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activeTab="5"/>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C156" i="28" l="1"/>
  <c r="D156" i="28"/>
  <c r="E156" i="28"/>
  <c r="F156" i="28"/>
  <c r="G156" i="28"/>
  <c r="H156" i="28"/>
  <c r="I156" i="28"/>
  <c r="J156" i="28"/>
  <c r="K156" i="28"/>
  <c r="L156" i="28"/>
  <c r="M156" i="28"/>
  <c r="N156" i="28"/>
  <c r="O156" i="28"/>
  <c r="P156" i="28"/>
  <c r="Q156" i="28"/>
  <c r="R156" i="28"/>
  <c r="S156" i="28"/>
  <c r="T156" i="28"/>
  <c r="U156" i="28"/>
  <c r="V156" i="28"/>
  <c r="W156" i="28"/>
  <c r="X156" i="28"/>
  <c r="Y156" i="28"/>
  <c r="C157" i="28"/>
  <c r="D157" i="28"/>
  <c r="E157" i="28"/>
  <c r="F157" i="28"/>
  <c r="G157" i="28"/>
  <c r="H157" i="28"/>
  <c r="I157" i="28"/>
  <c r="J157" i="28"/>
  <c r="K157" i="28"/>
  <c r="L157" i="28"/>
  <c r="M157" i="28"/>
  <c r="N157" i="28"/>
  <c r="O157" i="28"/>
  <c r="P157" i="28"/>
  <c r="Q157" i="28"/>
  <c r="R157" i="28"/>
  <c r="S157" i="28"/>
  <c r="T157" i="28"/>
  <c r="U157" i="28"/>
  <c r="V157" i="28"/>
  <c r="W157" i="28"/>
  <c r="X157" i="28"/>
  <c r="Y157" i="28"/>
  <c r="C158" i="28"/>
  <c r="D158" i="28"/>
  <c r="E158" i="28"/>
  <c r="F158" i="28"/>
  <c r="G158" i="28"/>
  <c r="H158" i="28"/>
  <c r="I158" i="28"/>
  <c r="J158" i="28"/>
  <c r="K158" i="28"/>
  <c r="L158" i="28"/>
  <c r="M158" i="28"/>
  <c r="N158" i="28"/>
  <c r="O158" i="28"/>
  <c r="P158" i="28"/>
  <c r="Q158" i="28"/>
  <c r="R158" i="28"/>
  <c r="S158" i="28"/>
  <c r="T158" i="28"/>
  <c r="U158" i="28"/>
  <c r="V158" i="28"/>
  <c r="W158" i="28"/>
  <c r="X158" i="28"/>
  <c r="Y158" i="28"/>
  <c r="C159" i="28"/>
  <c r="D159" i="28"/>
  <c r="E159" i="28"/>
  <c r="F159" i="28"/>
  <c r="G159" i="28"/>
  <c r="H159" i="28"/>
  <c r="I159" i="28"/>
  <c r="J159" i="28"/>
  <c r="K159" i="28"/>
  <c r="L159" i="28"/>
  <c r="M159" i="28"/>
  <c r="N159" i="28"/>
  <c r="O159" i="28"/>
  <c r="P159" i="28"/>
  <c r="Q159" i="28"/>
  <c r="R159" i="28"/>
  <c r="S159" i="28"/>
  <c r="T159" i="28"/>
  <c r="U159" i="28"/>
  <c r="V159" i="28"/>
  <c r="W159" i="28"/>
  <c r="X159" i="28"/>
  <c r="Y159" i="28"/>
  <c r="C160" i="28"/>
  <c r="D160" i="28"/>
  <c r="E160" i="28"/>
  <c r="F160" i="28"/>
  <c r="G160" i="28"/>
  <c r="H160" i="28"/>
  <c r="I160" i="28"/>
  <c r="J160" i="28"/>
  <c r="K160" i="28"/>
  <c r="L160" i="28"/>
  <c r="M160" i="28"/>
  <c r="N160" i="28"/>
  <c r="O160" i="28"/>
  <c r="P160" i="28"/>
  <c r="Q160" i="28"/>
  <c r="R160" i="28"/>
  <c r="S160" i="28"/>
  <c r="T160" i="28"/>
  <c r="U160" i="28"/>
  <c r="V160" i="28"/>
  <c r="W160" i="28"/>
  <c r="X160" i="28"/>
  <c r="Y160" i="28"/>
  <c r="C161" i="28"/>
  <c r="D161" i="28"/>
  <c r="E161" i="28"/>
  <c r="F161" i="28"/>
  <c r="G161" i="28"/>
  <c r="H161" i="28"/>
  <c r="I161" i="28"/>
  <c r="J161" i="28"/>
  <c r="K161" i="28"/>
  <c r="L161" i="28"/>
  <c r="M161" i="28"/>
  <c r="N161" i="28"/>
  <c r="O161" i="28"/>
  <c r="P161" i="28"/>
  <c r="Q161" i="28"/>
  <c r="R161" i="28"/>
  <c r="S161" i="28"/>
  <c r="T161" i="28"/>
  <c r="U161" i="28"/>
  <c r="V161" i="28"/>
  <c r="W161" i="28"/>
  <c r="X161" i="28"/>
  <c r="Y161" i="28"/>
  <c r="C162" i="28"/>
  <c r="D162" i="28"/>
  <c r="E162" i="28"/>
  <c r="F162" i="28"/>
  <c r="G162" i="28"/>
  <c r="H162" i="28"/>
  <c r="I162" i="28"/>
  <c r="J162" i="28"/>
  <c r="K162" i="28"/>
  <c r="L162" i="28"/>
  <c r="M162" i="28"/>
  <c r="N162" i="28"/>
  <c r="O162" i="28"/>
  <c r="P162" i="28"/>
  <c r="Q162" i="28"/>
  <c r="R162" i="28"/>
  <c r="S162" i="28"/>
  <c r="T162" i="28"/>
  <c r="U162" i="28"/>
  <c r="V162" i="28"/>
  <c r="W162" i="28"/>
  <c r="X162" i="28"/>
  <c r="Y162" i="28"/>
  <c r="C163" i="28"/>
  <c r="D163" i="28"/>
  <c r="E163" i="28"/>
  <c r="F163" i="28"/>
  <c r="G163" i="28"/>
  <c r="H163" i="28"/>
  <c r="I163" i="28"/>
  <c r="J163" i="28"/>
  <c r="K163" i="28"/>
  <c r="L163" i="28"/>
  <c r="M163" i="28"/>
  <c r="N163" i="28"/>
  <c r="O163" i="28"/>
  <c r="P163" i="28"/>
  <c r="Q163" i="28"/>
  <c r="R163" i="28"/>
  <c r="S163" i="28"/>
  <c r="T163" i="28"/>
  <c r="U163" i="28"/>
  <c r="V163" i="28"/>
  <c r="W163" i="28"/>
  <c r="X163" i="28"/>
  <c r="Y163" i="28"/>
  <c r="C164" i="28"/>
  <c r="D164" i="28"/>
  <c r="E164" i="28"/>
  <c r="F164" i="28"/>
  <c r="G164" i="28"/>
  <c r="H164" i="28"/>
  <c r="I164" i="28"/>
  <c r="J164" i="28"/>
  <c r="K164" i="28"/>
  <c r="L164" i="28"/>
  <c r="M164" i="28"/>
  <c r="N164" i="28"/>
  <c r="O164" i="28"/>
  <c r="P164" i="28"/>
  <c r="Q164" i="28"/>
  <c r="R164" i="28"/>
  <c r="S164" i="28"/>
  <c r="T164" i="28"/>
  <c r="U164" i="28"/>
  <c r="V164" i="28"/>
  <c r="W164" i="28"/>
  <c r="X164" i="28"/>
  <c r="Y164" i="28"/>
  <c r="C165" i="28"/>
  <c r="D165" i="28"/>
  <c r="E165" i="28"/>
  <c r="F165" i="28"/>
  <c r="G165" i="28"/>
  <c r="H165" i="28"/>
  <c r="I165" i="28"/>
  <c r="J165" i="28"/>
  <c r="K165" i="28"/>
  <c r="L165" i="28"/>
  <c r="M165" i="28"/>
  <c r="N165" i="28"/>
  <c r="O165" i="28"/>
  <c r="P165" i="28"/>
  <c r="Q165" i="28"/>
  <c r="R165" i="28"/>
  <c r="S165" i="28"/>
  <c r="T165" i="28"/>
  <c r="U165" i="28"/>
  <c r="V165" i="28"/>
  <c r="W165" i="28"/>
  <c r="X165" i="28"/>
  <c r="Y165" i="28"/>
  <c r="C166" i="28"/>
  <c r="D166" i="28"/>
  <c r="E166" i="28"/>
  <c r="F166" i="28"/>
  <c r="G166" i="28"/>
  <c r="H166" i="28"/>
  <c r="I166" i="28"/>
  <c r="J166" i="28"/>
  <c r="K166" i="28"/>
  <c r="L166" i="28"/>
  <c r="M166" i="28"/>
  <c r="N166" i="28"/>
  <c r="O166" i="28"/>
  <c r="P166" i="28"/>
  <c r="Q166" i="28"/>
  <c r="R166" i="28"/>
  <c r="S166" i="28"/>
  <c r="T166" i="28"/>
  <c r="U166" i="28"/>
  <c r="V166" i="28"/>
  <c r="W166" i="28"/>
  <c r="X166" i="28"/>
  <c r="Y166" i="28"/>
  <c r="C167" i="28"/>
  <c r="D167" i="28"/>
  <c r="E167" i="28"/>
  <c r="F167" i="28"/>
  <c r="G167" i="28"/>
  <c r="H167" i="28"/>
  <c r="I167" i="28"/>
  <c r="J167" i="28"/>
  <c r="K167" i="28"/>
  <c r="L167" i="28"/>
  <c r="M167" i="28"/>
  <c r="N167" i="28"/>
  <c r="O167" i="28"/>
  <c r="P167" i="28"/>
  <c r="Q167" i="28"/>
  <c r="R167" i="28"/>
  <c r="S167" i="28"/>
  <c r="T167" i="28"/>
  <c r="U167" i="28"/>
  <c r="V167" i="28"/>
  <c r="W167" i="28"/>
  <c r="X167" i="28"/>
  <c r="Y167" i="28"/>
  <c r="C168" i="28"/>
  <c r="D168" i="28"/>
  <c r="E168" i="28"/>
  <c r="F168" i="28"/>
  <c r="G168" i="28"/>
  <c r="H168" i="28"/>
  <c r="I168" i="28"/>
  <c r="J168" i="28"/>
  <c r="K168" i="28"/>
  <c r="L168" i="28"/>
  <c r="M168" i="28"/>
  <c r="N168" i="28"/>
  <c r="O168" i="28"/>
  <c r="P168" i="28"/>
  <c r="Q168" i="28"/>
  <c r="R168" i="28"/>
  <c r="S168" i="28"/>
  <c r="T168" i="28"/>
  <c r="U168" i="28"/>
  <c r="V168" i="28"/>
  <c r="W168" i="28"/>
  <c r="X168" i="28"/>
  <c r="Y168" i="28"/>
  <c r="C169" i="28"/>
  <c r="D169" i="28"/>
  <c r="E169" i="28"/>
  <c r="F169" i="28"/>
  <c r="G169" i="28"/>
  <c r="H169" i="28"/>
  <c r="I169" i="28"/>
  <c r="J169" i="28"/>
  <c r="K169" i="28"/>
  <c r="L169" i="28"/>
  <c r="M169" i="28"/>
  <c r="N169" i="28"/>
  <c r="O169" i="28"/>
  <c r="P169" i="28"/>
  <c r="Q169" i="28"/>
  <c r="R169" i="28"/>
  <c r="S169" i="28"/>
  <c r="T169" i="28"/>
  <c r="U169" i="28"/>
  <c r="V169" i="28"/>
  <c r="W169" i="28"/>
  <c r="X169" i="28"/>
  <c r="Y169" i="28"/>
  <c r="C170" i="28"/>
  <c r="D170" i="28"/>
  <c r="E170" i="28"/>
  <c r="F170" i="28"/>
  <c r="G170" i="28"/>
  <c r="H170" i="28"/>
  <c r="I170" i="28"/>
  <c r="J170" i="28"/>
  <c r="K170" i="28"/>
  <c r="L170" i="28"/>
  <c r="M170" i="28"/>
  <c r="N170" i="28"/>
  <c r="O170" i="28"/>
  <c r="P170" i="28"/>
  <c r="Q170" i="28"/>
  <c r="R170" i="28"/>
  <c r="S170" i="28"/>
  <c r="T170" i="28"/>
  <c r="U170" i="28"/>
  <c r="V170" i="28"/>
  <c r="W170" i="28"/>
  <c r="X170" i="28"/>
  <c r="Y170" i="28"/>
  <c r="C171" i="28"/>
  <c r="D171" i="28"/>
  <c r="E171" i="28"/>
  <c r="F171" i="28"/>
  <c r="G171" i="28"/>
  <c r="H171" i="28"/>
  <c r="I171" i="28"/>
  <c r="J171" i="28"/>
  <c r="K171" i="28"/>
  <c r="L171" i="28"/>
  <c r="M171" i="28"/>
  <c r="N171" i="28"/>
  <c r="O171" i="28"/>
  <c r="P171" i="28"/>
  <c r="Q171" i="28"/>
  <c r="R171" i="28"/>
  <c r="S171" i="28"/>
  <c r="T171" i="28"/>
  <c r="U171" i="28"/>
  <c r="V171" i="28"/>
  <c r="W171" i="28"/>
  <c r="X171" i="28"/>
  <c r="Y171" i="28"/>
  <c r="C172" i="28"/>
  <c r="D172" i="28"/>
  <c r="E172" i="28"/>
  <c r="F172" i="28"/>
  <c r="G172" i="28"/>
  <c r="H172" i="28"/>
  <c r="I172" i="28"/>
  <c r="J172" i="28"/>
  <c r="K172" i="28"/>
  <c r="L172" i="28"/>
  <c r="M172" i="28"/>
  <c r="N172" i="28"/>
  <c r="O172" i="28"/>
  <c r="P172" i="28"/>
  <c r="Q172" i="28"/>
  <c r="R172" i="28"/>
  <c r="S172" i="28"/>
  <c r="T172" i="28"/>
  <c r="U172" i="28"/>
  <c r="V172" i="28"/>
  <c r="W172" i="28"/>
  <c r="X172" i="28"/>
  <c r="Y172" i="28"/>
  <c r="C173" i="28"/>
  <c r="D173" i="28"/>
  <c r="E173" i="28"/>
  <c r="F173" i="28"/>
  <c r="G173" i="28"/>
  <c r="H173" i="28"/>
  <c r="I173" i="28"/>
  <c r="J173" i="28"/>
  <c r="K173" i="28"/>
  <c r="L173" i="28"/>
  <c r="M173" i="28"/>
  <c r="N173" i="28"/>
  <c r="O173" i="28"/>
  <c r="P173" i="28"/>
  <c r="Q173" i="28"/>
  <c r="R173" i="28"/>
  <c r="S173" i="28"/>
  <c r="T173" i="28"/>
  <c r="U173" i="28"/>
  <c r="V173" i="28"/>
  <c r="W173" i="28"/>
  <c r="X173" i="28"/>
  <c r="Y173" i="28"/>
  <c r="C174" i="28"/>
  <c r="D174" i="28"/>
  <c r="E174" i="28"/>
  <c r="F174" i="28"/>
  <c r="G174" i="28"/>
  <c r="H174" i="28"/>
  <c r="I174" i="28"/>
  <c r="J174" i="28"/>
  <c r="K174" i="28"/>
  <c r="L174" i="28"/>
  <c r="M174" i="28"/>
  <c r="N174" i="28"/>
  <c r="O174" i="28"/>
  <c r="P174" i="28"/>
  <c r="Q174" i="28"/>
  <c r="R174" i="28"/>
  <c r="S174" i="28"/>
  <c r="T174" i="28"/>
  <c r="U174" i="28"/>
  <c r="V174" i="28"/>
  <c r="W174" i="28"/>
  <c r="X174" i="28"/>
  <c r="Y174" i="28"/>
  <c r="C175" i="28"/>
  <c r="D175" i="28"/>
  <c r="E175" i="28"/>
  <c r="F175" i="28"/>
  <c r="G175" i="28"/>
  <c r="H175" i="28"/>
  <c r="I175" i="28"/>
  <c r="J175" i="28"/>
  <c r="K175" i="28"/>
  <c r="L175" i="28"/>
  <c r="M175" i="28"/>
  <c r="N175" i="28"/>
  <c r="O175" i="28"/>
  <c r="P175" i="28"/>
  <c r="Q175" i="28"/>
  <c r="R175" i="28"/>
  <c r="S175" i="28"/>
  <c r="T175" i="28"/>
  <c r="U175" i="28"/>
  <c r="V175" i="28"/>
  <c r="W175" i="28"/>
  <c r="X175" i="28"/>
  <c r="Y175" i="28"/>
  <c r="C176" i="28"/>
  <c r="D176" i="28"/>
  <c r="E176" i="28"/>
  <c r="F176" i="28"/>
  <c r="G176" i="28"/>
  <c r="H176" i="28"/>
  <c r="I176" i="28"/>
  <c r="J176" i="28"/>
  <c r="K176" i="28"/>
  <c r="L176" i="28"/>
  <c r="M176" i="28"/>
  <c r="N176" i="28"/>
  <c r="O176" i="28"/>
  <c r="P176" i="28"/>
  <c r="Q176" i="28"/>
  <c r="R176" i="28"/>
  <c r="S176" i="28"/>
  <c r="T176" i="28"/>
  <c r="U176" i="28"/>
  <c r="V176" i="28"/>
  <c r="W176" i="28"/>
  <c r="X176" i="28"/>
  <c r="Y176" i="28"/>
  <c r="C177" i="28"/>
  <c r="D177" i="28"/>
  <c r="E177" i="28"/>
  <c r="F177" i="28"/>
  <c r="G177" i="28"/>
  <c r="H177" i="28"/>
  <c r="I177" i="28"/>
  <c r="J177" i="28"/>
  <c r="K177" i="28"/>
  <c r="L177" i="28"/>
  <c r="M177" i="28"/>
  <c r="N177" i="28"/>
  <c r="O177" i="28"/>
  <c r="P177" i="28"/>
  <c r="Q177" i="28"/>
  <c r="R177" i="28"/>
  <c r="S177" i="28"/>
  <c r="T177" i="28"/>
  <c r="U177" i="28"/>
  <c r="V177" i="28"/>
  <c r="W177" i="28"/>
  <c r="X177" i="28"/>
  <c r="Y177" i="28"/>
  <c r="C178" i="28"/>
  <c r="D178" i="28"/>
  <c r="E178" i="28"/>
  <c r="F178" i="28"/>
  <c r="G178" i="28"/>
  <c r="H178" i="28"/>
  <c r="I178" i="28"/>
  <c r="J178" i="28"/>
  <c r="K178" i="28"/>
  <c r="L178" i="28"/>
  <c r="M178" i="28"/>
  <c r="N178" i="28"/>
  <c r="O178" i="28"/>
  <c r="P178" i="28"/>
  <c r="Q178" i="28"/>
  <c r="R178" i="28"/>
  <c r="S178" i="28"/>
  <c r="T178" i="28"/>
  <c r="U178" i="28"/>
  <c r="V178" i="28"/>
  <c r="W178" i="28"/>
  <c r="X178" i="28"/>
  <c r="Y178" i="28"/>
  <c r="C179" i="28"/>
  <c r="D179" i="28"/>
  <c r="E179" i="28"/>
  <c r="F179" i="28"/>
  <c r="G179" i="28"/>
  <c r="H179" i="28"/>
  <c r="I179" i="28"/>
  <c r="J179" i="28"/>
  <c r="K179" i="28"/>
  <c r="L179" i="28"/>
  <c r="M179" i="28"/>
  <c r="N179" i="28"/>
  <c r="O179" i="28"/>
  <c r="P179" i="28"/>
  <c r="Q179" i="28"/>
  <c r="R179" i="28"/>
  <c r="S179" i="28"/>
  <c r="T179" i="28"/>
  <c r="U179" i="28"/>
  <c r="V179" i="28"/>
  <c r="W179" i="28"/>
  <c r="X179" i="28"/>
  <c r="Y179" i="28"/>
  <c r="C180" i="28"/>
  <c r="D180" i="28"/>
  <c r="E180" i="28"/>
  <c r="F180" i="28"/>
  <c r="G180" i="28"/>
  <c r="H180" i="28"/>
  <c r="I180" i="28"/>
  <c r="J180" i="28"/>
  <c r="K180" i="28"/>
  <c r="L180" i="28"/>
  <c r="M180" i="28"/>
  <c r="N180" i="28"/>
  <c r="O180" i="28"/>
  <c r="P180" i="28"/>
  <c r="Q180" i="28"/>
  <c r="R180" i="28"/>
  <c r="S180" i="28"/>
  <c r="T180" i="28"/>
  <c r="U180" i="28"/>
  <c r="V180" i="28"/>
  <c r="W180" i="28"/>
  <c r="X180" i="28"/>
  <c r="Y180" i="28"/>
  <c r="C181" i="28"/>
  <c r="D181" i="28"/>
  <c r="E181" i="28"/>
  <c r="F181" i="28"/>
  <c r="G181" i="28"/>
  <c r="H181" i="28"/>
  <c r="I181" i="28"/>
  <c r="J181" i="28"/>
  <c r="K181" i="28"/>
  <c r="L181" i="28"/>
  <c r="M181" i="28"/>
  <c r="N181" i="28"/>
  <c r="O181" i="28"/>
  <c r="P181" i="28"/>
  <c r="Q181" i="28"/>
  <c r="R181" i="28"/>
  <c r="S181" i="28"/>
  <c r="T181" i="28"/>
  <c r="U181" i="28"/>
  <c r="V181" i="28"/>
  <c r="W181" i="28"/>
  <c r="X181" i="28"/>
  <c r="Y181" i="28"/>
  <c r="C182" i="28"/>
  <c r="D182" i="28"/>
  <c r="E182" i="28"/>
  <c r="F182" i="28"/>
  <c r="G182" i="28"/>
  <c r="H182" i="28"/>
  <c r="I182" i="28"/>
  <c r="J182" i="28"/>
  <c r="K182" i="28"/>
  <c r="L182" i="28"/>
  <c r="M182" i="28"/>
  <c r="N182" i="28"/>
  <c r="O182" i="28"/>
  <c r="P182" i="28"/>
  <c r="Q182" i="28"/>
  <c r="R182" i="28"/>
  <c r="S182" i="28"/>
  <c r="T182" i="28"/>
  <c r="U182" i="28"/>
  <c r="V182" i="28"/>
  <c r="W182" i="28"/>
  <c r="X182" i="28"/>
  <c r="Y182" i="28"/>
  <c r="C183" i="28"/>
  <c r="D183" i="28"/>
  <c r="E183" i="28"/>
  <c r="F183" i="28"/>
  <c r="G183" i="28"/>
  <c r="H183" i="28"/>
  <c r="I183" i="28"/>
  <c r="J183" i="28"/>
  <c r="K183" i="28"/>
  <c r="L183" i="28"/>
  <c r="M183" i="28"/>
  <c r="N183" i="28"/>
  <c r="O183" i="28"/>
  <c r="P183" i="28"/>
  <c r="Q183" i="28"/>
  <c r="R183" i="28"/>
  <c r="S183" i="28"/>
  <c r="T183" i="28"/>
  <c r="U183" i="28"/>
  <c r="V183" i="28"/>
  <c r="W183" i="28"/>
  <c r="X183" i="28"/>
  <c r="Y183" i="28"/>
  <c r="C184" i="28"/>
  <c r="D184" i="28"/>
  <c r="E184" i="28"/>
  <c r="F184" i="28"/>
  <c r="G184" i="28"/>
  <c r="H184" i="28"/>
  <c r="I184" i="28"/>
  <c r="J184" i="28"/>
  <c r="K184" i="28"/>
  <c r="L184" i="28"/>
  <c r="M184" i="28"/>
  <c r="N184" i="28"/>
  <c r="O184" i="28"/>
  <c r="P184" i="28"/>
  <c r="Q184" i="28"/>
  <c r="R184" i="28"/>
  <c r="S184" i="28"/>
  <c r="T184" i="28"/>
  <c r="U184" i="28"/>
  <c r="V184" i="28"/>
  <c r="W184" i="28"/>
  <c r="X184" i="28"/>
  <c r="Y184" i="28"/>
  <c r="C185" i="28"/>
  <c r="D185" i="28"/>
  <c r="E185" i="28"/>
  <c r="F185" i="28"/>
  <c r="G185" i="28"/>
  <c r="H185" i="28"/>
  <c r="I185" i="28"/>
  <c r="J185" i="28"/>
  <c r="K185" i="28"/>
  <c r="L185" i="28"/>
  <c r="M185" i="28"/>
  <c r="N185" i="28"/>
  <c r="O185" i="28"/>
  <c r="P185" i="28"/>
  <c r="Q185" i="28"/>
  <c r="R185" i="28"/>
  <c r="S185" i="28"/>
  <c r="T185" i="28"/>
  <c r="U185" i="28"/>
  <c r="V185" i="28"/>
  <c r="W185" i="28"/>
  <c r="X185" i="28"/>
  <c r="Y185" i="28"/>
  <c r="C186" i="28"/>
  <c r="D186" i="28"/>
  <c r="E186" i="28"/>
  <c r="F186" i="28"/>
  <c r="G186" i="28"/>
  <c r="H186" i="28"/>
  <c r="I186" i="28"/>
  <c r="J186" i="28"/>
  <c r="K186" i="28"/>
  <c r="L186" i="28"/>
  <c r="M186" i="28"/>
  <c r="N186" i="28"/>
  <c r="O186" i="28"/>
  <c r="P186" i="28"/>
  <c r="Q186" i="28"/>
  <c r="R186" i="28"/>
  <c r="S186" i="28"/>
  <c r="T186" i="28"/>
  <c r="U186" i="28"/>
  <c r="V186" i="28"/>
  <c r="W186" i="28"/>
  <c r="X186" i="28"/>
  <c r="Y186" i="28"/>
  <c r="B157" i="28"/>
  <c r="B158" i="28"/>
  <c r="B159" i="28"/>
  <c r="B160" i="28"/>
  <c r="B161" i="28"/>
  <c r="B162" i="28"/>
  <c r="B163" i="28"/>
  <c r="B164" i="28"/>
  <c r="B165" i="28"/>
  <c r="B166" i="28"/>
  <c r="B167" i="28"/>
  <c r="B168" i="28"/>
  <c r="B169" i="28"/>
  <c r="B170" i="28"/>
  <c r="B171" i="28"/>
  <c r="B172" i="28"/>
  <c r="B173" i="28"/>
  <c r="B174" i="28"/>
  <c r="B175" i="28"/>
  <c r="B176" i="28"/>
  <c r="B177" i="28"/>
  <c r="B178" i="28"/>
  <c r="B179" i="28"/>
  <c r="B180" i="28"/>
  <c r="B181" i="28"/>
  <c r="B182" i="28"/>
  <c r="B183" i="28"/>
  <c r="B184" i="28"/>
  <c r="B185" i="28"/>
  <c r="B186" i="28"/>
  <c r="B156" i="28"/>
  <c r="C297" i="28"/>
  <c r="D297" i="28"/>
  <c r="E297" i="28"/>
  <c r="F297" i="28"/>
  <c r="G297" i="28"/>
  <c r="H297" i="28"/>
  <c r="I297" i="28"/>
  <c r="J297" i="28"/>
  <c r="K297" i="28"/>
  <c r="L297" i="28"/>
  <c r="M297" i="28"/>
  <c r="N297" i="28"/>
  <c r="O297" i="28"/>
  <c r="P297" i="28"/>
  <c r="Q297" i="28"/>
  <c r="R297" i="28"/>
  <c r="S297" i="28"/>
  <c r="T297" i="28"/>
  <c r="U297" i="28"/>
  <c r="V297" i="28"/>
  <c r="W297" i="28"/>
  <c r="X297" i="28"/>
  <c r="Y297" i="28"/>
  <c r="C298" i="28"/>
  <c r="D298" i="28"/>
  <c r="E298" i="28"/>
  <c r="F298" i="28"/>
  <c r="G298" i="28"/>
  <c r="H298" i="28"/>
  <c r="I298" i="28"/>
  <c r="J298" i="28"/>
  <c r="K298" i="28"/>
  <c r="L298" i="28"/>
  <c r="M298" i="28"/>
  <c r="N298" i="28"/>
  <c r="O298" i="28"/>
  <c r="P298" i="28"/>
  <c r="Q298" i="28"/>
  <c r="R298" i="28"/>
  <c r="S298" i="28"/>
  <c r="T298" i="28"/>
  <c r="U298" i="28"/>
  <c r="V298" i="28"/>
  <c r="W298" i="28"/>
  <c r="X298" i="28"/>
  <c r="Y298" i="28"/>
  <c r="C299" i="28"/>
  <c r="D299" i="28"/>
  <c r="E299" i="28"/>
  <c r="F299" i="28"/>
  <c r="G299" i="28"/>
  <c r="H299" i="28"/>
  <c r="I299" i="28"/>
  <c r="J299" i="28"/>
  <c r="K299" i="28"/>
  <c r="L299" i="28"/>
  <c r="M299" i="28"/>
  <c r="N299" i="28"/>
  <c r="O299" i="28"/>
  <c r="P299" i="28"/>
  <c r="Q299" i="28"/>
  <c r="R299" i="28"/>
  <c r="S299" i="28"/>
  <c r="T299" i="28"/>
  <c r="U299" i="28"/>
  <c r="V299" i="28"/>
  <c r="W299" i="28"/>
  <c r="X299" i="28"/>
  <c r="Y299" i="28"/>
  <c r="C300" i="28"/>
  <c r="D300" i="28"/>
  <c r="E300" i="28"/>
  <c r="F300" i="28"/>
  <c r="G300" i="28"/>
  <c r="H300" i="28"/>
  <c r="I300" i="28"/>
  <c r="J300" i="28"/>
  <c r="K300" i="28"/>
  <c r="L300" i="28"/>
  <c r="M300" i="28"/>
  <c r="N300" i="28"/>
  <c r="O300" i="28"/>
  <c r="P300" i="28"/>
  <c r="Q300" i="28"/>
  <c r="R300" i="28"/>
  <c r="S300" i="28"/>
  <c r="T300" i="28"/>
  <c r="U300" i="28"/>
  <c r="V300" i="28"/>
  <c r="W300" i="28"/>
  <c r="X300" i="28"/>
  <c r="Y300" i="28"/>
  <c r="C301" i="28"/>
  <c r="D301" i="28"/>
  <c r="E301" i="28"/>
  <c r="F301" i="28"/>
  <c r="G301" i="28"/>
  <c r="H301" i="28"/>
  <c r="I301" i="28"/>
  <c r="J301" i="28"/>
  <c r="K301" i="28"/>
  <c r="L301" i="28"/>
  <c r="M301" i="28"/>
  <c r="N301" i="28"/>
  <c r="O301" i="28"/>
  <c r="P301" i="28"/>
  <c r="Q301" i="28"/>
  <c r="R301" i="28"/>
  <c r="S301" i="28"/>
  <c r="T301" i="28"/>
  <c r="U301" i="28"/>
  <c r="V301" i="28"/>
  <c r="W301" i="28"/>
  <c r="X301" i="28"/>
  <c r="Y301" i="28"/>
  <c r="C302" i="28"/>
  <c r="D302" i="28"/>
  <c r="E302" i="28"/>
  <c r="F302" i="28"/>
  <c r="G302" i="28"/>
  <c r="H302" i="28"/>
  <c r="I302" i="28"/>
  <c r="J302" i="28"/>
  <c r="K302" i="28"/>
  <c r="L302" i="28"/>
  <c r="M302" i="28"/>
  <c r="N302" i="28"/>
  <c r="O302" i="28"/>
  <c r="P302" i="28"/>
  <c r="Q302" i="28"/>
  <c r="R302" i="28"/>
  <c r="S302" i="28"/>
  <c r="T302" i="28"/>
  <c r="U302" i="28"/>
  <c r="V302" i="28"/>
  <c r="W302" i="28"/>
  <c r="X302" i="28"/>
  <c r="Y302" i="28"/>
  <c r="C303" i="28"/>
  <c r="D303" i="28"/>
  <c r="E303" i="28"/>
  <c r="F303" i="28"/>
  <c r="G303" i="28"/>
  <c r="H303" i="28"/>
  <c r="I303" i="28"/>
  <c r="J303" i="28"/>
  <c r="K303" i="28"/>
  <c r="L303" i="28"/>
  <c r="M303" i="28"/>
  <c r="N303" i="28"/>
  <c r="O303" i="28"/>
  <c r="P303" i="28"/>
  <c r="Q303" i="28"/>
  <c r="R303" i="28"/>
  <c r="S303" i="28"/>
  <c r="T303" i="28"/>
  <c r="U303" i="28"/>
  <c r="V303" i="28"/>
  <c r="W303" i="28"/>
  <c r="X303" i="28"/>
  <c r="Y303" i="28"/>
  <c r="C304" i="28"/>
  <c r="D304" i="28"/>
  <c r="E304" i="28"/>
  <c r="F304" i="28"/>
  <c r="G304" i="28"/>
  <c r="H304" i="28"/>
  <c r="I304" i="28"/>
  <c r="J304" i="28"/>
  <c r="K304" i="28"/>
  <c r="L304" i="28"/>
  <c r="M304" i="28"/>
  <c r="N304" i="28"/>
  <c r="O304" i="28"/>
  <c r="P304" i="28"/>
  <c r="Q304" i="28"/>
  <c r="R304" i="28"/>
  <c r="S304" i="28"/>
  <c r="T304" i="28"/>
  <c r="U304" i="28"/>
  <c r="V304" i="28"/>
  <c r="W304" i="28"/>
  <c r="X304" i="28"/>
  <c r="Y304" i="28"/>
  <c r="C305" i="28"/>
  <c r="D305" i="28"/>
  <c r="E305" i="28"/>
  <c r="F305" i="28"/>
  <c r="G305" i="28"/>
  <c r="H305" i="28"/>
  <c r="I305" i="28"/>
  <c r="J305" i="28"/>
  <c r="K305" i="28"/>
  <c r="L305" i="28"/>
  <c r="M305" i="28"/>
  <c r="N305" i="28"/>
  <c r="O305" i="28"/>
  <c r="P305" i="28"/>
  <c r="Q305" i="28"/>
  <c r="R305" i="28"/>
  <c r="S305" i="28"/>
  <c r="T305" i="28"/>
  <c r="U305" i="28"/>
  <c r="V305" i="28"/>
  <c r="W305" i="28"/>
  <c r="X305" i="28"/>
  <c r="Y305" i="28"/>
  <c r="C306" i="28"/>
  <c r="D306" i="28"/>
  <c r="E306" i="28"/>
  <c r="F306" i="28"/>
  <c r="G306" i="28"/>
  <c r="H306" i="28"/>
  <c r="I306" i="28"/>
  <c r="J306" i="28"/>
  <c r="K306" i="28"/>
  <c r="L306" i="28"/>
  <c r="M306" i="28"/>
  <c r="N306" i="28"/>
  <c r="O306" i="28"/>
  <c r="P306" i="28"/>
  <c r="Q306" i="28"/>
  <c r="R306" i="28"/>
  <c r="S306" i="28"/>
  <c r="T306" i="28"/>
  <c r="U306" i="28"/>
  <c r="V306" i="28"/>
  <c r="W306" i="28"/>
  <c r="X306" i="28"/>
  <c r="Y306" i="28"/>
  <c r="C307" i="28"/>
  <c r="D307" i="28"/>
  <c r="E307" i="28"/>
  <c r="F307" i="28"/>
  <c r="G307" i="28"/>
  <c r="H307" i="28"/>
  <c r="I307" i="28"/>
  <c r="J307" i="28"/>
  <c r="K307" i="28"/>
  <c r="L307" i="28"/>
  <c r="M307" i="28"/>
  <c r="N307" i="28"/>
  <c r="O307" i="28"/>
  <c r="P307" i="28"/>
  <c r="Q307" i="28"/>
  <c r="R307" i="28"/>
  <c r="S307" i="28"/>
  <c r="T307" i="28"/>
  <c r="U307" i="28"/>
  <c r="V307" i="28"/>
  <c r="W307" i="28"/>
  <c r="X307" i="28"/>
  <c r="Y307" i="28"/>
  <c r="C308" i="28"/>
  <c r="D308" i="28"/>
  <c r="E308" i="28"/>
  <c r="F308" i="28"/>
  <c r="G308" i="28"/>
  <c r="H308" i="28"/>
  <c r="I308" i="28"/>
  <c r="J308" i="28"/>
  <c r="K308" i="28"/>
  <c r="L308" i="28"/>
  <c r="M308" i="28"/>
  <c r="N308" i="28"/>
  <c r="O308" i="28"/>
  <c r="P308" i="28"/>
  <c r="Q308" i="28"/>
  <c r="R308" i="28"/>
  <c r="S308" i="28"/>
  <c r="T308" i="28"/>
  <c r="U308" i="28"/>
  <c r="V308" i="28"/>
  <c r="W308" i="28"/>
  <c r="X308" i="28"/>
  <c r="Y308" i="28"/>
  <c r="C309" i="28"/>
  <c r="D309" i="28"/>
  <c r="E309" i="28"/>
  <c r="F309" i="28"/>
  <c r="G309" i="28"/>
  <c r="H309" i="28"/>
  <c r="I309" i="28"/>
  <c r="J309" i="28"/>
  <c r="K309" i="28"/>
  <c r="L309" i="28"/>
  <c r="M309" i="28"/>
  <c r="N309" i="28"/>
  <c r="O309" i="28"/>
  <c r="P309" i="28"/>
  <c r="Q309" i="28"/>
  <c r="R309" i="28"/>
  <c r="S309" i="28"/>
  <c r="T309" i="28"/>
  <c r="U309" i="28"/>
  <c r="V309" i="28"/>
  <c r="W309" i="28"/>
  <c r="X309" i="28"/>
  <c r="Y309" i="28"/>
  <c r="C310" i="28"/>
  <c r="D310" i="28"/>
  <c r="E310" i="28"/>
  <c r="F310" i="28"/>
  <c r="G310" i="28"/>
  <c r="H310" i="28"/>
  <c r="I310" i="28"/>
  <c r="J310" i="28"/>
  <c r="K310" i="28"/>
  <c r="L310" i="28"/>
  <c r="M310" i="28"/>
  <c r="N310" i="28"/>
  <c r="O310" i="28"/>
  <c r="P310" i="28"/>
  <c r="Q310" i="28"/>
  <c r="R310" i="28"/>
  <c r="S310" i="28"/>
  <c r="T310" i="28"/>
  <c r="U310" i="28"/>
  <c r="V310" i="28"/>
  <c r="W310" i="28"/>
  <c r="X310" i="28"/>
  <c r="Y310" i="28"/>
  <c r="C311" i="28"/>
  <c r="D311" i="28"/>
  <c r="E311" i="28"/>
  <c r="F311" i="28"/>
  <c r="G311" i="28"/>
  <c r="H311" i="28"/>
  <c r="I311" i="28"/>
  <c r="J311" i="28"/>
  <c r="K311" i="28"/>
  <c r="L311" i="28"/>
  <c r="M311" i="28"/>
  <c r="N311" i="28"/>
  <c r="O311" i="28"/>
  <c r="P311" i="28"/>
  <c r="Q311" i="28"/>
  <c r="R311" i="28"/>
  <c r="S311" i="28"/>
  <c r="T311" i="28"/>
  <c r="U311" i="28"/>
  <c r="V311" i="28"/>
  <c r="W311" i="28"/>
  <c r="X311" i="28"/>
  <c r="Y311" i="28"/>
  <c r="C312" i="28"/>
  <c r="D312" i="28"/>
  <c r="E312" i="28"/>
  <c r="F312" i="28"/>
  <c r="G312" i="28"/>
  <c r="H312" i="28"/>
  <c r="I312" i="28"/>
  <c r="J312" i="28"/>
  <c r="K312" i="28"/>
  <c r="L312" i="28"/>
  <c r="M312" i="28"/>
  <c r="N312" i="28"/>
  <c r="O312" i="28"/>
  <c r="P312" i="28"/>
  <c r="Q312" i="28"/>
  <c r="R312" i="28"/>
  <c r="S312" i="28"/>
  <c r="T312" i="28"/>
  <c r="U312" i="28"/>
  <c r="V312" i="28"/>
  <c r="W312" i="28"/>
  <c r="X312" i="28"/>
  <c r="Y312" i="28"/>
  <c r="C313" i="28"/>
  <c r="D313" i="28"/>
  <c r="E313" i="28"/>
  <c r="F313" i="28"/>
  <c r="G313" i="28"/>
  <c r="H313" i="28"/>
  <c r="I313" i="28"/>
  <c r="J313" i="28"/>
  <c r="K313" i="28"/>
  <c r="L313" i="28"/>
  <c r="M313" i="28"/>
  <c r="N313" i="28"/>
  <c r="O313" i="28"/>
  <c r="P313" i="28"/>
  <c r="Q313" i="28"/>
  <c r="R313" i="28"/>
  <c r="S313" i="28"/>
  <c r="T313" i="28"/>
  <c r="U313" i="28"/>
  <c r="V313" i="28"/>
  <c r="W313" i="28"/>
  <c r="X313" i="28"/>
  <c r="Y313" i="28"/>
  <c r="C314" i="28"/>
  <c r="D314" i="28"/>
  <c r="E314" i="28"/>
  <c r="F314" i="28"/>
  <c r="G314" i="28"/>
  <c r="H314" i="28"/>
  <c r="I314" i="28"/>
  <c r="J314" i="28"/>
  <c r="K314" i="28"/>
  <c r="L314" i="28"/>
  <c r="M314" i="28"/>
  <c r="N314" i="28"/>
  <c r="O314" i="28"/>
  <c r="P314" i="28"/>
  <c r="Q314" i="28"/>
  <c r="R314" i="28"/>
  <c r="S314" i="28"/>
  <c r="T314" i="28"/>
  <c r="U314" i="28"/>
  <c r="V314" i="28"/>
  <c r="W314" i="28"/>
  <c r="X314" i="28"/>
  <c r="Y314" i="28"/>
  <c r="C315" i="28"/>
  <c r="D315" i="28"/>
  <c r="E315" i="28"/>
  <c r="F315" i="28"/>
  <c r="G315" i="28"/>
  <c r="H315" i="28"/>
  <c r="I315" i="28"/>
  <c r="J315" i="28"/>
  <c r="K315" i="28"/>
  <c r="L315" i="28"/>
  <c r="M315" i="28"/>
  <c r="N315" i="28"/>
  <c r="O315" i="28"/>
  <c r="P315" i="28"/>
  <c r="Q315" i="28"/>
  <c r="R315" i="28"/>
  <c r="S315" i="28"/>
  <c r="T315" i="28"/>
  <c r="U315" i="28"/>
  <c r="V315" i="28"/>
  <c r="W315" i="28"/>
  <c r="X315" i="28"/>
  <c r="Y315" i="28"/>
  <c r="C316" i="28"/>
  <c r="D316" i="28"/>
  <c r="E316" i="28"/>
  <c r="F316" i="28"/>
  <c r="G316" i="28"/>
  <c r="H316" i="28"/>
  <c r="I316" i="28"/>
  <c r="J316" i="28"/>
  <c r="K316" i="28"/>
  <c r="L316" i="28"/>
  <c r="M316" i="28"/>
  <c r="N316" i="28"/>
  <c r="O316" i="28"/>
  <c r="P316" i="28"/>
  <c r="Q316" i="28"/>
  <c r="R316" i="28"/>
  <c r="S316" i="28"/>
  <c r="T316" i="28"/>
  <c r="U316" i="28"/>
  <c r="V316" i="28"/>
  <c r="W316" i="28"/>
  <c r="X316" i="28"/>
  <c r="Y316" i="28"/>
  <c r="C317" i="28"/>
  <c r="D317" i="28"/>
  <c r="E317" i="28"/>
  <c r="F317" i="28"/>
  <c r="G317" i="28"/>
  <c r="H317" i="28"/>
  <c r="I317" i="28"/>
  <c r="J317" i="28"/>
  <c r="K317" i="28"/>
  <c r="L317" i="28"/>
  <c r="M317" i="28"/>
  <c r="N317" i="28"/>
  <c r="O317" i="28"/>
  <c r="P317" i="28"/>
  <c r="Q317" i="28"/>
  <c r="R317" i="28"/>
  <c r="S317" i="28"/>
  <c r="T317" i="28"/>
  <c r="U317" i="28"/>
  <c r="V317" i="28"/>
  <c r="W317" i="28"/>
  <c r="X317" i="28"/>
  <c r="Y317" i="28"/>
  <c r="C318" i="28"/>
  <c r="D318" i="28"/>
  <c r="E318" i="28"/>
  <c r="F318" i="28"/>
  <c r="G318" i="28"/>
  <c r="H318" i="28"/>
  <c r="I318" i="28"/>
  <c r="J318" i="28"/>
  <c r="K318" i="28"/>
  <c r="L318" i="28"/>
  <c r="M318" i="28"/>
  <c r="N318" i="28"/>
  <c r="O318" i="28"/>
  <c r="P318" i="28"/>
  <c r="Q318" i="28"/>
  <c r="R318" i="28"/>
  <c r="S318" i="28"/>
  <c r="T318" i="28"/>
  <c r="U318" i="28"/>
  <c r="V318" i="28"/>
  <c r="W318" i="28"/>
  <c r="X318" i="28"/>
  <c r="Y318" i="28"/>
  <c r="C319" i="28"/>
  <c r="D319" i="28"/>
  <c r="E319" i="28"/>
  <c r="F319" i="28"/>
  <c r="G319" i="28"/>
  <c r="H319" i="28"/>
  <c r="I319" i="28"/>
  <c r="J319" i="28"/>
  <c r="K319" i="28"/>
  <c r="L319" i="28"/>
  <c r="M319" i="28"/>
  <c r="N319" i="28"/>
  <c r="O319" i="28"/>
  <c r="P319" i="28"/>
  <c r="Q319" i="28"/>
  <c r="R319" i="28"/>
  <c r="S319" i="28"/>
  <c r="T319" i="28"/>
  <c r="U319" i="28"/>
  <c r="V319" i="28"/>
  <c r="W319" i="28"/>
  <c r="X319" i="28"/>
  <c r="Y319" i="28"/>
  <c r="C320" i="28"/>
  <c r="D320" i="28"/>
  <c r="E320" i="28"/>
  <c r="F320" i="28"/>
  <c r="G320" i="28"/>
  <c r="H320" i="28"/>
  <c r="I320" i="28"/>
  <c r="J320" i="28"/>
  <c r="K320" i="28"/>
  <c r="L320" i="28"/>
  <c r="M320" i="28"/>
  <c r="N320" i="28"/>
  <c r="O320" i="28"/>
  <c r="P320" i="28"/>
  <c r="Q320" i="28"/>
  <c r="R320" i="28"/>
  <c r="S320" i="28"/>
  <c r="T320" i="28"/>
  <c r="U320" i="28"/>
  <c r="V320" i="28"/>
  <c r="W320" i="28"/>
  <c r="X320" i="28"/>
  <c r="Y320" i="28"/>
  <c r="C321" i="28"/>
  <c r="D321" i="28"/>
  <c r="E321" i="28"/>
  <c r="F321" i="28"/>
  <c r="G321" i="28"/>
  <c r="H321" i="28"/>
  <c r="I321" i="28"/>
  <c r="J321" i="28"/>
  <c r="K321" i="28"/>
  <c r="L321" i="28"/>
  <c r="M321" i="28"/>
  <c r="N321" i="28"/>
  <c r="O321" i="28"/>
  <c r="P321" i="28"/>
  <c r="Q321" i="28"/>
  <c r="R321" i="28"/>
  <c r="S321" i="28"/>
  <c r="T321" i="28"/>
  <c r="U321" i="28"/>
  <c r="V321" i="28"/>
  <c r="W321" i="28"/>
  <c r="X321" i="28"/>
  <c r="Y321" i="28"/>
  <c r="C322" i="28"/>
  <c r="D322" i="28"/>
  <c r="E322" i="28"/>
  <c r="F322" i="28"/>
  <c r="G322" i="28"/>
  <c r="H322" i="28"/>
  <c r="I322" i="28"/>
  <c r="J322" i="28"/>
  <c r="K322" i="28"/>
  <c r="L322" i="28"/>
  <c r="M322" i="28"/>
  <c r="N322" i="28"/>
  <c r="O322" i="28"/>
  <c r="P322" i="28"/>
  <c r="Q322" i="28"/>
  <c r="R322" i="28"/>
  <c r="S322" i="28"/>
  <c r="T322" i="28"/>
  <c r="U322" i="28"/>
  <c r="V322" i="28"/>
  <c r="W322" i="28"/>
  <c r="X322" i="28"/>
  <c r="Y322" i="28"/>
  <c r="C323" i="28"/>
  <c r="D323" i="28"/>
  <c r="E323" i="28"/>
  <c r="F323" i="28"/>
  <c r="G323" i="28"/>
  <c r="H323" i="28"/>
  <c r="I323" i="28"/>
  <c r="J323" i="28"/>
  <c r="K323" i="28"/>
  <c r="L323" i="28"/>
  <c r="M323" i="28"/>
  <c r="N323" i="28"/>
  <c r="O323" i="28"/>
  <c r="P323" i="28"/>
  <c r="Q323" i="28"/>
  <c r="R323" i="28"/>
  <c r="S323" i="28"/>
  <c r="T323" i="28"/>
  <c r="U323" i="28"/>
  <c r="V323" i="28"/>
  <c r="W323" i="28"/>
  <c r="X323" i="28"/>
  <c r="Y323" i="28"/>
  <c r="C324" i="28"/>
  <c r="D324" i="28"/>
  <c r="E324" i="28"/>
  <c r="F324" i="28"/>
  <c r="G324" i="28"/>
  <c r="H324" i="28"/>
  <c r="I324" i="28"/>
  <c r="J324" i="28"/>
  <c r="K324" i="28"/>
  <c r="L324" i="28"/>
  <c r="M324" i="28"/>
  <c r="N324" i="28"/>
  <c r="O324" i="28"/>
  <c r="P324" i="28"/>
  <c r="Q324" i="28"/>
  <c r="R324" i="28"/>
  <c r="S324" i="28"/>
  <c r="T324" i="28"/>
  <c r="U324" i="28"/>
  <c r="V324" i="28"/>
  <c r="W324" i="28"/>
  <c r="X324" i="28"/>
  <c r="Y324" i="28"/>
  <c r="C325" i="28"/>
  <c r="D325" i="28"/>
  <c r="E325" i="28"/>
  <c r="F325" i="28"/>
  <c r="G325" i="28"/>
  <c r="H325" i="28"/>
  <c r="I325" i="28"/>
  <c r="J325" i="28"/>
  <c r="K325" i="28"/>
  <c r="L325" i="28"/>
  <c r="M325" i="28"/>
  <c r="N325" i="28"/>
  <c r="O325" i="28"/>
  <c r="P325" i="28"/>
  <c r="Q325" i="28"/>
  <c r="R325" i="28"/>
  <c r="S325" i="28"/>
  <c r="T325" i="28"/>
  <c r="U325" i="28"/>
  <c r="V325" i="28"/>
  <c r="W325" i="28"/>
  <c r="X325" i="28"/>
  <c r="Y325" i="28"/>
  <c r="C326" i="28"/>
  <c r="D326" i="28"/>
  <c r="E326" i="28"/>
  <c r="F326" i="28"/>
  <c r="G326" i="28"/>
  <c r="H326" i="28"/>
  <c r="I326" i="28"/>
  <c r="J326" i="28"/>
  <c r="K326" i="28"/>
  <c r="L326" i="28"/>
  <c r="M326" i="28"/>
  <c r="N326" i="28"/>
  <c r="O326" i="28"/>
  <c r="P326" i="28"/>
  <c r="Q326" i="28"/>
  <c r="R326" i="28"/>
  <c r="S326" i="28"/>
  <c r="T326" i="28"/>
  <c r="U326" i="28"/>
  <c r="V326" i="28"/>
  <c r="W326" i="28"/>
  <c r="X326" i="28"/>
  <c r="Y326" i="28"/>
  <c r="C327" i="28"/>
  <c r="D327" i="28"/>
  <c r="E327" i="28"/>
  <c r="F327" i="28"/>
  <c r="G327" i="28"/>
  <c r="H327" i="28"/>
  <c r="I327" i="28"/>
  <c r="J327" i="28"/>
  <c r="K327" i="28"/>
  <c r="L327" i="28"/>
  <c r="M327" i="28"/>
  <c r="N327" i="28"/>
  <c r="O327" i="28"/>
  <c r="P327" i="28"/>
  <c r="Q327" i="28"/>
  <c r="R327" i="28"/>
  <c r="S327" i="28"/>
  <c r="T327" i="28"/>
  <c r="U327" i="28"/>
  <c r="V327" i="28"/>
  <c r="W327" i="28"/>
  <c r="X327" i="28"/>
  <c r="Y327" i="28"/>
  <c r="B298" i="28"/>
  <c r="B299" i="28"/>
  <c r="B300" i="28"/>
  <c r="B301" i="28"/>
  <c r="B302" i="28"/>
  <c r="B303" i="28"/>
  <c r="B304" i="28"/>
  <c r="B305" i="28"/>
  <c r="B306" i="28"/>
  <c r="B307" i="28"/>
  <c r="B308" i="28"/>
  <c r="B309" i="28"/>
  <c r="B310" i="28"/>
  <c r="B311" i="28"/>
  <c r="B312" i="28"/>
  <c r="B313" i="28"/>
  <c r="B314" i="28"/>
  <c r="B315" i="28"/>
  <c r="B316" i="28"/>
  <c r="B317" i="28"/>
  <c r="B318" i="28"/>
  <c r="B319" i="28"/>
  <c r="B320" i="28"/>
  <c r="B321" i="28"/>
  <c r="B322" i="28"/>
  <c r="B323" i="28"/>
  <c r="B324" i="28"/>
  <c r="B325" i="28"/>
  <c r="B326" i="28"/>
  <c r="B327" i="28"/>
  <c r="B297" i="28"/>
  <c r="C156" i="21"/>
  <c r="D156" i="21"/>
  <c r="E156" i="21"/>
  <c r="F156" i="21"/>
  <c r="G156" i="21"/>
  <c r="H156" i="21"/>
  <c r="I156" i="21"/>
  <c r="J156" i="21"/>
  <c r="K156" i="21"/>
  <c r="L156" i="21"/>
  <c r="M156" i="21"/>
  <c r="N156" i="21"/>
  <c r="O156" i="21"/>
  <c r="P156" i="21"/>
  <c r="Q156" i="21"/>
  <c r="R156" i="21"/>
  <c r="S156" i="21"/>
  <c r="T156" i="21"/>
  <c r="U156" i="21"/>
  <c r="V156" i="21"/>
  <c r="W156" i="21"/>
  <c r="X156" i="21"/>
  <c r="Y156" i="21"/>
  <c r="C157" i="21"/>
  <c r="D157" i="21"/>
  <c r="E157" i="21"/>
  <c r="F157" i="21"/>
  <c r="G157" i="21"/>
  <c r="H157" i="21"/>
  <c r="I157" i="21"/>
  <c r="J157" i="21"/>
  <c r="K157" i="21"/>
  <c r="L157" i="21"/>
  <c r="M157" i="21"/>
  <c r="N157" i="21"/>
  <c r="O157" i="21"/>
  <c r="P157" i="21"/>
  <c r="Q157" i="21"/>
  <c r="R157" i="21"/>
  <c r="S157" i="21"/>
  <c r="T157" i="21"/>
  <c r="U157" i="21"/>
  <c r="V157" i="21"/>
  <c r="W157" i="21"/>
  <c r="X157" i="21"/>
  <c r="Y157" i="21"/>
  <c r="C158" i="21"/>
  <c r="D158" i="21"/>
  <c r="E158" i="21"/>
  <c r="F158" i="21"/>
  <c r="G158" i="21"/>
  <c r="H158" i="21"/>
  <c r="I158" i="21"/>
  <c r="J158" i="21"/>
  <c r="K158" i="21"/>
  <c r="L158" i="21"/>
  <c r="M158" i="21"/>
  <c r="N158" i="21"/>
  <c r="O158" i="21"/>
  <c r="P158" i="21"/>
  <c r="Q158" i="21"/>
  <c r="R158" i="21"/>
  <c r="S158" i="21"/>
  <c r="T158" i="21"/>
  <c r="U158" i="21"/>
  <c r="V158" i="21"/>
  <c r="W158" i="21"/>
  <c r="X158" i="21"/>
  <c r="Y158" i="21"/>
  <c r="C159" i="21"/>
  <c r="D159" i="21"/>
  <c r="E159" i="21"/>
  <c r="F159" i="21"/>
  <c r="G159" i="21"/>
  <c r="H159" i="21"/>
  <c r="I159" i="21"/>
  <c r="J159" i="21"/>
  <c r="K159" i="21"/>
  <c r="L159" i="21"/>
  <c r="M159" i="21"/>
  <c r="N159" i="21"/>
  <c r="O159" i="21"/>
  <c r="P159" i="21"/>
  <c r="Q159" i="21"/>
  <c r="R159" i="21"/>
  <c r="S159" i="21"/>
  <c r="T159" i="21"/>
  <c r="U159" i="21"/>
  <c r="V159" i="21"/>
  <c r="W159" i="21"/>
  <c r="X159" i="21"/>
  <c r="Y159" i="21"/>
  <c r="C160" i="21"/>
  <c r="D160" i="21"/>
  <c r="E160" i="21"/>
  <c r="F160" i="21"/>
  <c r="G160" i="21"/>
  <c r="H160" i="21"/>
  <c r="I160" i="21"/>
  <c r="J160" i="21"/>
  <c r="K160" i="21"/>
  <c r="L160" i="21"/>
  <c r="M160" i="21"/>
  <c r="N160" i="21"/>
  <c r="O160" i="21"/>
  <c r="P160" i="21"/>
  <c r="Q160" i="21"/>
  <c r="R160" i="21"/>
  <c r="S160" i="21"/>
  <c r="T160" i="21"/>
  <c r="U160" i="21"/>
  <c r="V160" i="21"/>
  <c r="W160" i="21"/>
  <c r="X160" i="21"/>
  <c r="Y160" i="21"/>
  <c r="C161" i="21"/>
  <c r="D161" i="21"/>
  <c r="E161" i="21"/>
  <c r="F161" i="21"/>
  <c r="G161" i="21"/>
  <c r="H161" i="21"/>
  <c r="I161" i="21"/>
  <c r="J161" i="21"/>
  <c r="K161" i="21"/>
  <c r="L161" i="21"/>
  <c r="M161" i="21"/>
  <c r="N161" i="21"/>
  <c r="O161" i="21"/>
  <c r="P161" i="21"/>
  <c r="Q161" i="21"/>
  <c r="R161" i="21"/>
  <c r="S161" i="21"/>
  <c r="T161" i="21"/>
  <c r="U161" i="21"/>
  <c r="V161" i="21"/>
  <c r="W161" i="21"/>
  <c r="X161" i="21"/>
  <c r="Y161" i="21"/>
  <c r="C162" i="21"/>
  <c r="D162" i="21"/>
  <c r="E162" i="21"/>
  <c r="F162" i="21"/>
  <c r="G162" i="21"/>
  <c r="H162" i="21"/>
  <c r="I162" i="21"/>
  <c r="J162" i="21"/>
  <c r="K162" i="21"/>
  <c r="L162" i="21"/>
  <c r="M162" i="21"/>
  <c r="N162" i="21"/>
  <c r="O162" i="21"/>
  <c r="P162" i="21"/>
  <c r="Q162" i="21"/>
  <c r="R162" i="21"/>
  <c r="S162" i="21"/>
  <c r="T162" i="21"/>
  <c r="U162" i="21"/>
  <c r="V162" i="21"/>
  <c r="W162" i="21"/>
  <c r="X162" i="21"/>
  <c r="Y162" i="21"/>
  <c r="C163" i="21"/>
  <c r="D163" i="21"/>
  <c r="E163" i="21"/>
  <c r="F163" i="21"/>
  <c r="G163" i="21"/>
  <c r="H163" i="21"/>
  <c r="I163" i="21"/>
  <c r="J163" i="21"/>
  <c r="K163" i="21"/>
  <c r="L163" i="21"/>
  <c r="M163" i="21"/>
  <c r="N163" i="21"/>
  <c r="O163" i="21"/>
  <c r="P163" i="21"/>
  <c r="Q163" i="21"/>
  <c r="R163" i="21"/>
  <c r="S163" i="21"/>
  <c r="T163" i="21"/>
  <c r="U163" i="21"/>
  <c r="V163" i="21"/>
  <c r="W163" i="21"/>
  <c r="X163" i="21"/>
  <c r="Y163" i="21"/>
  <c r="C164" i="21"/>
  <c r="D164" i="21"/>
  <c r="E164" i="21"/>
  <c r="F164" i="21"/>
  <c r="G164" i="21"/>
  <c r="H164" i="21"/>
  <c r="I164" i="21"/>
  <c r="J164" i="21"/>
  <c r="K164" i="21"/>
  <c r="L164" i="21"/>
  <c r="M164" i="21"/>
  <c r="N164" i="21"/>
  <c r="O164" i="21"/>
  <c r="P164" i="21"/>
  <c r="Q164" i="21"/>
  <c r="R164" i="21"/>
  <c r="S164" i="21"/>
  <c r="T164" i="21"/>
  <c r="U164" i="21"/>
  <c r="V164" i="21"/>
  <c r="W164" i="21"/>
  <c r="X164" i="21"/>
  <c r="Y164" i="21"/>
  <c r="C165" i="21"/>
  <c r="D165" i="21"/>
  <c r="E165" i="21"/>
  <c r="F165" i="21"/>
  <c r="G165" i="21"/>
  <c r="H165" i="21"/>
  <c r="I165" i="21"/>
  <c r="J165" i="21"/>
  <c r="K165" i="21"/>
  <c r="L165" i="21"/>
  <c r="M165" i="21"/>
  <c r="N165" i="21"/>
  <c r="O165" i="21"/>
  <c r="P165" i="21"/>
  <c r="Q165" i="21"/>
  <c r="R165" i="21"/>
  <c r="S165" i="21"/>
  <c r="T165" i="21"/>
  <c r="U165" i="21"/>
  <c r="V165" i="21"/>
  <c r="W165" i="21"/>
  <c r="X165" i="21"/>
  <c r="Y165" i="21"/>
  <c r="C166" i="21"/>
  <c r="D166" i="21"/>
  <c r="E166" i="21"/>
  <c r="F166" i="21"/>
  <c r="G166" i="21"/>
  <c r="H166" i="21"/>
  <c r="I166" i="21"/>
  <c r="J166" i="21"/>
  <c r="K166" i="21"/>
  <c r="L166" i="21"/>
  <c r="M166" i="21"/>
  <c r="N166" i="21"/>
  <c r="O166" i="21"/>
  <c r="P166" i="21"/>
  <c r="Q166" i="21"/>
  <c r="R166" i="21"/>
  <c r="S166" i="21"/>
  <c r="T166" i="21"/>
  <c r="U166" i="21"/>
  <c r="V166" i="21"/>
  <c r="W166" i="21"/>
  <c r="X166" i="21"/>
  <c r="Y166" i="21"/>
  <c r="C167" i="21"/>
  <c r="D167" i="21"/>
  <c r="E167" i="21"/>
  <c r="F167" i="21"/>
  <c r="G167" i="21"/>
  <c r="H167" i="21"/>
  <c r="I167" i="21"/>
  <c r="J167" i="21"/>
  <c r="K167" i="21"/>
  <c r="L167" i="21"/>
  <c r="M167" i="21"/>
  <c r="N167" i="21"/>
  <c r="O167" i="21"/>
  <c r="P167" i="21"/>
  <c r="Q167" i="21"/>
  <c r="R167" i="21"/>
  <c r="S167" i="21"/>
  <c r="T167" i="21"/>
  <c r="U167" i="21"/>
  <c r="V167" i="21"/>
  <c r="W167" i="21"/>
  <c r="X167" i="21"/>
  <c r="Y167" i="21"/>
  <c r="C168" i="21"/>
  <c r="D168" i="21"/>
  <c r="E168" i="21"/>
  <c r="F168" i="21"/>
  <c r="G168" i="21"/>
  <c r="H168" i="21"/>
  <c r="I168" i="21"/>
  <c r="J168" i="21"/>
  <c r="K168" i="21"/>
  <c r="L168" i="21"/>
  <c r="M168" i="21"/>
  <c r="N168" i="21"/>
  <c r="O168" i="21"/>
  <c r="P168" i="21"/>
  <c r="Q168" i="21"/>
  <c r="R168" i="21"/>
  <c r="S168" i="21"/>
  <c r="T168" i="21"/>
  <c r="U168" i="21"/>
  <c r="V168" i="21"/>
  <c r="W168" i="21"/>
  <c r="X168" i="21"/>
  <c r="Y168" i="21"/>
  <c r="C169" i="21"/>
  <c r="D169" i="21"/>
  <c r="E169" i="21"/>
  <c r="F169" i="21"/>
  <c r="G169" i="21"/>
  <c r="H169" i="21"/>
  <c r="I169" i="21"/>
  <c r="J169" i="21"/>
  <c r="K169" i="21"/>
  <c r="L169" i="21"/>
  <c r="M169" i="21"/>
  <c r="N169" i="21"/>
  <c r="O169" i="21"/>
  <c r="P169" i="21"/>
  <c r="Q169" i="21"/>
  <c r="R169" i="21"/>
  <c r="S169" i="21"/>
  <c r="T169" i="21"/>
  <c r="U169" i="21"/>
  <c r="V169" i="21"/>
  <c r="W169" i="21"/>
  <c r="X169" i="21"/>
  <c r="Y169" i="21"/>
  <c r="C170" i="21"/>
  <c r="D170" i="21"/>
  <c r="E170" i="21"/>
  <c r="F170" i="21"/>
  <c r="G170" i="21"/>
  <c r="H170" i="21"/>
  <c r="I170" i="21"/>
  <c r="J170" i="21"/>
  <c r="K170" i="21"/>
  <c r="L170" i="21"/>
  <c r="M170" i="21"/>
  <c r="N170" i="21"/>
  <c r="O170" i="21"/>
  <c r="P170" i="21"/>
  <c r="Q170" i="21"/>
  <c r="R170" i="21"/>
  <c r="S170" i="21"/>
  <c r="T170" i="21"/>
  <c r="U170" i="21"/>
  <c r="V170" i="21"/>
  <c r="W170" i="21"/>
  <c r="X170" i="21"/>
  <c r="Y170" i="21"/>
  <c r="C171" i="21"/>
  <c r="D171" i="21"/>
  <c r="E171" i="21"/>
  <c r="F171" i="21"/>
  <c r="G171" i="21"/>
  <c r="H171" i="21"/>
  <c r="I171" i="21"/>
  <c r="J171" i="21"/>
  <c r="K171" i="21"/>
  <c r="L171" i="21"/>
  <c r="M171" i="21"/>
  <c r="N171" i="21"/>
  <c r="O171" i="21"/>
  <c r="P171" i="21"/>
  <c r="Q171" i="21"/>
  <c r="R171" i="21"/>
  <c r="S171" i="21"/>
  <c r="T171" i="21"/>
  <c r="U171" i="21"/>
  <c r="V171" i="21"/>
  <c r="W171" i="21"/>
  <c r="X171" i="21"/>
  <c r="Y171" i="21"/>
  <c r="C172" i="21"/>
  <c r="D172" i="21"/>
  <c r="E172" i="21"/>
  <c r="F172" i="21"/>
  <c r="G172" i="21"/>
  <c r="H172" i="21"/>
  <c r="I172" i="21"/>
  <c r="J172" i="21"/>
  <c r="K172" i="21"/>
  <c r="L172" i="21"/>
  <c r="M172" i="21"/>
  <c r="N172" i="21"/>
  <c r="O172" i="21"/>
  <c r="P172" i="21"/>
  <c r="Q172" i="21"/>
  <c r="R172" i="21"/>
  <c r="S172" i="21"/>
  <c r="T172" i="21"/>
  <c r="U172" i="21"/>
  <c r="V172" i="21"/>
  <c r="W172" i="21"/>
  <c r="X172" i="21"/>
  <c r="Y172" i="21"/>
  <c r="C173" i="21"/>
  <c r="D173" i="21"/>
  <c r="E173" i="21"/>
  <c r="F173" i="21"/>
  <c r="G173" i="21"/>
  <c r="H173" i="21"/>
  <c r="I173" i="21"/>
  <c r="J173" i="21"/>
  <c r="K173" i="21"/>
  <c r="L173" i="21"/>
  <c r="M173" i="21"/>
  <c r="N173" i="21"/>
  <c r="O173" i="21"/>
  <c r="P173" i="21"/>
  <c r="Q173" i="21"/>
  <c r="R173" i="21"/>
  <c r="S173" i="21"/>
  <c r="T173" i="21"/>
  <c r="U173" i="21"/>
  <c r="V173" i="21"/>
  <c r="W173" i="21"/>
  <c r="X173" i="21"/>
  <c r="Y173" i="21"/>
  <c r="C174" i="21"/>
  <c r="D174" i="21"/>
  <c r="E174" i="21"/>
  <c r="F174" i="21"/>
  <c r="G174" i="21"/>
  <c r="H174" i="21"/>
  <c r="I174" i="21"/>
  <c r="J174" i="21"/>
  <c r="K174" i="21"/>
  <c r="L174" i="21"/>
  <c r="M174" i="21"/>
  <c r="N174" i="21"/>
  <c r="O174" i="21"/>
  <c r="P174" i="21"/>
  <c r="Q174" i="21"/>
  <c r="R174" i="21"/>
  <c r="S174" i="21"/>
  <c r="T174" i="21"/>
  <c r="U174" i="21"/>
  <c r="V174" i="21"/>
  <c r="W174" i="21"/>
  <c r="X174" i="21"/>
  <c r="Y174" i="21"/>
  <c r="C175" i="21"/>
  <c r="D175" i="21"/>
  <c r="E175" i="21"/>
  <c r="F175" i="21"/>
  <c r="G175" i="21"/>
  <c r="H175" i="21"/>
  <c r="I175" i="21"/>
  <c r="J175" i="21"/>
  <c r="K175" i="21"/>
  <c r="L175" i="21"/>
  <c r="M175" i="21"/>
  <c r="N175" i="21"/>
  <c r="O175" i="21"/>
  <c r="P175" i="21"/>
  <c r="Q175" i="21"/>
  <c r="R175" i="21"/>
  <c r="S175" i="21"/>
  <c r="T175" i="21"/>
  <c r="U175" i="21"/>
  <c r="V175" i="21"/>
  <c r="W175" i="21"/>
  <c r="X175" i="21"/>
  <c r="Y175" i="21"/>
  <c r="C176" i="21"/>
  <c r="D176" i="21"/>
  <c r="E176" i="21"/>
  <c r="F176" i="21"/>
  <c r="G176" i="21"/>
  <c r="H176" i="21"/>
  <c r="I176" i="21"/>
  <c r="J176" i="21"/>
  <c r="K176" i="21"/>
  <c r="L176" i="21"/>
  <c r="M176" i="21"/>
  <c r="N176" i="21"/>
  <c r="O176" i="21"/>
  <c r="P176" i="21"/>
  <c r="Q176" i="21"/>
  <c r="R176" i="21"/>
  <c r="S176" i="21"/>
  <c r="T176" i="21"/>
  <c r="U176" i="21"/>
  <c r="V176" i="21"/>
  <c r="W176" i="21"/>
  <c r="X176" i="21"/>
  <c r="Y176" i="21"/>
  <c r="C177" i="21"/>
  <c r="D177" i="21"/>
  <c r="E177" i="21"/>
  <c r="F177" i="21"/>
  <c r="G177" i="21"/>
  <c r="H177" i="21"/>
  <c r="I177" i="21"/>
  <c r="J177" i="21"/>
  <c r="K177" i="21"/>
  <c r="L177" i="21"/>
  <c r="M177" i="21"/>
  <c r="N177" i="21"/>
  <c r="O177" i="21"/>
  <c r="P177" i="21"/>
  <c r="Q177" i="21"/>
  <c r="R177" i="21"/>
  <c r="S177" i="21"/>
  <c r="T177" i="21"/>
  <c r="U177" i="21"/>
  <c r="V177" i="21"/>
  <c r="W177" i="21"/>
  <c r="X177" i="21"/>
  <c r="Y177" i="21"/>
  <c r="C178" i="21"/>
  <c r="D178" i="21"/>
  <c r="E178" i="21"/>
  <c r="F178" i="21"/>
  <c r="G178" i="21"/>
  <c r="H178" i="21"/>
  <c r="I178" i="21"/>
  <c r="J178" i="21"/>
  <c r="K178" i="21"/>
  <c r="L178" i="21"/>
  <c r="M178" i="21"/>
  <c r="N178" i="21"/>
  <c r="O178" i="21"/>
  <c r="P178" i="21"/>
  <c r="Q178" i="21"/>
  <c r="R178" i="21"/>
  <c r="S178" i="21"/>
  <c r="T178" i="21"/>
  <c r="U178" i="21"/>
  <c r="V178" i="21"/>
  <c r="W178" i="21"/>
  <c r="X178" i="21"/>
  <c r="Y178" i="21"/>
  <c r="C179" i="21"/>
  <c r="D179" i="21"/>
  <c r="E179" i="21"/>
  <c r="F179" i="21"/>
  <c r="G179" i="21"/>
  <c r="H179" i="21"/>
  <c r="I179" i="21"/>
  <c r="J179" i="21"/>
  <c r="K179" i="21"/>
  <c r="L179" i="21"/>
  <c r="M179" i="21"/>
  <c r="N179" i="21"/>
  <c r="O179" i="21"/>
  <c r="P179" i="21"/>
  <c r="Q179" i="21"/>
  <c r="R179" i="21"/>
  <c r="S179" i="21"/>
  <c r="T179" i="21"/>
  <c r="U179" i="21"/>
  <c r="V179" i="21"/>
  <c r="W179" i="21"/>
  <c r="X179" i="21"/>
  <c r="Y179" i="21"/>
  <c r="C180" i="21"/>
  <c r="D180" i="21"/>
  <c r="E180" i="21"/>
  <c r="F180" i="21"/>
  <c r="G180" i="21"/>
  <c r="H180" i="21"/>
  <c r="I180" i="21"/>
  <c r="J180" i="21"/>
  <c r="K180" i="21"/>
  <c r="L180" i="21"/>
  <c r="M180" i="21"/>
  <c r="N180" i="21"/>
  <c r="O180" i="21"/>
  <c r="P180" i="21"/>
  <c r="Q180" i="21"/>
  <c r="R180" i="21"/>
  <c r="S180" i="21"/>
  <c r="T180" i="21"/>
  <c r="U180" i="21"/>
  <c r="V180" i="21"/>
  <c r="W180" i="21"/>
  <c r="X180" i="21"/>
  <c r="Y180" i="21"/>
  <c r="C181" i="21"/>
  <c r="D181" i="21"/>
  <c r="E181" i="21"/>
  <c r="F181" i="21"/>
  <c r="G181" i="21"/>
  <c r="H181" i="21"/>
  <c r="I181" i="21"/>
  <c r="J181" i="21"/>
  <c r="K181" i="21"/>
  <c r="L181" i="21"/>
  <c r="M181" i="21"/>
  <c r="N181" i="21"/>
  <c r="O181" i="21"/>
  <c r="P181" i="21"/>
  <c r="Q181" i="21"/>
  <c r="R181" i="21"/>
  <c r="S181" i="21"/>
  <c r="T181" i="21"/>
  <c r="U181" i="21"/>
  <c r="V181" i="21"/>
  <c r="W181" i="21"/>
  <c r="X181" i="21"/>
  <c r="Y181" i="21"/>
  <c r="C182" i="21"/>
  <c r="D182" i="21"/>
  <c r="E182" i="21"/>
  <c r="F182" i="21"/>
  <c r="G182" i="21"/>
  <c r="H182" i="21"/>
  <c r="I182" i="21"/>
  <c r="J182" i="21"/>
  <c r="K182" i="21"/>
  <c r="L182" i="21"/>
  <c r="M182" i="21"/>
  <c r="N182" i="21"/>
  <c r="O182" i="21"/>
  <c r="P182" i="21"/>
  <c r="Q182" i="21"/>
  <c r="R182" i="21"/>
  <c r="S182" i="21"/>
  <c r="T182" i="21"/>
  <c r="U182" i="21"/>
  <c r="V182" i="21"/>
  <c r="W182" i="21"/>
  <c r="X182" i="21"/>
  <c r="Y182" i="21"/>
  <c r="C183" i="21"/>
  <c r="D183" i="21"/>
  <c r="E183" i="21"/>
  <c r="F183" i="21"/>
  <c r="G183" i="21"/>
  <c r="H183" i="21"/>
  <c r="I183" i="21"/>
  <c r="J183" i="21"/>
  <c r="K183" i="21"/>
  <c r="L183" i="21"/>
  <c r="M183" i="21"/>
  <c r="N183" i="21"/>
  <c r="O183" i="21"/>
  <c r="P183" i="21"/>
  <c r="Q183" i="21"/>
  <c r="R183" i="21"/>
  <c r="S183" i="21"/>
  <c r="T183" i="21"/>
  <c r="U183" i="21"/>
  <c r="V183" i="21"/>
  <c r="W183" i="21"/>
  <c r="X183" i="21"/>
  <c r="Y183" i="21"/>
  <c r="C184" i="21"/>
  <c r="D184" i="21"/>
  <c r="E184" i="21"/>
  <c r="F184" i="21"/>
  <c r="G184" i="21"/>
  <c r="H184" i="21"/>
  <c r="I184" i="21"/>
  <c r="J184" i="21"/>
  <c r="K184" i="21"/>
  <c r="L184" i="21"/>
  <c r="M184" i="21"/>
  <c r="N184" i="21"/>
  <c r="O184" i="21"/>
  <c r="P184" i="21"/>
  <c r="Q184" i="21"/>
  <c r="R184" i="21"/>
  <c r="S184" i="21"/>
  <c r="T184" i="21"/>
  <c r="U184" i="21"/>
  <c r="V184" i="21"/>
  <c r="W184" i="21"/>
  <c r="X184" i="21"/>
  <c r="Y184" i="21"/>
  <c r="C185" i="21"/>
  <c r="D185" i="21"/>
  <c r="E185" i="21"/>
  <c r="F185" i="21"/>
  <c r="G185" i="21"/>
  <c r="H185" i="21"/>
  <c r="I185" i="21"/>
  <c r="J185" i="21"/>
  <c r="K185" i="21"/>
  <c r="L185" i="21"/>
  <c r="M185" i="21"/>
  <c r="N185" i="21"/>
  <c r="O185" i="21"/>
  <c r="P185" i="21"/>
  <c r="Q185" i="21"/>
  <c r="R185" i="21"/>
  <c r="S185" i="21"/>
  <c r="T185" i="21"/>
  <c r="U185" i="21"/>
  <c r="V185" i="21"/>
  <c r="W185" i="21"/>
  <c r="X185" i="21"/>
  <c r="Y185" i="21"/>
  <c r="C186" i="21"/>
  <c r="D186" i="21"/>
  <c r="E186" i="21"/>
  <c r="F186" i="21"/>
  <c r="G186" i="21"/>
  <c r="H186" i="21"/>
  <c r="I186" i="21"/>
  <c r="J186" i="21"/>
  <c r="K186" i="21"/>
  <c r="L186" i="21"/>
  <c r="M186" i="21"/>
  <c r="N186" i="21"/>
  <c r="O186" i="21"/>
  <c r="P186" i="21"/>
  <c r="Q186" i="21"/>
  <c r="R186" i="21"/>
  <c r="S186" i="21"/>
  <c r="T186" i="21"/>
  <c r="U186" i="21"/>
  <c r="V186" i="21"/>
  <c r="W186" i="21"/>
  <c r="X186" i="21"/>
  <c r="Y186" i="21"/>
  <c r="B157" i="21"/>
  <c r="B158" i="21"/>
  <c r="B159" i="21"/>
  <c r="B160" i="21"/>
  <c r="B161" i="21"/>
  <c r="B162" i="21"/>
  <c r="B163" i="21"/>
  <c r="B164" i="21"/>
  <c r="B165" i="21"/>
  <c r="B166" i="21"/>
  <c r="B167" i="21"/>
  <c r="B168" i="21"/>
  <c r="B169" i="21"/>
  <c r="B170" i="21"/>
  <c r="B171" i="21"/>
  <c r="B172" i="21"/>
  <c r="B173" i="21"/>
  <c r="B174" i="21"/>
  <c r="B175" i="21"/>
  <c r="B176" i="21"/>
  <c r="B177" i="21"/>
  <c r="B178" i="21"/>
  <c r="B179" i="21"/>
  <c r="B180" i="21"/>
  <c r="B181" i="21"/>
  <c r="B182" i="21"/>
  <c r="B183" i="21"/>
  <c r="B184" i="21"/>
  <c r="B185" i="21"/>
  <c r="B186" i="21"/>
  <c r="B156" i="21"/>
  <c r="C297" i="21"/>
  <c r="D297" i="21"/>
  <c r="E297" i="21"/>
  <c r="F297" i="21"/>
  <c r="G297" i="21"/>
  <c r="H297" i="21"/>
  <c r="I297" i="21"/>
  <c r="J297" i="21"/>
  <c r="K297" i="21"/>
  <c r="L297" i="21"/>
  <c r="M297" i="21"/>
  <c r="N297" i="21"/>
  <c r="O297" i="21"/>
  <c r="P297" i="21"/>
  <c r="Q297" i="21"/>
  <c r="R297" i="21"/>
  <c r="S297" i="21"/>
  <c r="T297" i="21"/>
  <c r="U297" i="21"/>
  <c r="V297" i="21"/>
  <c r="W297" i="21"/>
  <c r="X297" i="21"/>
  <c r="Y297" i="21"/>
  <c r="C298" i="21"/>
  <c r="D298" i="21"/>
  <c r="E298" i="21"/>
  <c r="F298" i="21"/>
  <c r="G298" i="21"/>
  <c r="H298" i="21"/>
  <c r="I298" i="21"/>
  <c r="J298" i="21"/>
  <c r="K298" i="21"/>
  <c r="L298" i="21"/>
  <c r="M298" i="21"/>
  <c r="N298" i="21"/>
  <c r="O298" i="21"/>
  <c r="P298" i="21"/>
  <c r="Q298" i="21"/>
  <c r="R298" i="21"/>
  <c r="S298" i="21"/>
  <c r="T298" i="21"/>
  <c r="U298" i="21"/>
  <c r="V298" i="21"/>
  <c r="W298" i="21"/>
  <c r="X298" i="21"/>
  <c r="Y298" i="21"/>
  <c r="C299" i="21"/>
  <c r="D299" i="21"/>
  <c r="E299" i="21"/>
  <c r="F299" i="21"/>
  <c r="G299" i="21"/>
  <c r="H299" i="21"/>
  <c r="I299" i="21"/>
  <c r="J299" i="21"/>
  <c r="K299" i="21"/>
  <c r="L299" i="21"/>
  <c r="M299" i="21"/>
  <c r="N299" i="21"/>
  <c r="O299" i="21"/>
  <c r="P299" i="21"/>
  <c r="Q299" i="21"/>
  <c r="R299" i="21"/>
  <c r="S299" i="21"/>
  <c r="T299" i="21"/>
  <c r="U299" i="21"/>
  <c r="V299" i="21"/>
  <c r="W299" i="21"/>
  <c r="X299" i="21"/>
  <c r="Y299" i="21"/>
  <c r="C300" i="21"/>
  <c r="D300" i="21"/>
  <c r="E300" i="21"/>
  <c r="F300" i="21"/>
  <c r="G300" i="21"/>
  <c r="H300" i="21"/>
  <c r="I300" i="21"/>
  <c r="J300" i="21"/>
  <c r="K300" i="21"/>
  <c r="L300" i="21"/>
  <c r="M300" i="21"/>
  <c r="N300" i="21"/>
  <c r="O300" i="21"/>
  <c r="P300" i="21"/>
  <c r="Q300" i="21"/>
  <c r="R300" i="21"/>
  <c r="S300" i="21"/>
  <c r="T300" i="21"/>
  <c r="U300" i="21"/>
  <c r="V300" i="21"/>
  <c r="W300" i="21"/>
  <c r="X300" i="21"/>
  <c r="Y300" i="21"/>
  <c r="C301" i="21"/>
  <c r="D301" i="21"/>
  <c r="E301" i="21"/>
  <c r="F301" i="21"/>
  <c r="G301" i="21"/>
  <c r="H301" i="21"/>
  <c r="I301" i="21"/>
  <c r="J301" i="21"/>
  <c r="K301" i="21"/>
  <c r="L301" i="21"/>
  <c r="M301" i="21"/>
  <c r="N301" i="21"/>
  <c r="O301" i="21"/>
  <c r="P301" i="21"/>
  <c r="Q301" i="21"/>
  <c r="R301" i="21"/>
  <c r="S301" i="21"/>
  <c r="T301" i="21"/>
  <c r="U301" i="21"/>
  <c r="V301" i="21"/>
  <c r="W301" i="21"/>
  <c r="X301" i="21"/>
  <c r="Y301" i="21"/>
  <c r="C302" i="21"/>
  <c r="D302" i="21"/>
  <c r="E302" i="21"/>
  <c r="F302" i="21"/>
  <c r="G302" i="21"/>
  <c r="H302" i="21"/>
  <c r="I302" i="21"/>
  <c r="J302" i="21"/>
  <c r="K302" i="21"/>
  <c r="L302" i="21"/>
  <c r="M302" i="21"/>
  <c r="N302" i="21"/>
  <c r="O302" i="21"/>
  <c r="P302" i="21"/>
  <c r="Q302" i="21"/>
  <c r="R302" i="21"/>
  <c r="S302" i="21"/>
  <c r="T302" i="21"/>
  <c r="U302" i="21"/>
  <c r="V302" i="21"/>
  <c r="W302" i="21"/>
  <c r="X302" i="21"/>
  <c r="Y302" i="21"/>
  <c r="C303" i="21"/>
  <c r="D303" i="21"/>
  <c r="E303" i="21"/>
  <c r="F303" i="21"/>
  <c r="G303" i="21"/>
  <c r="H303" i="21"/>
  <c r="I303" i="21"/>
  <c r="J303" i="21"/>
  <c r="K303" i="21"/>
  <c r="L303" i="21"/>
  <c r="M303" i="21"/>
  <c r="N303" i="21"/>
  <c r="O303" i="21"/>
  <c r="P303" i="21"/>
  <c r="Q303" i="21"/>
  <c r="R303" i="21"/>
  <c r="S303" i="21"/>
  <c r="T303" i="21"/>
  <c r="U303" i="21"/>
  <c r="V303" i="21"/>
  <c r="W303" i="21"/>
  <c r="X303" i="21"/>
  <c r="Y303" i="21"/>
  <c r="C304" i="21"/>
  <c r="D304" i="21"/>
  <c r="E304" i="21"/>
  <c r="F304" i="21"/>
  <c r="G304" i="21"/>
  <c r="H304" i="21"/>
  <c r="I304" i="21"/>
  <c r="J304" i="21"/>
  <c r="K304" i="21"/>
  <c r="L304" i="21"/>
  <c r="M304" i="21"/>
  <c r="N304" i="21"/>
  <c r="O304" i="21"/>
  <c r="P304" i="21"/>
  <c r="Q304" i="21"/>
  <c r="R304" i="21"/>
  <c r="S304" i="21"/>
  <c r="T304" i="21"/>
  <c r="U304" i="21"/>
  <c r="V304" i="21"/>
  <c r="W304" i="21"/>
  <c r="X304" i="21"/>
  <c r="Y304" i="21"/>
  <c r="C305" i="21"/>
  <c r="D305" i="21"/>
  <c r="E305" i="21"/>
  <c r="F305" i="21"/>
  <c r="G305" i="21"/>
  <c r="H305" i="21"/>
  <c r="I305" i="21"/>
  <c r="J305" i="21"/>
  <c r="K305" i="21"/>
  <c r="L305" i="21"/>
  <c r="M305" i="21"/>
  <c r="N305" i="21"/>
  <c r="O305" i="21"/>
  <c r="P305" i="21"/>
  <c r="Q305" i="21"/>
  <c r="R305" i="21"/>
  <c r="S305" i="21"/>
  <c r="T305" i="21"/>
  <c r="U305" i="21"/>
  <c r="V305" i="21"/>
  <c r="W305" i="21"/>
  <c r="X305" i="21"/>
  <c r="Y305" i="21"/>
  <c r="C306" i="21"/>
  <c r="D306" i="21"/>
  <c r="E306" i="21"/>
  <c r="F306" i="21"/>
  <c r="G306" i="21"/>
  <c r="H306" i="21"/>
  <c r="I306" i="21"/>
  <c r="J306" i="21"/>
  <c r="K306" i="21"/>
  <c r="L306" i="21"/>
  <c r="M306" i="21"/>
  <c r="N306" i="21"/>
  <c r="O306" i="21"/>
  <c r="P306" i="21"/>
  <c r="Q306" i="21"/>
  <c r="R306" i="21"/>
  <c r="S306" i="21"/>
  <c r="T306" i="21"/>
  <c r="U306" i="21"/>
  <c r="V306" i="21"/>
  <c r="W306" i="21"/>
  <c r="X306" i="21"/>
  <c r="Y306" i="21"/>
  <c r="C307" i="21"/>
  <c r="D307" i="21"/>
  <c r="E307" i="21"/>
  <c r="F307" i="21"/>
  <c r="G307" i="21"/>
  <c r="H307" i="21"/>
  <c r="I307" i="21"/>
  <c r="J307" i="21"/>
  <c r="K307" i="21"/>
  <c r="L307" i="21"/>
  <c r="M307" i="21"/>
  <c r="N307" i="21"/>
  <c r="O307" i="21"/>
  <c r="P307" i="21"/>
  <c r="Q307" i="21"/>
  <c r="R307" i="21"/>
  <c r="S307" i="21"/>
  <c r="T307" i="21"/>
  <c r="U307" i="21"/>
  <c r="V307" i="21"/>
  <c r="W307" i="21"/>
  <c r="X307" i="21"/>
  <c r="Y307" i="21"/>
  <c r="C308" i="21"/>
  <c r="D308" i="21"/>
  <c r="E308" i="21"/>
  <c r="F308" i="21"/>
  <c r="G308" i="21"/>
  <c r="H308" i="21"/>
  <c r="I308" i="21"/>
  <c r="J308" i="21"/>
  <c r="K308" i="21"/>
  <c r="L308" i="21"/>
  <c r="M308" i="21"/>
  <c r="N308" i="21"/>
  <c r="O308" i="21"/>
  <c r="P308" i="21"/>
  <c r="Q308" i="21"/>
  <c r="R308" i="21"/>
  <c r="S308" i="21"/>
  <c r="T308" i="21"/>
  <c r="U308" i="21"/>
  <c r="V308" i="21"/>
  <c r="W308" i="21"/>
  <c r="X308" i="21"/>
  <c r="Y308" i="21"/>
  <c r="C309" i="21"/>
  <c r="D309" i="21"/>
  <c r="E309" i="21"/>
  <c r="F309" i="21"/>
  <c r="G309" i="21"/>
  <c r="H309" i="21"/>
  <c r="I309" i="21"/>
  <c r="J309" i="21"/>
  <c r="K309" i="21"/>
  <c r="L309" i="21"/>
  <c r="M309" i="21"/>
  <c r="N309" i="21"/>
  <c r="O309" i="21"/>
  <c r="P309" i="21"/>
  <c r="Q309" i="21"/>
  <c r="R309" i="21"/>
  <c r="S309" i="21"/>
  <c r="T309" i="21"/>
  <c r="U309" i="21"/>
  <c r="V309" i="21"/>
  <c r="W309" i="21"/>
  <c r="X309" i="21"/>
  <c r="Y309" i="21"/>
  <c r="C310" i="21"/>
  <c r="D310" i="21"/>
  <c r="E310" i="21"/>
  <c r="F310" i="21"/>
  <c r="G310" i="21"/>
  <c r="H310" i="21"/>
  <c r="I310" i="21"/>
  <c r="J310" i="21"/>
  <c r="K310" i="21"/>
  <c r="L310" i="21"/>
  <c r="M310" i="21"/>
  <c r="N310" i="21"/>
  <c r="O310" i="21"/>
  <c r="P310" i="21"/>
  <c r="Q310" i="21"/>
  <c r="R310" i="21"/>
  <c r="S310" i="21"/>
  <c r="T310" i="21"/>
  <c r="U310" i="21"/>
  <c r="V310" i="21"/>
  <c r="W310" i="21"/>
  <c r="X310" i="21"/>
  <c r="Y310" i="21"/>
  <c r="C311" i="21"/>
  <c r="D311" i="21"/>
  <c r="E311" i="21"/>
  <c r="F311" i="21"/>
  <c r="G311" i="21"/>
  <c r="H311" i="21"/>
  <c r="I311" i="21"/>
  <c r="J311" i="21"/>
  <c r="K311" i="21"/>
  <c r="L311" i="21"/>
  <c r="M311" i="21"/>
  <c r="N311" i="21"/>
  <c r="O311" i="21"/>
  <c r="P311" i="21"/>
  <c r="Q311" i="21"/>
  <c r="R311" i="21"/>
  <c r="S311" i="21"/>
  <c r="T311" i="21"/>
  <c r="U311" i="21"/>
  <c r="V311" i="21"/>
  <c r="W311" i="21"/>
  <c r="X311" i="21"/>
  <c r="Y311" i="21"/>
  <c r="C312" i="21"/>
  <c r="D312" i="21"/>
  <c r="E312" i="21"/>
  <c r="F312" i="21"/>
  <c r="G312" i="21"/>
  <c r="H312" i="21"/>
  <c r="I312" i="21"/>
  <c r="J312" i="21"/>
  <c r="K312" i="21"/>
  <c r="L312" i="21"/>
  <c r="M312" i="21"/>
  <c r="N312" i="21"/>
  <c r="O312" i="21"/>
  <c r="P312" i="21"/>
  <c r="Q312" i="21"/>
  <c r="R312" i="21"/>
  <c r="S312" i="21"/>
  <c r="T312" i="21"/>
  <c r="U312" i="21"/>
  <c r="V312" i="21"/>
  <c r="W312" i="21"/>
  <c r="X312" i="21"/>
  <c r="Y312" i="21"/>
  <c r="C313" i="21"/>
  <c r="D313" i="21"/>
  <c r="E313" i="21"/>
  <c r="F313" i="21"/>
  <c r="G313" i="21"/>
  <c r="H313" i="21"/>
  <c r="I313" i="21"/>
  <c r="J313" i="21"/>
  <c r="K313" i="21"/>
  <c r="L313" i="21"/>
  <c r="M313" i="21"/>
  <c r="N313" i="21"/>
  <c r="O313" i="21"/>
  <c r="P313" i="21"/>
  <c r="Q313" i="21"/>
  <c r="R313" i="21"/>
  <c r="S313" i="21"/>
  <c r="T313" i="21"/>
  <c r="U313" i="21"/>
  <c r="V313" i="21"/>
  <c r="W313" i="21"/>
  <c r="X313" i="21"/>
  <c r="Y313" i="21"/>
  <c r="C314" i="21"/>
  <c r="D314" i="21"/>
  <c r="E314" i="21"/>
  <c r="F314" i="21"/>
  <c r="G314" i="21"/>
  <c r="H314" i="21"/>
  <c r="I314" i="21"/>
  <c r="J314" i="21"/>
  <c r="K314" i="21"/>
  <c r="L314" i="21"/>
  <c r="M314" i="21"/>
  <c r="N314" i="21"/>
  <c r="O314" i="21"/>
  <c r="P314" i="21"/>
  <c r="Q314" i="21"/>
  <c r="R314" i="21"/>
  <c r="S314" i="21"/>
  <c r="T314" i="21"/>
  <c r="U314" i="21"/>
  <c r="V314" i="21"/>
  <c r="W314" i="21"/>
  <c r="X314" i="21"/>
  <c r="Y314" i="21"/>
  <c r="C315" i="21"/>
  <c r="D315" i="21"/>
  <c r="E315" i="21"/>
  <c r="F315" i="21"/>
  <c r="G315" i="21"/>
  <c r="H315" i="21"/>
  <c r="I315" i="21"/>
  <c r="J315" i="21"/>
  <c r="K315" i="21"/>
  <c r="L315" i="21"/>
  <c r="M315" i="21"/>
  <c r="N315" i="21"/>
  <c r="O315" i="21"/>
  <c r="P315" i="21"/>
  <c r="Q315" i="21"/>
  <c r="R315" i="21"/>
  <c r="S315" i="21"/>
  <c r="T315" i="21"/>
  <c r="U315" i="21"/>
  <c r="V315" i="21"/>
  <c r="W315" i="21"/>
  <c r="X315" i="21"/>
  <c r="Y315" i="21"/>
  <c r="C316" i="21"/>
  <c r="D316" i="21"/>
  <c r="E316" i="21"/>
  <c r="F316" i="21"/>
  <c r="G316" i="21"/>
  <c r="H316" i="21"/>
  <c r="I316" i="21"/>
  <c r="J316" i="21"/>
  <c r="K316" i="21"/>
  <c r="L316" i="21"/>
  <c r="M316" i="21"/>
  <c r="N316" i="21"/>
  <c r="O316" i="21"/>
  <c r="P316" i="21"/>
  <c r="Q316" i="21"/>
  <c r="R316" i="21"/>
  <c r="S316" i="21"/>
  <c r="T316" i="21"/>
  <c r="U316" i="21"/>
  <c r="V316" i="21"/>
  <c r="W316" i="21"/>
  <c r="X316" i="21"/>
  <c r="Y316" i="21"/>
  <c r="C317" i="21"/>
  <c r="D317" i="21"/>
  <c r="E317" i="21"/>
  <c r="F317" i="21"/>
  <c r="G317" i="21"/>
  <c r="H317" i="21"/>
  <c r="I317" i="21"/>
  <c r="J317" i="21"/>
  <c r="K317" i="21"/>
  <c r="L317" i="21"/>
  <c r="M317" i="21"/>
  <c r="N317" i="21"/>
  <c r="O317" i="21"/>
  <c r="P317" i="21"/>
  <c r="Q317" i="21"/>
  <c r="R317" i="21"/>
  <c r="S317" i="21"/>
  <c r="T317" i="21"/>
  <c r="U317" i="21"/>
  <c r="V317" i="21"/>
  <c r="W317" i="21"/>
  <c r="X317" i="21"/>
  <c r="Y317" i="21"/>
  <c r="C318" i="21"/>
  <c r="D318" i="21"/>
  <c r="E318" i="21"/>
  <c r="F318" i="21"/>
  <c r="G318" i="21"/>
  <c r="H318" i="21"/>
  <c r="I318" i="21"/>
  <c r="J318" i="21"/>
  <c r="K318" i="21"/>
  <c r="L318" i="21"/>
  <c r="M318" i="21"/>
  <c r="N318" i="21"/>
  <c r="O318" i="21"/>
  <c r="P318" i="21"/>
  <c r="Q318" i="21"/>
  <c r="R318" i="21"/>
  <c r="S318" i="21"/>
  <c r="T318" i="21"/>
  <c r="U318" i="21"/>
  <c r="V318" i="21"/>
  <c r="W318" i="21"/>
  <c r="X318" i="21"/>
  <c r="Y318" i="21"/>
  <c r="C319" i="21"/>
  <c r="D319" i="21"/>
  <c r="E319" i="21"/>
  <c r="F319" i="21"/>
  <c r="G319" i="21"/>
  <c r="H319" i="21"/>
  <c r="I319" i="21"/>
  <c r="J319" i="21"/>
  <c r="K319" i="21"/>
  <c r="L319" i="21"/>
  <c r="M319" i="21"/>
  <c r="N319" i="21"/>
  <c r="O319" i="21"/>
  <c r="P319" i="21"/>
  <c r="Q319" i="21"/>
  <c r="R319" i="21"/>
  <c r="S319" i="21"/>
  <c r="T319" i="21"/>
  <c r="U319" i="21"/>
  <c r="V319" i="21"/>
  <c r="W319" i="21"/>
  <c r="X319" i="21"/>
  <c r="Y319" i="21"/>
  <c r="C320" i="21"/>
  <c r="D320" i="21"/>
  <c r="E320" i="21"/>
  <c r="F320" i="21"/>
  <c r="G320" i="21"/>
  <c r="H320" i="21"/>
  <c r="I320" i="21"/>
  <c r="J320" i="21"/>
  <c r="K320" i="21"/>
  <c r="L320" i="21"/>
  <c r="M320" i="21"/>
  <c r="N320" i="21"/>
  <c r="O320" i="21"/>
  <c r="P320" i="21"/>
  <c r="Q320" i="21"/>
  <c r="R320" i="21"/>
  <c r="S320" i="21"/>
  <c r="T320" i="21"/>
  <c r="U320" i="21"/>
  <c r="V320" i="21"/>
  <c r="W320" i="21"/>
  <c r="X320" i="21"/>
  <c r="Y320" i="21"/>
  <c r="C321" i="21"/>
  <c r="D321" i="21"/>
  <c r="E321" i="21"/>
  <c r="F321" i="21"/>
  <c r="G321" i="21"/>
  <c r="H321" i="21"/>
  <c r="I321" i="21"/>
  <c r="J321" i="21"/>
  <c r="K321" i="21"/>
  <c r="L321" i="21"/>
  <c r="M321" i="21"/>
  <c r="N321" i="21"/>
  <c r="O321" i="21"/>
  <c r="P321" i="21"/>
  <c r="Q321" i="21"/>
  <c r="R321" i="21"/>
  <c r="S321" i="21"/>
  <c r="T321" i="21"/>
  <c r="U321" i="21"/>
  <c r="V321" i="21"/>
  <c r="W321" i="21"/>
  <c r="X321" i="21"/>
  <c r="Y321" i="21"/>
  <c r="C322" i="21"/>
  <c r="D322" i="21"/>
  <c r="E322" i="21"/>
  <c r="F322" i="21"/>
  <c r="G322" i="21"/>
  <c r="H322" i="21"/>
  <c r="I322" i="21"/>
  <c r="J322" i="21"/>
  <c r="K322" i="21"/>
  <c r="L322" i="21"/>
  <c r="M322" i="21"/>
  <c r="N322" i="21"/>
  <c r="O322" i="21"/>
  <c r="P322" i="21"/>
  <c r="Q322" i="21"/>
  <c r="R322" i="21"/>
  <c r="S322" i="21"/>
  <c r="T322" i="21"/>
  <c r="U322" i="21"/>
  <c r="V322" i="21"/>
  <c r="W322" i="21"/>
  <c r="X322" i="21"/>
  <c r="Y322" i="21"/>
  <c r="C323" i="21"/>
  <c r="D323" i="21"/>
  <c r="E323" i="21"/>
  <c r="F323" i="21"/>
  <c r="G323" i="21"/>
  <c r="H323" i="21"/>
  <c r="I323" i="21"/>
  <c r="J323" i="21"/>
  <c r="K323" i="21"/>
  <c r="L323" i="21"/>
  <c r="M323" i="21"/>
  <c r="N323" i="21"/>
  <c r="O323" i="21"/>
  <c r="P323" i="21"/>
  <c r="Q323" i="21"/>
  <c r="R323" i="21"/>
  <c r="S323" i="21"/>
  <c r="T323" i="21"/>
  <c r="U323" i="21"/>
  <c r="V323" i="21"/>
  <c r="W323" i="21"/>
  <c r="X323" i="21"/>
  <c r="Y323" i="21"/>
  <c r="C324" i="21"/>
  <c r="D324" i="21"/>
  <c r="E324" i="21"/>
  <c r="F324" i="21"/>
  <c r="G324" i="21"/>
  <c r="H324" i="21"/>
  <c r="I324" i="21"/>
  <c r="J324" i="21"/>
  <c r="K324" i="21"/>
  <c r="L324" i="21"/>
  <c r="M324" i="21"/>
  <c r="N324" i="21"/>
  <c r="O324" i="21"/>
  <c r="P324" i="21"/>
  <c r="Q324" i="21"/>
  <c r="R324" i="21"/>
  <c r="S324" i="21"/>
  <c r="T324" i="21"/>
  <c r="U324" i="21"/>
  <c r="V324" i="21"/>
  <c r="W324" i="21"/>
  <c r="X324" i="21"/>
  <c r="Y324" i="21"/>
  <c r="C325" i="21"/>
  <c r="D325" i="21"/>
  <c r="E325" i="21"/>
  <c r="F325" i="21"/>
  <c r="G325" i="21"/>
  <c r="H325" i="21"/>
  <c r="I325" i="21"/>
  <c r="J325" i="21"/>
  <c r="K325" i="21"/>
  <c r="L325" i="21"/>
  <c r="M325" i="21"/>
  <c r="N325" i="21"/>
  <c r="O325" i="21"/>
  <c r="P325" i="21"/>
  <c r="Q325" i="21"/>
  <c r="R325" i="21"/>
  <c r="S325" i="21"/>
  <c r="T325" i="21"/>
  <c r="U325" i="21"/>
  <c r="V325" i="21"/>
  <c r="W325" i="21"/>
  <c r="X325" i="21"/>
  <c r="Y325" i="21"/>
  <c r="C326" i="21"/>
  <c r="D326" i="21"/>
  <c r="E326" i="21"/>
  <c r="F326" i="21"/>
  <c r="G326" i="21"/>
  <c r="H326" i="21"/>
  <c r="I326" i="21"/>
  <c r="J326" i="21"/>
  <c r="K326" i="21"/>
  <c r="L326" i="21"/>
  <c r="M326" i="21"/>
  <c r="N326" i="21"/>
  <c r="O326" i="21"/>
  <c r="P326" i="21"/>
  <c r="Q326" i="21"/>
  <c r="R326" i="21"/>
  <c r="S326" i="21"/>
  <c r="T326" i="21"/>
  <c r="U326" i="21"/>
  <c r="V326" i="21"/>
  <c r="W326" i="21"/>
  <c r="X326" i="21"/>
  <c r="Y326" i="21"/>
  <c r="C327" i="21"/>
  <c r="D327" i="21"/>
  <c r="E327" i="21"/>
  <c r="F327" i="21"/>
  <c r="G327" i="21"/>
  <c r="H327" i="21"/>
  <c r="I327" i="21"/>
  <c r="J327" i="21"/>
  <c r="K327" i="21"/>
  <c r="L327" i="21"/>
  <c r="M327" i="21"/>
  <c r="N327" i="21"/>
  <c r="O327" i="21"/>
  <c r="P327" i="21"/>
  <c r="Q327" i="21"/>
  <c r="R327" i="21"/>
  <c r="S327" i="21"/>
  <c r="T327" i="21"/>
  <c r="U327" i="21"/>
  <c r="V327" i="21"/>
  <c r="W327" i="21"/>
  <c r="X327" i="21"/>
  <c r="Y327" i="21"/>
  <c r="B298" i="21"/>
  <c r="B299" i="21"/>
  <c r="B300" i="21"/>
  <c r="B301" i="21"/>
  <c r="B302" i="21"/>
  <c r="B303" i="21"/>
  <c r="B304" i="21"/>
  <c r="B305" i="21"/>
  <c r="B306" i="21"/>
  <c r="B307" i="21"/>
  <c r="B308" i="21"/>
  <c r="B309" i="21"/>
  <c r="B310" i="21"/>
  <c r="B311" i="21"/>
  <c r="B312" i="21"/>
  <c r="B313" i="21"/>
  <c r="B314" i="21"/>
  <c r="B315" i="21"/>
  <c r="B316" i="21"/>
  <c r="B317" i="21"/>
  <c r="B318" i="21"/>
  <c r="B319" i="21"/>
  <c r="B320" i="21"/>
  <c r="B321" i="21"/>
  <c r="B322" i="21"/>
  <c r="B323" i="21"/>
  <c r="B324" i="21"/>
  <c r="B325" i="21"/>
  <c r="B326" i="21"/>
  <c r="B327" i="21"/>
  <c r="B297" i="21"/>
  <c r="F25" i="1" l="1"/>
  <c r="F16" i="1"/>
  <c r="F14" i="1"/>
  <c r="F13" i="1"/>
  <c r="F26" i="1"/>
  <c r="F15" i="1"/>
  <c r="F12" i="1" s="1"/>
  <c r="F17" i="1"/>
  <c r="T439" i="28" l="1"/>
  <c r="R439" i="28"/>
  <c r="P439" i="28"/>
  <c r="N439" i="28"/>
  <c r="L435" i="28"/>
  <c r="T439" i="21"/>
  <c r="R439" i="21"/>
  <c r="P439" i="21"/>
  <c r="N439" i="21"/>
  <c r="L435"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T443" i="28" l="1"/>
  <c r="R443" i="28"/>
  <c r="P443" i="28"/>
  <c r="N443" i="28"/>
  <c r="A12" i="28"/>
  <c r="A1" i="28"/>
  <c r="A12" i="21"/>
  <c r="A12" i="25"/>
  <c r="F12" i="21" l="1"/>
  <c r="J12" i="21"/>
  <c r="N12" i="21"/>
  <c r="R12" i="21"/>
  <c r="V12" i="21"/>
  <c r="B12" i="21"/>
  <c r="D12" i="21"/>
  <c r="H12" i="21"/>
  <c r="L12" i="21"/>
  <c r="P12" i="21"/>
  <c r="T12" i="21"/>
  <c r="X12" i="21"/>
  <c r="E12" i="21"/>
  <c r="M12" i="21"/>
  <c r="U12" i="21"/>
  <c r="Q12" i="21"/>
  <c r="C12" i="21"/>
  <c r="G12" i="21"/>
  <c r="O12" i="21"/>
  <c r="W12" i="21"/>
  <c r="I12" i="21"/>
  <c r="Y12" i="21"/>
  <c r="K12" i="21"/>
  <c r="S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A84" i="28"/>
  <c r="A49" i="28"/>
  <c r="A14" i="28"/>
  <c r="A48" i="19"/>
  <c r="T159" i="25"/>
  <c r="R159" i="25"/>
  <c r="P159" i="25"/>
  <c r="N159" i="25"/>
  <c r="A1" i="21"/>
  <c r="A48" i="25"/>
  <c r="A1" i="25"/>
  <c r="A1" i="19"/>
  <c r="A1" i="8"/>
  <c r="A13" i="21"/>
  <c r="A13" i="19"/>
  <c r="C7" i="1" l="1"/>
  <c r="E7" i="1"/>
  <c r="F7" i="1"/>
  <c r="D7" i="1"/>
  <c r="A14" i="21"/>
  <c r="C13" i="21"/>
  <c r="G13" i="21"/>
  <c r="K13" i="21"/>
  <c r="O13" i="21"/>
  <c r="S13" i="21"/>
  <c r="W13" i="21"/>
  <c r="E13" i="21"/>
  <c r="I13" i="21"/>
  <c r="M13" i="21"/>
  <c r="Q13" i="21"/>
  <c r="U13" i="21"/>
  <c r="Y13" i="21"/>
  <c r="B13" i="21"/>
  <c r="F13" i="21"/>
  <c r="N13" i="21"/>
  <c r="V13" i="21"/>
  <c r="R13" i="21"/>
  <c r="D13" i="21"/>
  <c r="H13" i="21"/>
  <c r="P13" i="21"/>
  <c r="X13" i="21"/>
  <c r="J13" i="21"/>
  <c r="L13" i="21"/>
  <c r="T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85"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85" i="19"/>
  <c r="A120" i="19"/>
  <c r="A48" i="21"/>
  <c r="A14" i="19"/>
  <c r="A15" i="21"/>
  <c r="A49" i="25"/>
  <c r="A13" i="25"/>
  <c r="E15" i="21" l="1"/>
  <c r="I15" i="21"/>
  <c r="M15" i="21"/>
  <c r="Q15" i="21"/>
  <c r="U15" i="21"/>
  <c r="Y15" i="21"/>
  <c r="B15" i="21"/>
  <c r="C15" i="21"/>
  <c r="G15" i="21"/>
  <c r="K15" i="21"/>
  <c r="O15" i="21"/>
  <c r="S15" i="21"/>
  <c r="W15" i="21"/>
  <c r="H15" i="21"/>
  <c r="P15" i="21"/>
  <c r="X15" i="21"/>
  <c r="L15" i="21"/>
  <c r="F15" i="21"/>
  <c r="V15" i="21"/>
  <c r="J15" i="21"/>
  <c r="R15" i="21"/>
  <c r="D15" i="21"/>
  <c r="T15" i="21"/>
  <c r="N15" i="21"/>
  <c r="F48" i="21"/>
  <c r="J48" i="21"/>
  <c r="N48" i="21"/>
  <c r="R48" i="21"/>
  <c r="V48" i="21"/>
  <c r="B48" i="21"/>
  <c r="D48" i="21"/>
  <c r="H48" i="21"/>
  <c r="L48" i="21"/>
  <c r="P48" i="21"/>
  <c r="T48" i="21"/>
  <c r="X48" i="21"/>
  <c r="E48" i="21"/>
  <c r="M48" i="21"/>
  <c r="U48" i="21"/>
  <c r="C48" i="21"/>
  <c r="S48" i="21"/>
  <c r="G48" i="21"/>
  <c r="O48" i="21"/>
  <c r="W48" i="21"/>
  <c r="I48" i="21"/>
  <c r="Q48" i="21"/>
  <c r="Y48" i="21"/>
  <c r="K48" i="21"/>
  <c r="A120" i="25"/>
  <c r="D14" i="21"/>
  <c r="H14" i="21"/>
  <c r="L14" i="21"/>
  <c r="P14" i="21"/>
  <c r="T14" i="21"/>
  <c r="X14" i="21"/>
  <c r="F14" i="21"/>
  <c r="J14" i="21"/>
  <c r="N14" i="21"/>
  <c r="R14" i="21"/>
  <c r="V14" i="21"/>
  <c r="G14" i="21"/>
  <c r="O14" i="21"/>
  <c r="W14" i="21"/>
  <c r="B14" i="21"/>
  <c r="S14" i="21"/>
  <c r="E14" i="21"/>
  <c r="I14" i="21"/>
  <c r="Q14" i="21"/>
  <c r="Y14" i="21"/>
  <c r="C14" i="21"/>
  <c r="K14" i="21"/>
  <c r="M14" i="21"/>
  <c r="U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C49" i="21" l="1"/>
  <c r="G49" i="21"/>
  <c r="K49" i="21"/>
  <c r="O49" i="21"/>
  <c r="S49" i="21"/>
  <c r="W49" i="21"/>
  <c r="E49" i="21"/>
  <c r="I49" i="21"/>
  <c r="M49" i="21"/>
  <c r="Q49" i="21"/>
  <c r="U49" i="21"/>
  <c r="Y49" i="21"/>
  <c r="B49" i="21"/>
  <c r="F49" i="21"/>
  <c r="N49" i="21"/>
  <c r="V49" i="21"/>
  <c r="L49" i="21"/>
  <c r="H49" i="21"/>
  <c r="P49" i="21"/>
  <c r="X49" i="21"/>
  <c r="J49" i="21"/>
  <c r="R49" i="21"/>
  <c r="D49" i="21"/>
  <c r="T49" i="21"/>
  <c r="F16" i="21"/>
  <c r="J16" i="21"/>
  <c r="N16" i="21"/>
  <c r="R16" i="21"/>
  <c r="V16" i="21"/>
  <c r="D16" i="21"/>
  <c r="H16" i="21"/>
  <c r="L16" i="21"/>
  <c r="P16" i="21"/>
  <c r="T16" i="21"/>
  <c r="X16" i="21"/>
  <c r="I16" i="21"/>
  <c r="Q16" i="21"/>
  <c r="Y16" i="21"/>
  <c r="M16" i="21"/>
  <c r="W16" i="21"/>
  <c r="C16" i="21"/>
  <c r="K16" i="21"/>
  <c r="S16" i="21"/>
  <c r="B16" i="21"/>
  <c r="E16" i="21"/>
  <c r="U16" i="21"/>
  <c r="G16" i="21"/>
  <c r="O16" i="21"/>
  <c r="F84" i="21"/>
  <c r="J84" i="21"/>
  <c r="N84" i="21"/>
  <c r="R84" i="21"/>
  <c r="V84" i="21"/>
  <c r="G84" i="21"/>
  <c r="L84" i="21"/>
  <c r="Q84" i="21"/>
  <c r="W84" i="21"/>
  <c r="D84" i="21"/>
  <c r="I84" i="21"/>
  <c r="O84" i="21"/>
  <c r="T84" i="21"/>
  <c r="Y84" i="21"/>
  <c r="K84" i="21"/>
  <c r="U84" i="21"/>
  <c r="B84" i="21"/>
  <c r="C84" i="21"/>
  <c r="M84" i="21"/>
  <c r="X84" i="21"/>
  <c r="E84" i="21"/>
  <c r="P84" i="21"/>
  <c r="S84" i="21"/>
  <c r="H84"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122" i="19"/>
  <c r="A51" i="25"/>
  <c r="A50" i="21"/>
  <c r="A17" i="21"/>
  <c r="A15" i="25"/>
  <c r="A120" i="21"/>
  <c r="A85" i="21"/>
  <c r="A87" i="25"/>
  <c r="A16" i="19"/>
  <c r="C85" i="21" l="1"/>
  <c r="G85" i="21"/>
  <c r="K85" i="21"/>
  <c r="O85" i="21"/>
  <c r="S85" i="21"/>
  <c r="W85" i="21"/>
  <c r="E85" i="21"/>
  <c r="J85" i="21"/>
  <c r="P85" i="21"/>
  <c r="U85" i="21"/>
  <c r="H85" i="21"/>
  <c r="M85" i="21"/>
  <c r="R85" i="21"/>
  <c r="X85" i="21"/>
  <c r="I85" i="21"/>
  <c r="T85" i="21"/>
  <c r="L85" i="21"/>
  <c r="V85" i="21"/>
  <c r="D85" i="21"/>
  <c r="N85" i="21"/>
  <c r="Y85" i="21"/>
  <c r="B85" i="21"/>
  <c r="F85" i="21"/>
  <c r="Q85" i="21"/>
  <c r="D50" i="21"/>
  <c r="H50" i="21"/>
  <c r="L50" i="21"/>
  <c r="P50" i="21"/>
  <c r="T50" i="21"/>
  <c r="X50" i="21"/>
  <c r="F50" i="21"/>
  <c r="J50" i="21"/>
  <c r="N50" i="21"/>
  <c r="R50" i="21"/>
  <c r="V50" i="21"/>
  <c r="G50" i="21"/>
  <c r="O50" i="21"/>
  <c r="W50" i="21"/>
  <c r="B50" i="21"/>
  <c r="M50" i="21"/>
  <c r="I50" i="21"/>
  <c r="Q50" i="21"/>
  <c r="Y50" i="21"/>
  <c r="C50" i="21"/>
  <c r="K50" i="21"/>
  <c r="S50" i="21"/>
  <c r="E50" i="21"/>
  <c r="U50" i="21"/>
  <c r="E120" i="21"/>
  <c r="I120" i="21"/>
  <c r="M120" i="21"/>
  <c r="Q120" i="21"/>
  <c r="U120" i="21"/>
  <c r="Y120" i="21"/>
  <c r="F120" i="21"/>
  <c r="J120" i="21"/>
  <c r="N120" i="21"/>
  <c r="R120" i="21"/>
  <c r="V120" i="21"/>
  <c r="B120" i="21"/>
  <c r="G120" i="21"/>
  <c r="O120" i="21"/>
  <c r="W120" i="21"/>
  <c r="C120" i="21"/>
  <c r="K120" i="21"/>
  <c r="S120" i="21"/>
  <c r="L120" i="21"/>
  <c r="P120" i="21"/>
  <c r="D120" i="21"/>
  <c r="T120" i="21"/>
  <c r="H120" i="21"/>
  <c r="X120" i="21"/>
  <c r="C17" i="21"/>
  <c r="G17" i="21"/>
  <c r="K17" i="21"/>
  <c r="O17" i="21"/>
  <c r="S17" i="21"/>
  <c r="W17" i="21"/>
  <c r="E17" i="21"/>
  <c r="I17" i="21"/>
  <c r="M17" i="21"/>
  <c r="Q17" i="21"/>
  <c r="U17" i="21"/>
  <c r="Y17" i="21"/>
  <c r="B17" i="21"/>
  <c r="J17" i="21"/>
  <c r="R17" i="21"/>
  <c r="F17" i="21"/>
  <c r="X17" i="21"/>
  <c r="D17" i="21"/>
  <c r="L17" i="21"/>
  <c r="T17" i="21"/>
  <c r="N17" i="21"/>
  <c r="V17" i="21"/>
  <c r="H17" i="21"/>
  <c r="P17" i="21"/>
  <c r="F52" i="28"/>
  <c r="J52" i="28"/>
  <c r="N52" i="28"/>
  <c r="R52" i="28"/>
  <c r="V52" i="28"/>
  <c r="C52" i="28"/>
  <c r="G52" i="28"/>
  <c r="K52" i="28"/>
  <c r="O52" i="28"/>
  <c r="S52" i="28"/>
  <c r="W52" i="28"/>
  <c r="B52" i="28"/>
  <c r="H52" i="28"/>
  <c r="P52" i="28"/>
  <c r="X52" i="28"/>
  <c r="E52" i="28"/>
  <c r="Q52" i="28"/>
  <c r="L52" i="28"/>
  <c r="D52" i="28"/>
  <c r="Y52" i="28"/>
  <c r="I52" i="28"/>
  <c r="T52" i="28"/>
  <c r="U52" i="28"/>
  <c r="M52" i="28"/>
  <c r="F191" i="28"/>
  <c r="J191" i="28"/>
  <c r="N191" i="28"/>
  <c r="R191" i="28"/>
  <c r="V191" i="28"/>
  <c r="B191" i="28"/>
  <c r="C191" i="28"/>
  <c r="G191" i="28"/>
  <c r="K191" i="28"/>
  <c r="O191" i="28"/>
  <c r="S191" i="28"/>
  <c r="W191" i="28"/>
  <c r="I191" i="28"/>
  <c r="Q191" i="28"/>
  <c r="Y191" i="28"/>
  <c r="D191" i="28"/>
  <c r="L191" i="28"/>
  <c r="T191" i="28"/>
  <c r="M191" i="28"/>
  <c r="P191" i="28"/>
  <c r="E191" i="28"/>
  <c r="H191" i="28"/>
  <c r="U191" i="28"/>
  <c r="X191"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91" i="21" s="1"/>
  <c r="A17" i="19"/>
  <c r="F121" i="21" l="1"/>
  <c r="J121" i="21"/>
  <c r="N121" i="21"/>
  <c r="R121" i="21"/>
  <c r="V121" i="21"/>
  <c r="C121" i="21"/>
  <c r="G121" i="21"/>
  <c r="K121" i="21"/>
  <c r="O121" i="21"/>
  <c r="S121" i="21"/>
  <c r="W121" i="21"/>
  <c r="H121" i="21"/>
  <c r="P121" i="21"/>
  <c r="X121" i="21"/>
  <c r="D121" i="21"/>
  <c r="L121" i="21"/>
  <c r="T121" i="21"/>
  <c r="B121" i="21"/>
  <c r="E121" i="21"/>
  <c r="U121" i="21"/>
  <c r="I121" i="21"/>
  <c r="Y121" i="21"/>
  <c r="M121" i="21"/>
  <c r="Q121" i="21"/>
  <c r="D86" i="21"/>
  <c r="H86" i="21"/>
  <c r="L86" i="21"/>
  <c r="P86" i="21"/>
  <c r="T86" i="21"/>
  <c r="X86" i="21"/>
  <c r="C86" i="21"/>
  <c r="I86" i="21"/>
  <c r="N86" i="21"/>
  <c r="S86" i="21"/>
  <c r="Y86" i="21"/>
  <c r="F86" i="21"/>
  <c r="K86" i="21"/>
  <c r="Q86" i="21"/>
  <c r="V86" i="21"/>
  <c r="G86" i="21"/>
  <c r="R86" i="21"/>
  <c r="J86" i="21"/>
  <c r="U86" i="21"/>
  <c r="M86" i="21"/>
  <c r="W86" i="21"/>
  <c r="O86" i="21"/>
  <c r="B86" i="21"/>
  <c r="E86" i="21"/>
  <c r="E51" i="21"/>
  <c r="I51" i="21"/>
  <c r="M51" i="21"/>
  <c r="Q51" i="21"/>
  <c r="U51" i="21"/>
  <c r="Y51" i="21"/>
  <c r="B51" i="21"/>
  <c r="C51" i="21"/>
  <c r="G51" i="21"/>
  <c r="K51" i="21"/>
  <c r="O51" i="21"/>
  <c r="S51" i="21"/>
  <c r="W51" i="21"/>
  <c r="H51" i="21"/>
  <c r="P51" i="21"/>
  <c r="X51" i="21"/>
  <c r="N51" i="21"/>
  <c r="J51" i="21"/>
  <c r="R51" i="21"/>
  <c r="D51" i="21"/>
  <c r="L51" i="21"/>
  <c r="T51" i="21"/>
  <c r="F51" i="21"/>
  <c r="V51" i="21"/>
  <c r="D18" i="21"/>
  <c r="H18" i="21"/>
  <c r="L18" i="21"/>
  <c r="P18" i="21"/>
  <c r="T18" i="21"/>
  <c r="X18" i="21"/>
  <c r="F18" i="21"/>
  <c r="J18" i="21"/>
  <c r="N18" i="21"/>
  <c r="R18" i="21"/>
  <c r="V18" i="21"/>
  <c r="C18" i="21"/>
  <c r="K18" i="21"/>
  <c r="S18" i="21"/>
  <c r="G18" i="21"/>
  <c r="W18" i="21"/>
  <c r="B18" i="21"/>
  <c r="Y18" i="21"/>
  <c r="E18" i="21"/>
  <c r="M18" i="21"/>
  <c r="U18" i="21"/>
  <c r="O18" i="21"/>
  <c r="I18" i="21"/>
  <c r="Q18" i="21"/>
  <c r="A226" i="21"/>
  <c r="E191" i="21"/>
  <c r="I191" i="21"/>
  <c r="M191" i="21"/>
  <c r="Q191" i="21"/>
  <c r="U191" i="21"/>
  <c r="Y191" i="21"/>
  <c r="F191" i="21"/>
  <c r="J191" i="21"/>
  <c r="N191" i="21"/>
  <c r="R191" i="21"/>
  <c r="V191" i="21"/>
  <c r="B191" i="21"/>
  <c r="D191" i="21"/>
  <c r="L191" i="21"/>
  <c r="T191" i="21"/>
  <c r="H191" i="21"/>
  <c r="P191" i="21"/>
  <c r="X191" i="21"/>
  <c r="C191" i="21"/>
  <c r="S191" i="21"/>
  <c r="K191" i="21"/>
  <c r="G191" i="21"/>
  <c r="O191" i="21"/>
  <c r="W191"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C192" i="28"/>
  <c r="G192" i="28"/>
  <c r="K192" i="28"/>
  <c r="O192" i="28"/>
  <c r="S192" i="28"/>
  <c r="W192" i="28"/>
  <c r="D192" i="28"/>
  <c r="H192" i="28"/>
  <c r="L192" i="28"/>
  <c r="P192" i="28"/>
  <c r="T192" i="28"/>
  <c r="X192" i="28"/>
  <c r="J192" i="28"/>
  <c r="R192" i="28"/>
  <c r="E192" i="28"/>
  <c r="M192" i="28"/>
  <c r="U192" i="28"/>
  <c r="B192" i="28"/>
  <c r="F192" i="28"/>
  <c r="V192" i="28"/>
  <c r="I192" i="28"/>
  <c r="Y192" i="28"/>
  <c r="N192" i="28"/>
  <c r="Q192" i="28"/>
  <c r="F88" i="28"/>
  <c r="J88" i="28"/>
  <c r="N88" i="28"/>
  <c r="R88" i="28"/>
  <c r="V88" i="28"/>
  <c r="C88" i="28"/>
  <c r="G88" i="28"/>
  <c r="K88" i="28"/>
  <c r="O88" i="28"/>
  <c r="S88" i="28"/>
  <c r="W88" i="28"/>
  <c r="B88" i="28"/>
  <c r="H88" i="28"/>
  <c r="P88" i="28"/>
  <c r="X88" i="28"/>
  <c r="D88" i="28"/>
  <c r="M88" i="28"/>
  <c r="Y88" i="28"/>
  <c r="T88" i="28"/>
  <c r="U88" i="28"/>
  <c r="E88" i="28"/>
  <c r="Q88" i="28"/>
  <c r="I88" i="28"/>
  <c r="L88" i="28"/>
  <c r="E226" i="28"/>
  <c r="I226" i="28"/>
  <c r="M226" i="28"/>
  <c r="Q226" i="28"/>
  <c r="U226" i="28"/>
  <c r="Y226" i="28"/>
  <c r="F226" i="28"/>
  <c r="J226" i="28"/>
  <c r="N226" i="28"/>
  <c r="R226" i="28"/>
  <c r="V226" i="28"/>
  <c r="H226" i="28"/>
  <c r="P226" i="28"/>
  <c r="X226" i="28"/>
  <c r="B226" i="28"/>
  <c r="C226" i="28"/>
  <c r="K226" i="28"/>
  <c r="S226" i="28"/>
  <c r="O226" i="28"/>
  <c r="D226" i="28"/>
  <c r="T226" i="28"/>
  <c r="W226" i="28"/>
  <c r="G226" i="28"/>
  <c r="L226"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E19" i="21" l="1"/>
  <c r="I19" i="21"/>
  <c r="M19" i="21"/>
  <c r="Q19" i="21"/>
  <c r="U19" i="21"/>
  <c r="Y19" i="21"/>
  <c r="B19" i="21"/>
  <c r="C19" i="21"/>
  <c r="G19" i="21"/>
  <c r="K19" i="21"/>
  <c r="O19" i="21"/>
  <c r="S19" i="21"/>
  <c r="W19" i="21"/>
  <c r="D19" i="21"/>
  <c r="L19" i="21"/>
  <c r="T19" i="21"/>
  <c r="X19" i="21"/>
  <c r="F19" i="21"/>
  <c r="N19" i="21"/>
  <c r="V19" i="21"/>
  <c r="H19" i="21"/>
  <c r="P19" i="21"/>
  <c r="J19" i="21"/>
  <c r="R19" i="21"/>
  <c r="F52" i="21"/>
  <c r="J52" i="21"/>
  <c r="N52" i="21"/>
  <c r="R52" i="21"/>
  <c r="V52" i="21"/>
  <c r="D52" i="21"/>
  <c r="H52" i="21"/>
  <c r="L52" i="21"/>
  <c r="P52" i="21"/>
  <c r="T52" i="21"/>
  <c r="X52" i="21"/>
  <c r="I52" i="21"/>
  <c r="Q52" i="21"/>
  <c r="Y52" i="21"/>
  <c r="G52" i="21"/>
  <c r="W52" i="21"/>
  <c r="C52" i="21"/>
  <c r="K52" i="21"/>
  <c r="S52" i="21"/>
  <c r="B52" i="21"/>
  <c r="E52" i="21"/>
  <c r="M52" i="21"/>
  <c r="U52" i="21"/>
  <c r="O52" i="21"/>
  <c r="C122" i="21"/>
  <c r="G122" i="21"/>
  <c r="K122" i="21"/>
  <c r="O122" i="21"/>
  <c r="S122" i="21"/>
  <c r="W122" i="21"/>
  <c r="D122" i="21"/>
  <c r="H122" i="21"/>
  <c r="L122" i="21"/>
  <c r="P122" i="21"/>
  <c r="T122" i="21"/>
  <c r="X122" i="21"/>
  <c r="I122" i="21"/>
  <c r="Q122" i="21"/>
  <c r="Y122" i="21"/>
  <c r="E122" i="21"/>
  <c r="M122" i="21"/>
  <c r="U122" i="21"/>
  <c r="N122" i="21"/>
  <c r="R122" i="21"/>
  <c r="F122" i="21"/>
  <c r="V122" i="21"/>
  <c r="B122" i="21"/>
  <c r="J122" i="21"/>
  <c r="E87" i="21"/>
  <c r="I87" i="21"/>
  <c r="M87" i="21"/>
  <c r="Q87" i="21"/>
  <c r="U87" i="21"/>
  <c r="Y87" i="21"/>
  <c r="G87" i="21"/>
  <c r="L87" i="21"/>
  <c r="R87" i="21"/>
  <c r="W87" i="21"/>
  <c r="D87" i="21"/>
  <c r="J87" i="21"/>
  <c r="O87" i="21"/>
  <c r="T87" i="21"/>
  <c r="F87" i="21"/>
  <c r="P87" i="21"/>
  <c r="B87" i="21"/>
  <c r="H87" i="21"/>
  <c r="S87" i="21"/>
  <c r="K87" i="21"/>
  <c r="V87" i="21"/>
  <c r="C87" i="21"/>
  <c r="N87" i="21"/>
  <c r="X87" i="21"/>
  <c r="E226" i="21"/>
  <c r="I226" i="21"/>
  <c r="M226" i="21"/>
  <c r="Q226" i="21"/>
  <c r="U226" i="21"/>
  <c r="Y226" i="21"/>
  <c r="D226" i="21"/>
  <c r="J226" i="21"/>
  <c r="O226" i="21"/>
  <c r="T226" i="21"/>
  <c r="G226" i="21"/>
  <c r="N226" i="21"/>
  <c r="V226" i="21"/>
  <c r="F226" i="21"/>
  <c r="P226" i="21"/>
  <c r="X226" i="21"/>
  <c r="H226" i="21"/>
  <c r="R226" i="21"/>
  <c r="B226" i="21"/>
  <c r="K226" i="21"/>
  <c r="S226" i="21"/>
  <c r="C226" i="21"/>
  <c r="W226" i="21"/>
  <c r="L226"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D193" i="28"/>
  <c r="H193" i="28"/>
  <c r="L193" i="28"/>
  <c r="P193" i="28"/>
  <c r="T193" i="28"/>
  <c r="X193" i="28"/>
  <c r="E193" i="28"/>
  <c r="I193" i="28"/>
  <c r="M193" i="28"/>
  <c r="Q193" i="28"/>
  <c r="U193" i="28"/>
  <c r="Y193" i="28"/>
  <c r="C193" i="28"/>
  <c r="K193" i="28"/>
  <c r="S193" i="28"/>
  <c r="F193" i="28"/>
  <c r="N193" i="28"/>
  <c r="V193" i="28"/>
  <c r="O193" i="28"/>
  <c r="B193" i="28"/>
  <c r="R193" i="28"/>
  <c r="W193" i="28"/>
  <c r="G193" i="28"/>
  <c r="J193" i="28"/>
  <c r="F227" i="28"/>
  <c r="J227" i="28"/>
  <c r="N227" i="28"/>
  <c r="R227" i="28"/>
  <c r="V227" i="28"/>
  <c r="C227" i="28"/>
  <c r="G227" i="28"/>
  <c r="K227" i="28"/>
  <c r="O227" i="28"/>
  <c r="S227" i="28"/>
  <c r="W227" i="28"/>
  <c r="I227" i="28"/>
  <c r="Q227" i="28"/>
  <c r="Y227" i="28"/>
  <c r="D227" i="28"/>
  <c r="L227" i="28"/>
  <c r="T227" i="28"/>
  <c r="H227" i="28"/>
  <c r="X227" i="28"/>
  <c r="M227" i="28"/>
  <c r="B227" i="28"/>
  <c r="E227" i="28"/>
  <c r="P227" i="28"/>
  <c r="U227" i="28"/>
  <c r="F19" i="28"/>
  <c r="J19" i="28"/>
  <c r="N19" i="28"/>
  <c r="R19" i="28"/>
  <c r="V19" i="28"/>
  <c r="C19" i="28"/>
  <c r="H19" i="28"/>
  <c r="M19" i="28"/>
  <c r="S19" i="28"/>
  <c r="X19" i="28"/>
  <c r="I19" i="28"/>
  <c r="P19" i="28"/>
  <c r="W19" i="28"/>
  <c r="B19" i="28"/>
  <c r="E19" i="28"/>
  <c r="T19" i="28"/>
  <c r="G19" i="28"/>
  <c r="U19" i="28"/>
  <c r="D19" i="28"/>
  <c r="K19" i="28"/>
  <c r="Q19" i="28"/>
  <c r="Y19" i="28"/>
  <c r="L19" i="28"/>
  <c r="O19" i="28"/>
  <c r="F261" i="28"/>
  <c r="J261" i="28"/>
  <c r="N261" i="28"/>
  <c r="R261" i="28"/>
  <c r="V261" i="28"/>
  <c r="E261" i="28"/>
  <c r="K261" i="28"/>
  <c r="P261" i="28"/>
  <c r="U261" i="28"/>
  <c r="G261" i="28"/>
  <c r="L261" i="28"/>
  <c r="Q261" i="28"/>
  <c r="W261" i="28"/>
  <c r="B261" i="28"/>
  <c r="D261" i="28"/>
  <c r="O261" i="28"/>
  <c r="Y261" i="28"/>
  <c r="H261" i="28"/>
  <c r="S261" i="28"/>
  <c r="C261" i="28"/>
  <c r="X261" i="28"/>
  <c r="I261" i="28"/>
  <c r="M261" i="28"/>
  <c r="T261"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C53" i="21" l="1"/>
  <c r="G53" i="21"/>
  <c r="K53" i="21"/>
  <c r="O53" i="21"/>
  <c r="S53" i="21"/>
  <c r="W53" i="21"/>
  <c r="E53" i="21"/>
  <c r="I53" i="21"/>
  <c r="M53" i="21"/>
  <c r="Q53" i="21"/>
  <c r="U53" i="21"/>
  <c r="Y53" i="21"/>
  <c r="B53" i="21"/>
  <c r="J53" i="21"/>
  <c r="R53" i="21"/>
  <c r="P53" i="21"/>
  <c r="D53" i="21"/>
  <c r="L53" i="21"/>
  <c r="T53" i="21"/>
  <c r="F53" i="21"/>
  <c r="N53" i="21"/>
  <c r="V53" i="21"/>
  <c r="H53" i="21"/>
  <c r="X53" i="21"/>
  <c r="F192" i="21"/>
  <c r="J192" i="21"/>
  <c r="N192" i="21"/>
  <c r="R192" i="21"/>
  <c r="V192" i="21"/>
  <c r="C192" i="21"/>
  <c r="G192" i="21"/>
  <c r="K192" i="21"/>
  <c r="O192" i="21"/>
  <c r="S192" i="21"/>
  <c r="W192" i="21"/>
  <c r="E192" i="21"/>
  <c r="M192" i="21"/>
  <c r="U192" i="21"/>
  <c r="I192" i="21"/>
  <c r="Q192" i="21"/>
  <c r="Y192" i="21"/>
  <c r="L192" i="21"/>
  <c r="D192" i="21"/>
  <c r="T192" i="21"/>
  <c r="H192" i="21"/>
  <c r="P192" i="21"/>
  <c r="X192" i="21"/>
  <c r="B192" i="21"/>
  <c r="F20" i="21"/>
  <c r="J20" i="21"/>
  <c r="N20" i="21"/>
  <c r="R20" i="21"/>
  <c r="V20" i="21"/>
  <c r="D20" i="21"/>
  <c r="H20" i="21"/>
  <c r="L20" i="21"/>
  <c r="P20" i="21"/>
  <c r="T20" i="21"/>
  <c r="X20" i="21"/>
  <c r="E20" i="21"/>
  <c r="M20" i="21"/>
  <c r="U20" i="21"/>
  <c r="Q20" i="21"/>
  <c r="C20" i="21"/>
  <c r="S20" i="21"/>
  <c r="B20" i="21"/>
  <c r="G20" i="21"/>
  <c r="O20" i="21"/>
  <c r="W20" i="21"/>
  <c r="I20" i="21"/>
  <c r="Y20" i="21"/>
  <c r="K20" i="21"/>
  <c r="D123" i="21"/>
  <c r="H123" i="21"/>
  <c r="L123" i="21"/>
  <c r="P123" i="21"/>
  <c r="T123" i="21"/>
  <c r="X123" i="21"/>
  <c r="E123" i="21"/>
  <c r="I123" i="21"/>
  <c r="M123" i="21"/>
  <c r="Q123" i="21"/>
  <c r="U123" i="21"/>
  <c r="Y123" i="21"/>
  <c r="B123" i="21"/>
  <c r="J123" i="21"/>
  <c r="R123" i="21"/>
  <c r="F123" i="21"/>
  <c r="N123" i="21"/>
  <c r="V123" i="21"/>
  <c r="G123" i="21"/>
  <c r="W123" i="21"/>
  <c r="K123" i="21"/>
  <c r="O123" i="21"/>
  <c r="C123" i="21"/>
  <c r="S123" i="21"/>
  <c r="F88" i="21"/>
  <c r="J88" i="21"/>
  <c r="N88" i="21"/>
  <c r="R88" i="21"/>
  <c r="V88" i="21"/>
  <c r="E88" i="21"/>
  <c r="K88" i="21"/>
  <c r="P88" i="21"/>
  <c r="U88" i="21"/>
  <c r="C88" i="21"/>
  <c r="H88" i="21"/>
  <c r="M88" i="21"/>
  <c r="S88" i="21"/>
  <c r="X88" i="21"/>
  <c r="D88" i="21"/>
  <c r="O88" i="21"/>
  <c r="Y88" i="21"/>
  <c r="G88" i="21"/>
  <c r="Q88" i="21"/>
  <c r="I88" i="21"/>
  <c r="T88" i="21"/>
  <c r="L88" i="21"/>
  <c r="W88" i="21"/>
  <c r="B88" i="21"/>
  <c r="F227" i="21"/>
  <c r="J227" i="21"/>
  <c r="N227" i="21"/>
  <c r="R227" i="21"/>
  <c r="V227" i="21"/>
  <c r="C227" i="21"/>
  <c r="H227" i="21"/>
  <c r="M227" i="21"/>
  <c r="S227" i="21"/>
  <c r="X227" i="21"/>
  <c r="E227" i="21"/>
  <c r="L227" i="21"/>
  <c r="T227" i="21"/>
  <c r="K227" i="21"/>
  <c r="U227" i="21"/>
  <c r="D227" i="21"/>
  <c r="O227" i="21"/>
  <c r="W227" i="21"/>
  <c r="G227" i="21"/>
  <c r="Y227" i="21"/>
  <c r="P227" i="21"/>
  <c r="Q227" i="21"/>
  <c r="B227" i="21"/>
  <c r="I227" i="21"/>
  <c r="A297" i="21"/>
  <c r="E261" i="21"/>
  <c r="I261" i="21"/>
  <c r="M261" i="21"/>
  <c r="Q261" i="21"/>
  <c r="U261" i="21"/>
  <c r="Y261" i="21"/>
  <c r="G261" i="21"/>
  <c r="L261" i="21"/>
  <c r="R261" i="21"/>
  <c r="W261" i="21"/>
  <c r="C261" i="21"/>
  <c r="J261" i="21"/>
  <c r="P261" i="21"/>
  <c r="X261" i="21"/>
  <c r="D261" i="21"/>
  <c r="K261" i="21"/>
  <c r="S261" i="21"/>
  <c r="F261" i="21"/>
  <c r="T261" i="21"/>
  <c r="H261" i="21"/>
  <c r="V261" i="21"/>
  <c r="N261" i="21"/>
  <c r="B261" i="21"/>
  <c r="O261" i="21"/>
  <c r="E55" i="28"/>
  <c r="I55" i="28"/>
  <c r="M55" i="28"/>
  <c r="Q55" i="28"/>
  <c r="U55" i="28"/>
  <c r="Y55" i="28"/>
  <c r="F55" i="28"/>
  <c r="J55" i="28"/>
  <c r="N55" i="28"/>
  <c r="R55" i="28"/>
  <c r="V55" i="28"/>
  <c r="C55" i="28"/>
  <c r="K55" i="28"/>
  <c r="S55" i="28"/>
  <c r="L55" i="28"/>
  <c r="W55" i="28"/>
  <c r="B55" i="28"/>
  <c r="P55" i="28"/>
  <c r="T55" i="28"/>
  <c r="D55" i="28"/>
  <c r="O55" i="28"/>
  <c r="X55" i="28"/>
  <c r="G55" i="28"/>
  <c r="H55" i="28"/>
  <c r="C262" i="28"/>
  <c r="G262" i="28"/>
  <c r="K262" i="28"/>
  <c r="O262" i="28"/>
  <c r="S262" i="28"/>
  <c r="W262" i="28"/>
  <c r="D262" i="28"/>
  <c r="I262" i="28"/>
  <c r="N262" i="28"/>
  <c r="T262" i="28"/>
  <c r="Y262" i="28"/>
  <c r="E262" i="28"/>
  <c r="J262" i="28"/>
  <c r="P262" i="28"/>
  <c r="U262" i="28"/>
  <c r="M262" i="28"/>
  <c r="X262" i="28"/>
  <c r="F262" i="28"/>
  <c r="Q262" i="28"/>
  <c r="V262" i="28"/>
  <c r="H262" i="28"/>
  <c r="B262" i="28"/>
  <c r="L262" i="28"/>
  <c r="R262"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228" i="28"/>
  <c r="G228" i="28"/>
  <c r="K228" i="28"/>
  <c r="O228" i="28"/>
  <c r="S228" i="28"/>
  <c r="W228" i="28"/>
  <c r="D228" i="28"/>
  <c r="H228" i="28"/>
  <c r="L228" i="28"/>
  <c r="P228" i="28"/>
  <c r="T228" i="28"/>
  <c r="X228" i="28"/>
  <c r="J228" i="28"/>
  <c r="R228" i="28"/>
  <c r="E228" i="28"/>
  <c r="M228" i="28"/>
  <c r="U228" i="28"/>
  <c r="Q228" i="28"/>
  <c r="F228" i="28"/>
  <c r="V228" i="28"/>
  <c r="I228" i="28"/>
  <c r="N228" i="28"/>
  <c r="Y228" i="28"/>
  <c r="B228" i="28"/>
  <c r="E194" i="28"/>
  <c r="I194" i="28"/>
  <c r="M194" i="28"/>
  <c r="Q194" i="28"/>
  <c r="U194" i="28"/>
  <c r="Y194" i="28"/>
  <c r="B194" i="28"/>
  <c r="F194" i="28"/>
  <c r="J194" i="28"/>
  <c r="N194" i="28"/>
  <c r="R194" i="28"/>
  <c r="V194" i="28"/>
  <c r="D194" i="28"/>
  <c r="L194" i="28"/>
  <c r="T194" i="28"/>
  <c r="G194" i="28"/>
  <c r="O194" i="28"/>
  <c r="W194" i="28"/>
  <c r="H194" i="28"/>
  <c r="X194" i="28"/>
  <c r="K194" i="28"/>
  <c r="C194" i="28"/>
  <c r="P194" i="28"/>
  <c r="S194"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C193" i="21" l="1"/>
  <c r="G193" i="21"/>
  <c r="K193" i="21"/>
  <c r="O193" i="21"/>
  <c r="S193" i="21"/>
  <c r="W193" i="21"/>
  <c r="B193" i="21"/>
  <c r="D193" i="21"/>
  <c r="H193" i="21"/>
  <c r="L193" i="21"/>
  <c r="P193" i="21"/>
  <c r="T193" i="21"/>
  <c r="X193" i="21"/>
  <c r="F193" i="21"/>
  <c r="N193" i="21"/>
  <c r="V193" i="21"/>
  <c r="J193" i="21"/>
  <c r="R193" i="21"/>
  <c r="E193" i="21"/>
  <c r="U193" i="21"/>
  <c r="M193" i="21"/>
  <c r="Q193" i="21"/>
  <c r="Y193" i="21"/>
  <c r="I193" i="21"/>
  <c r="D54" i="21"/>
  <c r="H54" i="21"/>
  <c r="L54" i="21"/>
  <c r="P54" i="21"/>
  <c r="T54" i="21"/>
  <c r="X54" i="21"/>
  <c r="F54" i="21"/>
  <c r="J54" i="21"/>
  <c r="N54" i="21"/>
  <c r="R54" i="21"/>
  <c r="V54" i="21"/>
  <c r="C54" i="21"/>
  <c r="K54" i="21"/>
  <c r="S54" i="21"/>
  <c r="B54" i="21"/>
  <c r="Q54" i="21"/>
  <c r="E54" i="21"/>
  <c r="M54" i="21"/>
  <c r="U54" i="21"/>
  <c r="G54" i="21"/>
  <c r="O54" i="21"/>
  <c r="W54" i="21"/>
  <c r="I54" i="21"/>
  <c r="Y54" i="21"/>
  <c r="F262" i="21"/>
  <c r="J262" i="21"/>
  <c r="N262" i="21"/>
  <c r="R262" i="21"/>
  <c r="V262" i="21"/>
  <c r="E262" i="21"/>
  <c r="K262" i="21"/>
  <c r="P262" i="21"/>
  <c r="U262" i="21"/>
  <c r="B262" i="21"/>
  <c r="H262" i="21"/>
  <c r="O262" i="21"/>
  <c r="W262" i="21"/>
  <c r="C262" i="21"/>
  <c r="I262" i="21"/>
  <c r="Q262" i="21"/>
  <c r="X262" i="21"/>
  <c r="L262" i="21"/>
  <c r="Y262" i="21"/>
  <c r="M262" i="21"/>
  <c r="S262" i="21"/>
  <c r="D262" i="21"/>
  <c r="G262" i="21"/>
  <c r="T262" i="21"/>
  <c r="E124" i="21"/>
  <c r="I124" i="21"/>
  <c r="M124" i="21"/>
  <c r="Q124" i="21"/>
  <c r="U124" i="21"/>
  <c r="Y124" i="21"/>
  <c r="F124" i="21"/>
  <c r="J124" i="21"/>
  <c r="N124" i="21"/>
  <c r="R124" i="21"/>
  <c r="V124" i="21"/>
  <c r="C124" i="21"/>
  <c r="K124" i="21"/>
  <c r="S124" i="21"/>
  <c r="B124" i="21"/>
  <c r="G124" i="21"/>
  <c r="O124" i="21"/>
  <c r="W124" i="21"/>
  <c r="P124" i="21"/>
  <c r="D124" i="21"/>
  <c r="T124" i="21"/>
  <c r="H124" i="21"/>
  <c r="X124" i="21"/>
  <c r="L124" i="21"/>
  <c r="C228" i="21"/>
  <c r="G228" i="21"/>
  <c r="K228" i="21"/>
  <c r="O228" i="21"/>
  <c r="S228" i="21"/>
  <c r="W228" i="21"/>
  <c r="F228" i="21"/>
  <c r="L228" i="21"/>
  <c r="Q228" i="21"/>
  <c r="V228" i="21"/>
  <c r="D228" i="21"/>
  <c r="J228" i="21"/>
  <c r="R228" i="21"/>
  <c r="Y228" i="21"/>
  <c r="H228" i="21"/>
  <c r="P228" i="21"/>
  <c r="B228" i="21"/>
  <c r="I228" i="21"/>
  <c r="T228" i="21"/>
  <c r="U228" i="21"/>
  <c r="M228" i="21"/>
  <c r="N228" i="21"/>
  <c r="X228" i="21"/>
  <c r="E228" i="21"/>
  <c r="C21" i="21"/>
  <c r="G21" i="21"/>
  <c r="K21" i="21"/>
  <c r="O21" i="21"/>
  <c r="S21" i="21"/>
  <c r="W21" i="21"/>
  <c r="E21" i="21"/>
  <c r="I21" i="21"/>
  <c r="M21" i="21"/>
  <c r="Q21" i="21"/>
  <c r="U21" i="21"/>
  <c r="Y21" i="21"/>
  <c r="B21" i="21"/>
  <c r="F21" i="21"/>
  <c r="N21" i="21"/>
  <c r="V21" i="21"/>
  <c r="R21" i="21"/>
  <c r="T21" i="21"/>
  <c r="H21" i="21"/>
  <c r="P21" i="21"/>
  <c r="X21" i="21"/>
  <c r="J21" i="21"/>
  <c r="D21" i="21"/>
  <c r="L21" i="21"/>
  <c r="C89" i="21"/>
  <c r="G89" i="21"/>
  <c r="K89" i="21"/>
  <c r="O89" i="21"/>
  <c r="S89" i="21"/>
  <c r="W89" i="21"/>
  <c r="D89" i="21"/>
  <c r="I89" i="21"/>
  <c r="N89" i="21"/>
  <c r="T89" i="21"/>
  <c r="Y89" i="21"/>
  <c r="F89" i="21"/>
  <c r="L89" i="21"/>
  <c r="Q89" i="21"/>
  <c r="V89" i="21"/>
  <c r="M89" i="21"/>
  <c r="X89" i="21"/>
  <c r="E89" i="21"/>
  <c r="P89" i="21"/>
  <c r="H89" i="21"/>
  <c r="R89" i="21"/>
  <c r="B89" i="21"/>
  <c r="J89" i="21"/>
  <c r="U89" i="21"/>
  <c r="A332" i="21"/>
  <c r="A298" i="21"/>
  <c r="D263" i="28"/>
  <c r="H263" i="28"/>
  <c r="L263" i="28"/>
  <c r="P263" i="28"/>
  <c r="T263" i="28"/>
  <c r="X263" i="28"/>
  <c r="G263" i="28"/>
  <c r="M263" i="28"/>
  <c r="R263" i="28"/>
  <c r="W263" i="28"/>
  <c r="B263" i="28"/>
  <c r="C263" i="28"/>
  <c r="I263" i="28"/>
  <c r="N263" i="28"/>
  <c r="S263" i="28"/>
  <c r="Y263" i="28"/>
  <c r="K263" i="28"/>
  <c r="V263" i="28"/>
  <c r="E263" i="28"/>
  <c r="O263" i="28"/>
  <c r="U263" i="28"/>
  <c r="F263" i="28"/>
  <c r="J263" i="28"/>
  <c r="Q263" i="28"/>
  <c r="E91" i="28"/>
  <c r="I91" i="28"/>
  <c r="M91" i="28"/>
  <c r="Q91" i="28"/>
  <c r="U91" i="28"/>
  <c r="Y91" i="28"/>
  <c r="B91" i="28"/>
  <c r="F91" i="28"/>
  <c r="J91" i="28"/>
  <c r="N91" i="28"/>
  <c r="R91" i="28"/>
  <c r="V91" i="28"/>
  <c r="C91" i="28"/>
  <c r="K91" i="28"/>
  <c r="S91" i="28"/>
  <c r="H91" i="28"/>
  <c r="T91" i="28"/>
  <c r="O91" i="28"/>
  <c r="P91" i="28"/>
  <c r="L91" i="28"/>
  <c r="W91" i="28"/>
  <c r="D91" i="28"/>
  <c r="X91" i="28"/>
  <c r="G91" i="28"/>
  <c r="F195" i="28"/>
  <c r="J195" i="28"/>
  <c r="N195" i="28"/>
  <c r="R195" i="28"/>
  <c r="V195" i="28"/>
  <c r="C195" i="28"/>
  <c r="G195" i="28"/>
  <c r="K195" i="28"/>
  <c r="O195" i="28"/>
  <c r="S195" i="28"/>
  <c r="W195" i="28"/>
  <c r="B195" i="28"/>
  <c r="E195" i="28"/>
  <c r="M195" i="28"/>
  <c r="U195" i="28"/>
  <c r="H195" i="28"/>
  <c r="P195" i="28"/>
  <c r="X195" i="28"/>
  <c r="Q195" i="28"/>
  <c r="D195" i="28"/>
  <c r="T195" i="28"/>
  <c r="I195" i="28"/>
  <c r="Y195" i="28"/>
  <c r="L195" i="28"/>
  <c r="D332" i="28"/>
  <c r="H332" i="28"/>
  <c r="L332" i="28"/>
  <c r="P332" i="28"/>
  <c r="T332" i="28"/>
  <c r="X332" i="28"/>
  <c r="C332" i="28"/>
  <c r="I332" i="28"/>
  <c r="N332" i="28"/>
  <c r="S332" i="28"/>
  <c r="Y332" i="28"/>
  <c r="E332" i="28"/>
  <c r="J332" i="28"/>
  <c r="O332" i="28"/>
  <c r="U332" i="28"/>
  <c r="B332" i="28"/>
  <c r="G332" i="28"/>
  <c r="R332" i="28"/>
  <c r="K332" i="28"/>
  <c r="V332" i="28"/>
  <c r="Q332" i="28"/>
  <c r="W332" i="28"/>
  <c r="M332" i="28"/>
  <c r="F332"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E229" i="28"/>
  <c r="I229" i="28"/>
  <c r="M229" i="28"/>
  <c r="Q229" i="28"/>
  <c r="U229" i="28"/>
  <c r="Y229" i="28"/>
  <c r="C229" i="28"/>
  <c r="H229" i="28"/>
  <c r="N229" i="28"/>
  <c r="S229" i="28"/>
  <c r="X229" i="28"/>
  <c r="B229" i="28"/>
  <c r="D229" i="28"/>
  <c r="J229" i="28"/>
  <c r="O229" i="28"/>
  <c r="T229" i="28"/>
  <c r="G229" i="28"/>
  <c r="R229" i="28"/>
  <c r="K229" i="28"/>
  <c r="V229" i="28"/>
  <c r="L229" i="28"/>
  <c r="P229" i="28"/>
  <c r="W229" i="28"/>
  <c r="F229"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D229" i="21" l="1"/>
  <c r="H229" i="21"/>
  <c r="L229" i="21"/>
  <c r="P229" i="21"/>
  <c r="T229" i="21"/>
  <c r="X229" i="21"/>
  <c r="E229" i="21"/>
  <c r="J229" i="21"/>
  <c r="O229" i="21"/>
  <c r="U229" i="21"/>
  <c r="I229" i="21"/>
  <c r="Q229" i="21"/>
  <c r="W229" i="21"/>
  <c r="C229" i="21"/>
  <c r="M229" i="21"/>
  <c r="V229" i="21"/>
  <c r="F229" i="21"/>
  <c r="N229" i="21"/>
  <c r="Y229" i="21"/>
  <c r="B229" i="21"/>
  <c r="R229" i="21"/>
  <c r="G229" i="21"/>
  <c r="K229" i="21"/>
  <c r="S229" i="21"/>
  <c r="D22" i="21"/>
  <c r="H22" i="21"/>
  <c r="L22" i="21"/>
  <c r="P22" i="21"/>
  <c r="T22" i="21"/>
  <c r="X22" i="21"/>
  <c r="F22" i="21"/>
  <c r="J22" i="21"/>
  <c r="N22" i="21"/>
  <c r="R22" i="21"/>
  <c r="V22" i="21"/>
  <c r="G22" i="21"/>
  <c r="O22" i="21"/>
  <c r="W22" i="21"/>
  <c r="B22" i="21"/>
  <c r="S22" i="21"/>
  <c r="M22" i="21"/>
  <c r="I22" i="21"/>
  <c r="Q22" i="21"/>
  <c r="Y22" i="21"/>
  <c r="C22" i="21"/>
  <c r="K22" i="21"/>
  <c r="E22" i="21"/>
  <c r="U22" i="21"/>
  <c r="D194" i="21"/>
  <c r="H194" i="21"/>
  <c r="L194" i="21"/>
  <c r="P194" i="21"/>
  <c r="T194" i="21"/>
  <c r="X194" i="21"/>
  <c r="E194" i="21"/>
  <c r="I194" i="21"/>
  <c r="M194" i="21"/>
  <c r="Q194" i="21"/>
  <c r="U194" i="21"/>
  <c r="Y194" i="21"/>
  <c r="B194" i="21"/>
  <c r="G194" i="21"/>
  <c r="O194" i="21"/>
  <c r="W194" i="21"/>
  <c r="C194" i="21"/>
  <c r="K194" i="21"/>
  <c r="S194" i="21"/>
  <c r="N194" i="21"/>
  <c r="F194" i="21"/>
  <c r="V194" i="21"/>
  <c r="J194" i="21"/>
  <c r="R194" i="21"/>
  <c r="E55" i="21"/>
  <c r="I55" i="21"/>
  <c r="M55" i="21"/>
  <c r="Q55" i="21"/>
  <c r="U55" i="21"/>
  <c r="Y55" i="21"/>
  <c r="B55" i="21"/>
  <c r="C55" i="21"/>
  <c r="G55" i="21"/>
  <c r="K55" i="21"/>
  <c r="O55" i="21"/>
  <c r="S55" i="21"/>
  <c r="W55" i="21"/>
  <c r="D55" i="21"/>
  <c r="L55" i="21"/>
  <c r="T55" i="21"/>
  <c r="J55" i="21"/>
  <c r="F55" i="21"/>
  <c r="N55" i="21"/>
  <c r="V55" i="21"/>
  <c r="H55" i="21"/>
  <c r="P55" i="21"/>
  <c r="X55" i="21"/>
  <c r="R55" i="21"/>
  <c r="D90" i="21"/>
  <c r="H90" i="21"/>
  <c r="L90" i="21"/>
  <c r="P90" i="21"/>
  <c r="T90" i="21"/>
  <c r="X90" i="21"/>
  <c r="G90" i="21"/>
  <c r="M90" i="21"/>
  <c r="R90" i="21"/>
  <c r="W90" i="21"/>
  <c r="E90" i="21"/>
  <c r="J90" i="21"/>
  <c r="O90" i="21"/>
  <c r="U90" i="21"/>
  <c r="K90" i="21"/>
  <c r="V90" i="21"/>
  <c r="C90" i="21"/>
  <c r="N90" i="21"/>
  <c r="Y90" i="21"/>
  <c r="F90" i="21"/>
  <c r="Q90" i="21"/>
  <c r="I90" i="21"/>
  <c r="S90" i="21"/>
  <c r="B90" i="21"/>
  <c r="C263" i="21"/>
  <c r="G263" i="21"/>
  <c r="K263" i="21"/>
  <c r="O263" i="21"/>
  <c r="S263" i="21"/>
  <c r="W263" i="21"/>
  <c r="B263" i="21"/>
  <c r="D263" i="21"/>
  <c r="I263" i="21"/>
  <c r="N263" i="21"/>
  <c r="T263" i="21"/>
  <c r="Y263" i="21"/>
  <c r="F263" i="21"/>
  <c r="M263" i="21"/>
  <c r="U263" i="21"/>
  <c r="H263" i="21"/>
  <c r="P263" i="21"/>
  <c r="V263" i="21"/>
  <c r="Q263" i="21"/>
  <c r="E263" i="21"/>
  <c r="R263" i="21"/>
  <c r="X263" i="21"/>
  <c r="J263" i="21"/>
  <c r="L263" i="21"/>
  <c r="A299" i="21"/>
  <c r="F125" i="21"/>
  <c r="J125" i="21"/>
  <c r="N125" i="21"/>
  <c r="R125" i="21"/>
  <c r="V125" i="21"/>
  <c r="C125" i="21"/>
  <c r="G125" i="21"/>
  <c r="K125" i="21"/>
  <c r="O125" i="21"/>
  <c r="S125" i="21"/>
  <c r="W125" i="21"/>
  <c r="D125" i="21"/>
  <c r="L125" i="21"/>
  <c r="T125" i="21"/>
  <c r="H125" i="21"/>
  <c r="P125" i="21"/>
  <c r="X125" i="21"/>
  <c r="I125" i="21"/>
  <c r="Y125" i="21"/>
  <c r="M125" i="21"/>
  <c r="Q125" i="21"/>
  <c r="E125" i="21"/>
  <c r="U125" i="21"/>
  <c r="B125" i="21"/>
  <c r="D332" i="21"/>
  <c r="H332" i="21"/>
  <c r="L332" i="21"/>
  <c r="P332" i="21"/>
  <c r="T332" i="21"/>
  <c r="X332" i="21"/>
  <c r="E332" i="21"/>
  <c r="J332" i="21"/>
  <c r="O332" i="21"/>
  <c r="U332" i="21"/>
  <c r="C332" i="21"/>
  <c r="K332" i="21"/>
  <c r="R332" i="21"/>
  <c r="Y332" i="21"/>
  <c r="B332" i="21"/>
  <c r="M332" i="21"/>
  <c r="V332" i="21"/>
  <c r="I332" i="21"/>
  <c r="W332" i="21"/>
  <c r="N332" i="21"/>
  <c r="Q332" i="21"/>
  <c r="S332" i="21"/>
  <c r="F332" i="21"/>
  <c r="G332"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64" i="28"/>
  <c r="I264" i="28"/>
  <c r="M264" i="28"/>
  <c r="Q264" i="28"/>
  <c r="U264" i="28"/>
  <c r="Y264" i="28"/>
  <c r="F264" i="28"/>
  <c r="K264" i="28"/>
  <c r="P264" i="28"/>
  <c r="V264" i="28"/>
  <c r="G264" i="28"/>
  <c r="L264" i="28"/>
  <c r="R264" i="28"/>
  <c r="W264" i="28"/>
  <c r="B264" i="28"/>
  <c r="J264" i="28"/>
  <c r="T264" i="28"/>
  <c r="C264" i="28"/>
  <c r="N264" i="28"/>
  <c r="X264" i="28"/>
  <c r="S264" i="28"/>
  <c r="D264" i="28"/>
  <c r="H264" i="28"/>
  <c r="O264" i="28"/>
  <c r="F230" i="28"/>
  <c r="J230" i="28"/>
  <c r="N230" i="28"/>
  <c r="R230" i="28"/>
  <c r="V230" i="28"/>
  <c r="G230" i="28"/>
  <c r="L230" i="28"/>
  <c r="Q230" i="28"/>
  <c r="W230" i="28"/>
  <c r="C230" i="28"/>
  <c r="H230" i="28"/>
  <c r="M230" i="28"/>
  <c r="S230" i="28"/>
  <c r="X230" i="28"/>
  <c r="B230" i="28"/>
  <c r="E230" i="28"/>
  <c r="P230" i="28"/>
  <c r="I230" i="28"/>
  <c r="T230" i="28"/>
  <c r="K230" i="28"/>
  <c r="O230" i="28"/>
  <c r="U230" i="28"/>
  <c r="D230" i="28"/>
  <c r="Y230" i="28"/>
  <c r="E333" i="28"/>
  <c r="I333" i="28"/>
  <c r="M333" i="28"/>
  <c r="Q333" i="28"/>
  <c r="U333" i="28"/>
  <c r="Y333" i="28"/>
  <c r="G333" i="28"/>
  <c r="L333" i="28"/>
  <c r="R333" i="28"/>
  <c r="W333" i="28"/>
  <c r="C333" i="28"/>
  <c r="H333" i="28"/>
  <c r="N333" i="28"/>
  <c r="S333" i="28"/>
  <c r="X333" i="28"/>
  <c r="F333" i="28"/>
  <c r="P333" i="28"/>
  <c r="J333" i="28"/>
  <c r="T333" i="28"/>
  <c r="O333" i="28"/>
  <c r="B333" i="28"/>
  <c r="V333" i="28"/>
  <c r="D333" i="28"/>
  <c r="K333" i="28"/>
  <c r="C196" i="28"/>
  <c r="G196" i="28"/>
  <c r="K196" i="28"/>
  <c r="O196" i="28"/>
  <c r="S196" i="28"/>
  <c r="W196" i="28"/>
  <c r="D196" i="28"/>
  <c r="H196" i="28"/>
  <c r="L196" i="28"/>
  <c r="P196" i="28"/>
  <c r="T196" i="28"/>
  <c r="X196" i="28"/>
  <c r="F196" i="28"/>
  <c r="N196" i="28"/>
  <c r="V196" i="28"/>
  <c r="I196" i="28"/>
  <c r="Q196" i="28"/>
  <c r="Y196" i="28"/>
  <c r="J196" i="28"/>
  <c r="M196" i="28"/>
  <c r="R196" i="28"/>
  <c r="E196" i="28"/>
  <c r="U196" i="28"/>
  <c r="B196" i="28"/>
  <c r="E22" i="28"/>
  <c r="I22" i="28"/>
  <c r="M22" i="28"/>
  <c r="Q22" i="28"/>
  <c r="U22" i="28"/>
  <c r="Y22" i="28"/>
  <c r="C22" i="28"/>
  <c r="H22" i="28"/>
  <c r="N22" i="28"/>
  <c r="S22" i="28"/>
  <c r="X22" i="28"/>
  <c r="D22" i="28"/>
  <c r="K22" i="28"/>
  <c r="R22" i="28"/>
  <c r="O22" i="28"/>
  <c r="P22" i="28"/>
  <c r="F22" i="28"/>
  <c r="L22" i="28"/>
  <c r="T22" i="28"/>
  <c r="G22" i="28"/>
  <c r="V22" i="28"/>
  <c r="J22" i="28"/>
  <c r="W22" i="28"/>
  <c r="B22" i="28"/>
  <c r="F367" i="28"/>
  <c r="J367" i="28"/>
  <c r="N367" i="28"/>
  <c r="R367" i="28"/>
  <c r="V367" i="28"/>
  <c r="C367" i="28"/>
  <c r="G367" i="28"/>
  <c r="K367" i="28"/>
  <c r="O367" i="28"/>
  <c r="S367" i="28"/>
  <c r="W367" i="28"/>
  <c r="I367" i="28"/>
  <c r="Q367" i="28"/>
  <c r="Y367" i="28"/>
  <c r="D367" i="28"/>
  <c r="L367" i="28"/>
  <c r="T367" i="28"/>
  <c r="H367" i="28"/>
  <c r="X367" i="28"/>
  <c r="M367" i="28"/>
  <c r="E367" i="28"/>
  <c r="P367" i="28"/>
  <c r="U367" i="28"/>
  <c r="B367"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D264" i="21" l="1"/>
  <c r="H264" i="21"/>
  <c r="L264" i="21"/>
  <c r="P264" i="21"/>
  <c r="T264" i="21"/>
  <c r="X264" i="21"/>
  <c r="G264" i="21"/>
  <c r="M264" i="21"/>
  <c r="R264" i="21"/>
  <c r="W264" i="21"/>
  <c r="E264" i="21"/>
  <c r="K264" i="21"/>
  <c r="S264" i="21"/>
  <c r="F264" i="21"/>
  <c r="N264" i="21"/>
  <c r="U264" i="21"/>
  <c r="I264" i="21"/>
  <c r="V264" i="21"/>
  <c r="J264" i="21"/>
  <c r="Y264" i="21"/>
  <c r="B264" i="21"/>
  <c r="O264" i="21"/>
  <c r="Q264" i="21"/>
  <c r="C264" i="21"/>
  <c r="F56" i="21"/>
  <c r="J56" i="21"/>
  <c r="N56" i="21"/>
  <c r="R56" i="21"/>
  <c r="V56" i="21"/>
  <c r="D56" i="21"/>
  <c r="H56" i="21"/>
  <c r="L56" i="21"/>
  <c r="P56" i="21"/>
  <c r="T56" i="21"/>
  <c r="X56" i="21"/>
  <c r="E56" i="21"/>
  <c r="M56" i="21"/>
  <c r="U56" i="21"/>
  <c r="K56" i="21"/>
  <c r="B56" i="21"/>
  <c r="G56" i="21"/>
  <c r="O56" i="21"/>
  <c r="W56" i="21"/>
  <c r="I56" i="21"/>
  <c r="Q56" i="21"/>
  <c r="Y56" i="21"/>
  <c r="C56" i="21"/>
  <c r="S56" i="21"/>
  <c r="E333" i="21"/>
  <c r="I333" i="21"/>
  <c r="M333" i="21"/>
  <c r="Q333" i="21"/>
  <c r="U333" i="21"/>
  <c r="Y333" i="21"/>
  <c r="C333" i="21"/>
  <c r="H333" i="21"/>
  <c r="N333" i="21"/>
  <c r="S333" i="21"/>
  <c r="X333" i="21"/>
  <c r="J333" i="21"/>
  <c r="P333" i="21"/>
  <c r="W333" i="21"/>
  <c r="G333" i="21"/>
  <c r="R333" i="21"/>
  <c r="L333" i="21"/>
  <c r="D333" i="21"/>
  <c r="O333" i="21"/>
  <c r="T333" i="21"/>
  <c r="V333" i="21"/>
  <c r="F333" i="21"/>
  <c r="B333" i="21"/>
  <c r="K333" i="21"/>
  <c r="A334" i="21"/>
  <c r="A402" i="21"/>
  <c r="F367" i="21"/>
  <c r="J367" i="21"/>
  <c r="N367" i="21"/>
  <c r="R367" i="21"/>
  <c r="V367" i="21"/>
  <c r="C367" i="21"/>
  <c r="H367" i="21"/>
  <c r="M367" i="21"/>
  <c r="S367" i="21"/>
  <c r="X367" i="21"/>
  <c r="I367" i="21"/>
  <c r="P367" i="21"/>
  <c r="W367" i="21"/>
  <c r="D367" i="21"/>
  <c r="L367" i="21"/>
  <c r="U367" i="21"/>
  <c r="E367" i="21"/>
  <c r="O367" i="21"/>
  <c r="Y367" i="21"/>
  <c r="Q367" i="21"/>
  <c r="T367" i="21"/>
  <c r="B367" i="21"/>
  <c r="G367" i="21"/>
  <c r="K367" i="21"/>
  <c r="A368" i="21"/>
  <c r="E91" i="21"/>
  <c r="I91" i="21"/>
  <c r="M91" i="21"/>
  <c r="Q91" i="21"/>
  <c r="F91" i="21"/>
  <c r="K91" i="21"/>
  <c r="P91" i="21"/>
  <c r="U91" i="21"/>
  <c r="Y91" i="21"/>
  <c r="C91" i="21"/>
  <c r="H91" i="21"/>
  <c r="N91" i="21"/>
  <c r="S91" i="21"/>
  <c r="W91" i="21"/>
  <c r="J91" i="21"/>
  <c r="T91" i="21"/>
  <c r="B91" i="21"/>
  <c r="L91" i="21"/>
  <c r="V91" i="21"/>
  <c r="D91" i="21"/>
  <c r="O91" i="21"/>
  <c r="X91" i="21"/>
  <c r="G91" i="21"/>
  <c r="R91" i="21"/>
  <c r="E195" i="21"/>
  <c r="I195" i="21"/>
  <c r="M195" i="21"/>
  <c r="Q195" i="21"/>
  <c r="U195" i="21"/>
  <c r="Y195" i="21"/>
  <c r="F195" i="21"/>
  <c r="J195" i="21"/>
  <c r="N195" i="21"/>
  <c r="R195" i="21"/>
  <c r="V195" i="21"/>
  <c r="H195" i="21"/>
  <c r="P195" i="21"/>
  <c r="X195" i="21"/>
  <c r="D195" i="21"/>
  <c r="L195" i="21"/>
  <c r="T195" i="21"/>
  <c r="G195" i="21"/>
  <c r="W195" i="21"/>
  <c r="B195" i="21"/>
  <c r="O195" i="21"/>
  <c r="C195" i="21"/>
  <c r="K195" i="21"/>
  <c r="S195" i="21"/>
  <c r="E23" i="21"/>
  <c r="I23" i="21"/>
  <c r="M23" i="21"/>
  <c r="Q23" i="21"/>
  <c r="U23" i="21"/>
  <c r="Y23" i="21"/>
  <c r="B23" i="21"/>
  <c r="C23" i="21"/>
  <c r="G23" i="21"/>
  <c r="K23" i="21"/>
  <c r="O23" i="21"/>
  <c r="S23" i="21"/>
  <c r="W23" i="21"/>
  <c r="H23" i="21"/>
  <c r="P23" i="21"/>
  <c r="X23" i="21"/>
  <c r="L23" i="21"/>
  <c r="N23" i="21"/>
  <c r="J23" i="21"/>
  <c r="R23" i="21"/>
  <c r="D23" i="21"/>
  <c r="T23" i="21"/>
  <c r="F23" i="21"/>
  <c r="V23" i="21"/>
  <c r="C126" i="21"/>
  <c r="G126" i="21"/>
  <c r="K126" i="21"/>
  <c r="O126" i="21"/>
  <c r="S126" i="21"/>
  <c r="W126" i="21"/>
  <c r="D126" i="21"/>
  <c r="H126" i="21"/>
  <c r="L126" i="21"/>
  <c r="P126" i="21"/>
  <c r="T126" i="21"/>
  <c r="X126" i="21"/>
  <c r="E126" i="21"/>
  <c r="M126" i="21"/>
  <c r="U126" i="21"/>
  <c r="I126" i="21"/>
  <c r="Q126" i="21"/>
  <c r="Y126" i="21"/>
  <c r="B126" i="21"/>
  <c r="R126" i="21"/>
  <c r="F126" i="21"/>
  <c r="V126" i="21"/>
  <c r="J126" i="21"/>
  <c r="N126" i="21"/>
  <c r="E230" i="21"/>
  <c r="I230" i="21"/>
  <c r="M230" i="21"/>
  <c r="Q230" i="21"/>
  <c r="U230" i="21"/>
  <c r="Y230" i="21"/>
  <c r="C230" i="21"/>
  <c r="H230" i="21"/>
  <c r="N230" i="21"/>
  <c r="S230" i="21"/>
  <c r="X230" i="21"/>
  <c r="G230" i="21"/>
  <c r="O230" i="21"/>
  <c r="V230" i="21"/>
  <c r="J230" i="21"/>
  <c r="R230" i="21"/>
  <c r="K230" i="21"/>
  <c r="T230" i="21"/>
  <c r="L230" i="21"/>
  <c r="D230" i="21"/>
  <c r="W230" i="21"/>
  <c r="F230" i="21"/>
  <c r="P230" i="21"/>
  <c r="B230" i="21"/>
  <c r="A300" i="21"/>
  <c r="D197" i="28"/>
  <c r="H197" i="28"/>
  <c r="L197" i="28"/>
  <c r="P197" i="28"/>
  <c r="T197" i="28"/>
  <c r="X197" i="28"/>
  <c r="E197" i="28"/>
  <c r="I197" i="28"/>
  <c r="M197" i="28"/>
  <c r="Q197" i="28"/>
  <c r="U197" i="28"/>
  <c r="Y197" i="28"/>
  <c r="G197" i="28"/>
  <c r="O197" i="28"/>
  <c r="W197" i="28"/>
  <c r="B197" i="28"/>
  <c r="J197" i="28"/>
  <c r="R197" i="28"/>
  <c r="C197" i="28"/>
  <c r="S197" i="28"/>
  <c r="N197" i="28"/>
  <c r="F197" i="28"/>
  <c r="K197" i="28"/>
  <c r="V197" i="28"/>
  <c r="F402" i="28"/>
  <c r="J402" i="28"/>
  <c r="N402" i="28"/>
  <c r="R402" i="28"/>
  <c r="V402" i="28"/>
  <c r="C402" i="28"/>
  <c r="G402" i="28"/>
  <c r="K402" i="28"/>
  <c r="O402" i="28"/>
  <c r="S402" i="28"/>
  <c r="W402" i="28"/>
  <c r="I402" i="28"/>
  <c r="Q402" i="28"/>
  <c r="Y402" i="28"/>
  <c r="D402" i="28"/>
  <c r="L402" i="28"/>
  <c r="T402" i="28"/>
  <c r="P402" i="28"/>
  <c r="B402" i="28"/>
  <c r="E402" i="28"/>
  <c r="U402" i="28"/>
  <c r="H402" i="28"/>
  <c r="M402" i="28"/>
  <c r="X402" i="28"/>
  <c r="F265" i="28"/>
  <c r="J265" i="28"/>
  <c r="N265" i="28"/>
  <c r="R265" i="28"/>
  <c r="V265" i="28"/>
  <c r="D265" i="28"/>
  <c r="I265" i="28"/>
  <c r="O265" i="28"/>
  <c r="T265" i="28"/>
  <c r="Y265" i="28"/>
  <c r="E265" i="28"/>
  <c r="K265" i="28"/>
  <c r="P265" i="28"/>
  <c r="U265" i="28"/>
  <c r="H265" i="28"/>
  <c r="S265" i="28"/>
  <c r="L265" i="28"/>
  <c r="W265" i="28"/>
  <c r="Q265" i="28"/>
  <c r="C265" i="28"/>
  <c r="X265" i="28"/>
  <c r="G265" i="28"/>
  <c r="M265" i="28"/>
  <c r="B265" i="28"/>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F334" i="28"/>
  <c r="J334" i="28"/>
  <c r="N334" i="28"/>
  <c r="R334" i="28"/>
  <c r="V334" i="28"/>
  <c r="E334" i="28"/>
  <c r="K334" i="28"/>
  <c r="P334" i="28"/>
  <c r="U334" i="28"/>
  <c r="G334" i="28"/>
  <c r="L334" i="28"/>
  <c r="Q334" i="28"/>
  <c r="W334" i="28"/>
  <c r="D334" i="28"/>
  <c r="O334" i="28"/>
  <c r="Y334" i="28"/>
  <c r="B334" i="28"/>
  <c r="H334" i="28"/>
  <c r="S334" i="28"/>
  <c r="M334" i="28"/>
  <c r="T334" i="28"/>
  <c r="I334" i="28"/>
  <c r="X334" i="28"/>
  <c r="C334" i="28"/>
  <c r="C231" i="28"/>
  <c r="G231" i="28"/>
  <c r="K231" i="28"/>
  <c r="O231" i="28"/>
  <c r="S231" i="28"/>
  <c r="W231" i="28"/>
  <c r="E231" i="28"/>
  <c r="J231" i="28"/>
  <c r="P231" i="28"/>
  <c r="U231" i="28"/>
  <c r="F231" i="28"/>
  <c r="L231" i="28"/>
  <c r="Q231" i="28"/>
  <c r="V231" i="28"/>
  <c r="D231" i="28"/>
  <c r="N231" i="28"/>
  <c r="Y231" i="28"/>
  <c r="H231" i="28"/>
  <c r="R231" i="28"/>
  <c r="I231" i="28"/>
  <c r="M231" i="28"/>
  <c r="T231" i="28"/>
  <c r="B231" i="28"/>
  <c r="X231" i="28"/>
  <c r="D58" i="28"/>
  <c r="H58" i="28"/>
  <c r="L58" i="28"/>
  <c r="P58" i="28"/>
  <c r="T58" i="28"/>
  <c r="X58" i="28"/>
  <c r="E58" i="28"/>
  <c r="I58" i="28"/>
  <c r="M58" i="28"/>
  <c r="Q58" i="28"/>
  <c r="U58" i="28"/>
  <c r="Y58" i="28"/>
  <c r="F58" i="28"/>
  <c r="N58" i="28"/>
  <c r="V58" i="28"/>
  <c r="G58" i="28"/>
  <c r="R58" i="28"/>
  <c r="K58" i="28"/>
  <c r="B58" i="28"/>
  <c r="C58" i="28"/>
  <c r="J58" i="28"/>
  <c r="S58" i="28"/>
  <c r="W58" i="28"/>
  <c r="O58" i="28"/>
  <c r="C368" i="28"/>
  <c r="G368" i="28"/>
  <c r="K368" i="28"/>
  <c r="O368" i="28"/>
  <c r="S368" i="28"/>
  <c r="W368" i="28"/>
  <c r="D368" i="28"/>
  <c r="H368" i="28"/>
  <c r="L368" i="28"/>
  <c r="P368" i="28"/>
  <c r="T368" i="28"/>
  <c r="X368" i="28"/>
  <c r="J368" i="28"/>
  <c r="R368" i="28"/>
  <c r="E368" i="28"/>
  <c r="M368" i="28"/>
  <c r="U368" i="28"/>
  <c r="B368" i="28"/>
  <c r="Q368" i="28"/>
  <c r="F368" i="28"/>
  <c r="V368" i="28"/>
  <c r="N368" i="28"/>
  <c r="Y368" i="28"/>
  <c r="I36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A301" i="21" l="1"/>
  <c r="F92" i="21"/>
  <c r="J92" i="21"/>
  <c r="N92" i="21"/>
  <c r="R92" i="21"/>
  <c r="V92" i="21"/>
  <c r="D92" i="21"/>
  <c r="H92" i="21"/>
  <c r="L92" i="21"/>
  <c r="P92" i="21"/>
  <c r="T92" i="21"/>
  <c r="X92" i="21"/>
  <c r="E92" i="21"/>
  <c r="M92" i="21"/>
  <c r="U92" i="21"/>
  <c r="G92" i="21"/>
  <c r="O92" i="21"/>
  <c r="W92" i="21"/>
  <c r="I92" i="21"/>
  <c r="Q92" i="21"/>
  <c r="Y92" i="21"/>
  <c r="C92" i="21"/>
  <c r="K92" i="21"/>
  <c r="S92" i="21"/>
  <c r="B92" i="21"/>
  <c r="D127" i="21"/>
  <c r="H127" i="21"/>
  <c r="L127" i="21"/>
  <c r="P127" i="21"/>
  <c r="T127" i="21"/>
  <c r="X127" i="21"/>
  <c r="E127" i="21"/>
  <c r="I127" i="21"/>
  <c r="M127" i="21"/>
  <c r="Q127" i="21"/>
  <c r="U127" i="21"/>
  <c r="Y127" i="21"/>
  <c r="B127" i="21"/>
  <c r="F127" i="21"/>
  <c r="N127" i="21"/>
  <c r="V127" i="21"/>
  <c r="J127" i="21"/>
  <c r="R127" i="21"/>
  <c r="K127" i="21"/>
  <c r="O127" i="21"/>
  <c r="C127" i="21"/>
  <c r="S127" i="21"/>
  <c r="G127" i="21"/>
  <c r="W127" i="21"/>
  <c r="F196" i="21"/>
  <c r="J196" i="21"/>
  <c r="N196" i="21"/>
  <c r="R196" i="21"/>
  <c r="V196" i="21"/>
  <c r="C196" i="21"/>
  <c r="G196" i="21"/>
  <c r="K196" i="21"/>
  <c r="O196" i="21"/>
  <c r="S196" i="21"/>
  <c r="W196" i="21"/>
  <c r="I196" i="21"/>
  <c r="Q196" i="21"/>
  <c r="Y196" i="21"/>
  <c r="E196" i="21"/>
  <c r="M196" i="21"/>
  <c r="U196" i="21"/>
  <c r="P196" i="21"/>
  <c r="H196" i="21"/>
  <c r="X196" i="21"/>
  <c r="L196" i="21"/>
  <c r="T196" i="21"/>
  <c r="D196" i="21"/>
  <c r="B196" i="21"/>
  <c r="E368" i="21"/>
  <c r="I368" i="21"/>
  <c r="M368" i="21"/>
  <c r="Q368" i="21"/>
  <c r="U368" i="21"/>
  <c r="Y368" i="21"/>
  <c r="B368" i="21"/>
  <c r="F368" i="21"/>
  <c r="K368" i="21"/>
  <c r="P368" i="21"/>
  <c r="V368" i="21"/>
  <c r="G368" i="21"/>
  <c r="N368" i="21"/>
  <c r="T368" i="21"/>
  <c r="H368" i="21"/>
  <c r="O368" i="21"/>
  <c r="W368" i="21"/>
  <c r="J368" i="21"/>
  <c r="X368" i="21"/>
  <c r="L368" i="21"/>
  <c r="R368" i="21"/>
  <c r="S368" i="21"/>
  <c r="C368" i="21"/>
  <c r="D368" i="21"/>
  <c r="A369" i="21"/>
  <c r="C57" i="21"/>
  <c r="G57" i="21"/>
  <c r="K57" i="21"/>
  <c r="O57" i="21"/>
  <c r="S57" i="21"/>
  <c r="W57" i="21"/>
  <c r="E57" i="21"/>
  <c r="I57" i="21"/>
  <c r="M57" i="21"/>
  <c r="Q57" i="21"/>
  <c r="U57" i="21"/>
  <c r="Y57" i="21"/>
  <c r="B57" i="21"/>
  <c r="F57" i="21"/>
  <c r="N57" i="21"/>
  <c r="V57" i="21"/>
  <c r="D57" i="21"/>
  <c r="T57" i="21"/>
  <c r="H57" i="21"/>
  <c r="P57" i="21"/>
  <c r="X57" i="21"/>
  <c r="J57" i="21"/>
  <c r="R57" i="21"/>
  <c r="L57" i="21"/>
  <c r="F24" i="21"/>
  <c r="J24" i="21"/>
  <c r="N24" i="21"/>
  <c r="R24" i="21"/>
  <c r="V24" i="21"/>
  <c r="D24" i="21"/>
  <c r="H24" i="21"/>
  <c r="L24" i="21"/>
  <c r="P24" i="21"/>
  <c r="T24" i="21"/>
  <c r="X24" i="21"/>
  <c r="I24" i="21"/>
  <c r="Q24" i="21"/>
  <c r="Y24" i="21"/>
  <c r="E24" i="21"/>
  <c r="O24" i="21"/>
  <c r="C24" i="21"/>
  <c r="K24" i="21"/>
  <c r="S24" i="21"/>
  <c r="B24" i="21"/>
  <c r="M24" i="21"/>
  <c r="U24" i="21"/>
  <c r="G24" i="21"/>
  <c r="W24" i="21"/>
  <c r="E265" i="21"/>
  <c r="I265" i="21"/>
  <c r="M265" i="21"/>
  <c r="Q265" i="21"/>
  <c r="U265" i="21"/>
  <c r="Y265" i="21"/>
  <c r="F265" i="21"/>
  <c r="K265" i="21"/>
  <c r="P265" i="21"/>
  <c r="V265" i="21"/>
  <c r="C265" i="21"/>
  <c r="J265" i="21"/>
  <c r="R265" i="21"/>
  <c r="X265" i="21"/>
  <c r="D265" i="21"/>
  <c r="L265" i="21"/>
  <c r="S265" i="21"/>
  <c r="N265" i="21"/>
  <c r="O265" i="21"/>
  <c r="G265" i="21"/>
  <c r="T265" i="21"/>
  <c r="W265" i="21"/>
  <c r="H265" i="21"/>
  <c r="B265" i="21"/>
  <c r="E402" i="21"/>
  <c r="I402" i="21"/>
  <c r="M402" i="21"/>
  <c r="Q402" i="21"/>
  <c r="U402" i="21"/>
  <c r="Y402" i="21"/>
  <c r="F402" i="21"/>
  <c r="K402" i="21"/>
  <c r="P402" i="21"/>
  <c r="V402" i="21"/>
  <c r="B402" i="21"/>
  <c r="G402" i="21"/>
  <c r="N402" i="21"/>
  <c r="T402" i="21"/>
  <c r="H402" i="21"/>
  <c r="R402" i="21"/>
  <c r="J402" i="21"/>
  <c r="W402" i="21"/>
  <c r="L402" i="21"/>
  <c r="X402" i="21"/>
  <c r="O402" i="21"/>
  <c r="S402" i="21"/>
  <c r="C402" i="21"/>
  <c r="D402" i="21"/>
  <c r="A403" i="21"/>
  <c r="F231" i="21"/>
  <c r="J231" i="21"/>
  <c r="N231" i="21"/>
  <c r="R231" i="21"/>
  <c r="V231" i="21"/>
  <c r="E231" i="21"/>
  <c r="K231" i="21"/>
  <c r="P231" i="21"/>
  <c r="U231" i="21"/>
  <c r="D231" i="21"/>
  <c r="L231" i="21"/>
  <c r="S231" i="21"/>
  <c r="Y231" i="21"/>
  <c r="G231" i="21"/>
  <c r="M231" i="21"/>
  <c r="T231" i="21"/>
  <c r="H231" i="21"/>
  <c r="W231" i="21"/>
  <c r="O231" i="21"/>
  <c r="C231" i="21"/>
  <c r="Q231" i="21"/>
  <c r="B231" i="21"/>
  <c r="X231" i="21"/>
  <c r="I231" i="21"/>
  <c r="F334" i="21"/>
  <c r="J334" i="21"/>
  <c r="N334" i="21"/>
  <c r="R334" i="21"/>
  <c r="V334" i="21"/>
  <c r="G334" i="21"/>
  <c r="L334" i="21"/>
  <c r="Q334" i="21"/>
  <c r="W334" i="21"/>
  <c r="B334" i="21"/>
  <c r="H334" i="21"/>
  <c r="O334" i="21"/>
  <c r="U334" i="21"/>
  <c r="D334" i="21"/>
  <c r="M334" i="21"/>
  <c r="X334" i="21"/>
  <c r="C334" i="21"/>
  <c r="P334" i="21"/>
  <c r="E334" i="21"/>
  <c r="S334" i="21"/>
  <c r="T334" i="21"/>
  <c r="Y334" i="21"/>
  <c r="I334" i="21"/>
  <c r="K334" i="21"/>
  <c r="A335" i="21"/>
  <c r="C403" i="28"/>
  <c r="G403" i="28"/>
  <c r="K403" i="28"/>
  <c r="O403" i="28"/>
  <c r="S403" i="28"/>
  <c r="W403" i="28"/>
  <c r="D403" i="28"/>
  <c r="H403" i="28"/>
  <c r="L403" i="28"/>
  <c r="P403" i="28"/>
  <c r="T403" i="28"/>
  <c r="X403" i="28"/>
  <c r="J403" i="28"/>
  <c r="R403" i="28"/>
  <c r="E403" i="28"/>
  <c r="M403" i="28"/>
  <c r="U403" i="28"/>
  <c r="I403" i="28"/>
  <c r="Y403" i="28"/>
  <c r="N403" i="28"/>
  <c r="F403" i="28"/>
  <c r="Q403" i="28"/>
  <c r="B403" i="28"/>
  <c r="V403" i="28"/>
  <c r="E198" i="28"/>
  <c r="I198" i="28"/>
  <c r="M198" i="28"/>
  <c r="Q198" i="28"/>
  <c r="U198" i="28"/>
  <c r="Y198" i="28"/>
  <c r="B198" i="28"/>
  <c r="F198" i="28"/>
  <c r="J198" i="28"/>
  <c r="N198" i="28"/>
  <c r="R198" i="28"/>
  <c r="V198" i="28"/>
  <c r="H198" i="28"/>
  <c r="P198" i="28"/>
  <c r="X198" i="28"/>
  <c r="C198" i="28"/>
  <c r="K198" i="28"/>
  <c r="S198" i="28"/>
  <c r="L198" i="28"/>
  <c r="O198" i="28"/>
  <c r="W198" i="28"/>
  <c r="T198" i="28"/>
  <c r="D198" i="28"/>
  <c r="G198" i="28"/>
  <c r="C24" i="28"/>
  <c r="G24" i="28"/>
  <c r="K24" i="28"/>
  <c r="O24" i="28"/>
  <c r="S24" i="28"/>
  <c r="W24" i="28"/>
  <c r="E24" i="28"/>
  <c r="J24" i="28"/>
  <c r="P24" i="28"/>
  <c r="U24" i="28"/>
  <c r="H24" i="28"/>
  <c r="N24" i="28"/>
  <c r="V24" i="28"/>
  <c r="L24" i="28"/>
  <c r="Y24" i="28"/>
  <c r="M24" i="28"/>
  <c r="I24" i="28"/>
  <c r="Q24" i="28"/>
  <c r="X24" i="28"/>
  <c r="B24" i="28"/>
  <c r="D24" i="28"/>
  <c r="R24" i="28"/>
  <c r="F24" i="28"/>
  <c r="T24" i="28"/>
  <c r="D232" i="28"/>
  <c r="H232" i="28"/>
  <c r="L232" i="28"/>
  <c r="P232" i="28"/>
  <c r="T232" i="28"/>
  <c r="X232" i="28"/>
  <c r="C232" i="28"/>
  <c r="I232" i="28"/>
  <c r="N232" i="28"/>
  <c r="S232" i="28"/>
  <c r="Y232" i="28"/>
  <c r="E232" i="28"/>
  <c r="J232" i="28"/>
  <c r="O232" i="28"/>
  <c r="U232" i="28"/>
  <c r="M232" i="28"/>
  <c r="W232" i="28"/>
  <c r="B232" i="28"/>
  <c r="F232" i="28"/>
  <c r="Q232" i="28"/>
  <c r="G232" i="28"/>
  <c r="K232" i="28"/>
  <c r="R232" i="28"/>
  <c r="V232"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C266" i="28"/>
  <c r="G266" i="28"/>
  <c r="K266" i="28"/>
  <c r="O266" i="28"/>
  <c r="S266" i="28"/>
  <c r="W266" i="28"/>
  <c r="H266" i="28"/>
  <c r="M266" i="28"/>
  <c r="R266" i="28"/>
  <c r="X266" i="28"/>
  <c r="D266" i="28"/>
  <c r="I266" i="28"/>
  <c r="N266" i="28"/>
  <c r="T266" i="28"/>
  <c r="Y266" i="28"/>
  <c r="F266" i="28"/>
  <c r="Q266" i="28"/>
  <c r="B266" i="28"/>
  <c r="J266" i="28"/>
  <c r="U266" i="28"/>
  <c r="P266" i="28"/>
  <c r="V266" i="28"/>
  <c r="E266" i="28"/>
  <c r="L266" i="28"/>
  <c r="E59" i="28"/>
  <c r="I59" i="28"/>
  <c r="M59" i="28"/>
  <c r="Q59" i="28"/>
  <c r="U59" i="28"/>
  <c r="Y59" i="28"/>
  <c r="F59" i="28"/>
  <c r="J59" i="28"/>
  <c r="N59" i="28"/>
  <c r="R59" i="28"/>
  <c r="V59" i="28"/>
  <c r="G59" i="28"/>
  <c r="O59" i="28"/>
  <c r="W59" i="28"/>
  <c r="B59" i="28"/>
  <c r="D59" i="28"/>
  <c r="P59" i="28"/>
  <c r="K59" i="28"/>
  <c r="L59" i="28"/>
  <c r="H59" i="28"/>
  <c r="S59" i="28"/>
  <c r="T59" i="28"/>
  <c r="C59" i="28"/>
  <c r="X59" i="28"/>
  <c r="C335" i="28"/>
  <c r="G335" i="28"/>
  <c r="K335" i="28"/>
  <c r="O335" i="28"/>
  <c r="S335" i="28"/>
  <c r="W335" i="28"/>
  <c r="D335" i="28"/>
  <c r="I335" i="28"/>
  <c r="N335" i="28"/>
  <c r="T335" i="28"/>
  <c r="Y335" i="28"/>
  <c r="E335" i="28"/>
  <c r="J335" i="28"/>
  <c r="P335" i="28"/>
  <c r="U335" i="28"/>
  <c r="B335" i="28"/>
  <c r="M335" i="28"/>
  <c r="X335" i="28"/>
  <c r="F335" i="28"/>
  <c r="Q335" i="28"/>
  <c r="L335" i="28"/>
  <c r="R335" i="28"/>
  <c r="H335" i="28"/>
  <c r="V335" i="28"/>
  <c r="D369" i="28"/>
  <c r="H369" i="28"/>
  <c r="L369" i="28"/>
  <c r="P369" i="28"/>
  <c r="T369" i="28"/>
  <c r="X369" i="28"/>
  <c r="E369" i="28"/>
  <c r="I369" i="28"/>
  <c r="M369" i="28"/>
  <c r="Q369" i="28"/>
  <c r="U369" i="28"/>
  <c r="Y369" i="28"/>
  <c r="C369" i="28"/>
  <c r="K369" i="28"/>
  <c r="S369" i="28"/>
  <c r="F369" i="28"/>
  <c r="N369" i="28"/>
  <c r="V369" i="28"/>
  <c r="J369" i="28"/>
  <c r="O369" i="28"/>
  <c r="B369" i="28"/>
  <c r="W369" i="28"/>
  <c r="R369" i="28"/>
  <c r="G369" i="28"/>
  <c r="Y130" i="25"/>
  <c r="Q130" i="25"/>
  <c r="T130" i="25"/>
  <c r="H130" i="25"/>
  <c r="K130" i="25"/>
  <c r="R130" i="25"/>
  <c r="A131" i="25"/>
  <c r="E130" i="25"/>
  <c r="M130" i="25"/>
  <c r="I130" i="25"/>
  <c r="W130" i="25"/>
  <c r="G130" i="25"/>
  <c r="N130" i="25"/>
  <c r="D130" i="25"/>
  <c r="U130" i="25"/>
  <c r="X130" i="25"/>
  <c r="S130" i="25"/>
  <c r="C130" i="25"/>
  <c r="J130" i="25"/>
  <c r="B130" i="25"/>
  <c r="L130" i="25"/>
  <c r="P130" i="25"/>
  <c r="O130" i="25"/>
  <c r="V130" i="25"/>
  <c r="C131" i="25"/>
  <c r="G131" i="25"/>
  <c r="K131" i="25"/>
  <c r="O131" i="25"/>
  <c r="S131" i="25"/>
  <c r="W131" i="25"/>
  <c r="D131" i="25"/>
  <c r="H131" i="25"/>
  <c r="L131" i="25"/>
  <c r="P131" i="25"/>
  <c r="T131" i="25"/>
  <c r="X131" i="25"/>
  <c r="I131" i="25"/>
  <c r="Q131" i="25"/>
  <c r="Y131" i="25"/>
  <c r="F131" i="25"/>
  <c r="R131" i="25"/>
  <c r="J131" i="25"/>
  <c r="U131" i="25"/>
  <c r="M131" i="25"/>
  <c r="N131" i="25"/>
  <c r="V131" i="25"/>
  <c r="B131" i="25"/>
  <c r="E131"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266" i="21"/>
  <c r="A232" i="21"/>
  <c r="A197" i="21"/>
  <c r="A95" i="19"/>
  <c r="A60" i="19"/>
  <c r="A128" i="21"/>
  <c r="A59" i="25"/>
  <c r="A58" i="21"/>
  <c r="A95" i="25"/>
  <c r="A132" i="25"/>
  <c r="A130" i="19"/>
  <c r="A93" i="21"/>
  <c r="A25" i="21"/>
  <c r="A23" i="25"/>
  <c r="A163" i="21"/>
  <c r="A24" i="19"/>
  <c r="C93" i="21" l="1"/>
  <c r="G93" i="21"/>
  <c r="K93" i="21"/>
  <c r="O93" i="21"/>
  <c r="S93" i="21"/>
  <c r="W93" i="21"/>
  <c r="E93" i="21"/>
  <c r="I93" i="21"/>
  <c r="M93" i="21"/>
  <c r="Q93" i="21"/>
  <c r="U93" i="21"/>
  <c r="Y93" i="21"/>
  <c r="F93" i="21"/>
  <c r="N93" i="21"/>
  <c r="V93" i="21"/>
  <c r="H93" i="21"/>
  <c r="P93" i="21"/>
  <c r="X93" i="21"/>
  <c r="J93" i="21"/>
  <c r="R93" i="21"/>
  <c r="B93" i="21"/>
  <c r="L93" i="21"/>
  <c r="T93" i="21"/>
  <c r="D93" i="21"/>
  <c r="D58" i="21"/>
  <c r="H58" i="21"/>
  <c r="L58" i="21"/>
  <c r="P58" i="21"/>
  <c r="T58" i="21"/>
  <c r="X58" i="21"/>
  <c r="F58" i="21"/>
  <c r="J58" i="21"/>
  <c r="N58" i="21"/>
  <c r="R58" i="21"/>
  <c r="V58" i="21"/>
  <c r="G58" i="21"/>
  <c r="O58" i="21"/>
  <c r="W58" i="21"/>
  <c r="B58" i="21"/>
  <c r="M58" i="21"/>
  <c r="I58" i="21"/>
  <c r="Q58" i="21"/>
  <c r="Y58" i="21"/>
  <c r="C58" i="21"/>
  <c r="K58" i="21"/>
  <c r="S58" i="21"/>
  <c r="E58" i="21"/>
  <c r="U58" i="21"/>
  <c r="F266" i="21"/>
  <c r="J266" i="21"/>
  <c r="N266" i="21"/>
  <c r="R266" i="21"/>
  <c r="V266" i="21"/>
  <c r="D266" i="21"/>
  <c r="I266" i="21"/>
  <c r="O266" i="21"/>
  <c r="T266" i="21"/>
  <c r="Y266" i="21"/>
  <c r="H266" i="21"/>
  <c r="P266" i="21"/>
  <c r="W266" i="21"/>
  <c r="C266" i="21"/>
  <c r="K266" i="21"/>
  <c r="Q266" i="21"/>
  <c r="X266" i="21"/>
  <c r="E266" i="21"/>
  <c r="S266" i="21"/>
  <c r="B266" i="21"/>
  <c r="G266" i="21"/>
  <c r="U266" i="21"/>
  <c r="L266" i="21"/>
  <c r="M266" i="21"/>
  <c r="C335" i="21"/>
  <c r="G335" i="21"/>
  <c r="K335" i="21"/>
  <c r="O335" i="21"/>
  <c r="S335" i="21"/>
  <c r="W335" i="21"/>
  <c r="E335" i="21"/>
  <c r="J335" i="21"/>
  <c r="P335" i="21"/>
  <c r="U335" i="21"/>
  <c r="F335" i="21"/>
  <c r="M335" i="21"/>
  <c r="T335" i="21"/>
  <c r="I335" i="21"/>
  <c r="R335" i="21"/>
  <c r="D335" i="21"/>
  <c r="Q335" i="21"/>
  <c r="B335" i="21"/>
  <c r="H335" i="21"/>
  <c r="V335" i="21"/>
  <c r="X335" i="21"/>
  <c r="Y335" i="21"/>
  <c r="L335" i="21"/>
  <c r="N335" i="21"/>
  <c r="A336" i="21"/>
  <c r="F403" i="21"/>
  <c r="J403" i="21"/>
  <c r="N403" i="21"/>
  <c r="R403" i="21"/>
  <c r="V403" i="21"/>
  <c r="D403" i="21"/>
  <c r="I403" i="21"/>
  <c r="O403" i="21"/>
  <c r="T403" i="21"/>
  <c r="Y403" i="21"/>
  <c r="E403" i="21"/>
  <c r="L403" i="21"/>
  <c r="S403" i="21"/>
  <c r="C403" i="21"/>
  <c r="M403" i="21"/>
  <c r="W403" i="21"/>
  <c r="K403" i="21"/>
  <c r="X403" i="21"/>
  <c r="P403" i="21"/>
  <c r="Q403" i="21"/>
  <c r="U403" i="21"/>
  <c r="G403" i="21"/>
  <c r="H403" i="21"/>
  <c r="B403" i="21"/>
  <c r="A404" i="21"/>
  <c r="E128" i="21"/>
  <c r="I128" i="21"/>
  <c r="M128" i="21"/>
  <c r="Q128" i="21"/>
  <c r="U128" i="21"/>
  <c r="Y128" i="21"/>
  <c r="F128" i="21"/>
  <c r="J128" i="21"/>
  <c r="N128" i="21"/>
  <c r="R128" i="21"/>
  <c r="V128" i="21"/>
  <c r="G128" i="21"/>
  <c r="O128" i="21"/>
  <c r="W128" i="21"/>
  <c r="C128" i="21"/>
  <c r="K128" i="21"/>
  <c r="S128" i="21"/>
  <c r="D128" i="21"/>
  <c r="T128" i="21"/>
  <c r="B128" i="21"/>
  <c r="H128" i="21"/>
  <c r="X128" i="21"/>
  <c r="L128" i="21"/>
  <c r="P128" i="21"/>
  <c r="C197" i="21"/>
  <c r="G197" i="21"/>
  <c r="K197" i="21"/>
  <c r="O197" i="21"/>
  <c r="S197" i="21"/>
  <c r="W197" i="21"/>
  <c r="B197" i="21"/>
  <c r="D197" i="21"/>
  <c r="H197" i="21"/>
  <c r="L197" i="21"/>
  <c r="P197" i="21"/>
  <c r="T197" i="21"/>
  <c r="X197" i="21"/>
  <c r="J197" i="21"/>
  <c r="R197" i="21"/>
  <c r="F197" i="21"/>
  <c r="N197" i="21"/>
  <c r="V197" i="21"/>
  <c r="I197" i="21"/>
  <c r="Y197" i="21"/>
  <c r="Q197" i="21"/>
  <c r="U197" i="21"/>
  <c r="E197" i="21"/>
  <c r="M197" i="21"/>
  <c r="F369" i="21"/>
  <c r="J369" i="21"/>
  <c r="N369" i="21"/>
  <c r="R369" i="21"/>
  <c r="V369" i="21"/>
  <c r="D369" i="21"/>
  <c r="I369" i="21"/>
  <c r="O369" i="21"/>
  <c r="T369" i="21"/>
  <c r="Y369" i="21"/>
  <c r="B369" i="21"/>
  <c r="E369" i="21"/>
  <c r="L369" i="21"/>
  <c r="S369" i="21"/>
  <c r="G369" i="21"/>
  <c r="M369" i="21"/>
  <c r="U369" i="21"/>
  <c r="P369" i="21"/>
  <c r="C369" i="21"/>
  <c r="Q369" i="21"/>
  <c r="W369" i="21"/>
  <c r="X369" i="21"/>
  <c r="H369" i="21"/>
  <c r="K369" i="21"/>
  <c r="A370" i="21"/>
  <c r="C25" i="21"/>
  <c r="G25" i="21"/>
  <c r="K25" i="21"/>
  <c r="O25" i="21"/>
  <c r="S25" i="21"/>
  <c r="W25" i="21"/>
  <c r="E25" i="21"/>
  <c r="I25" i="21"/>
  <c r="M25" i="21"/>
  <c r="Q25" i="21"/>
  <c r="U25" i="21"/>
  <c r="Y25" i="21"/>
  <c r="B25" i="21"/>
  <c r="J25" i="21"/>
  <c r="R25" i="21"/>
  <c r="F25" i="21"/>
  <c r="V25" i="21"/>
  <c r="P25" i="21"/>
  <c r="D25" i="21"/>
  <c r="L25" i="21"/>
  <c r="T25" i="21"/>
  <c r="N25" i="21"/>
  <c r="H25" i="21"/>
  <c r="X25" i="21"/>
  <c r="C232" i="21"/>
  <c r="G232" i="21"/>
  <c r="K232" i="21"/>
  <c r="O232" i="21"/>
  <c r="S232" i="21"/>
  <c r="W232" i="21"/>
  <c r="D232" i="21"/>
  <c r="I232" i="21"/>
  <c r="N232" i="21"/>
  <c r="T232" i="21"/>
  <c r="Y232" i="21"/>
  <c r="J232" i="21"/>
  <c r="Q232" i="21"/>
  <c r="X232" i="21"/>
  <c r="B232" i="21"/>
  <c r="E232" i="21"/>
  <c r="L232" i="21"/>
  <c r="R232" i="21"/>
  <c r="M232" i="21"/>
  <c r="F232" i="21"/>
  <c r="U232" i="21"/>
  <c r="H232" i="21"/>
  <c r="V232" i="21"/>
  <c r="P232" i="21"/>
  <c r="A302" i="21"/>
  <c r="E370" i="28"/>
  <c r="I370" i="28"/>
  <c r="M370" i="28"/>
  <c r="Q370" i="28"/>
  <c r="U370" i="28"/>
  <c r="Y370" i="28"/>
  <c r="F370" i="28"/>
  <c r="J370" i="28"/>
  <c r="N370" i="28"/>
  <c r="R370" i="28"/>
  <c r="V370" i="28"/>
  <c r="D370" i="28"/>
  <c r="L370" i="28"/>
  <c r="T370" i="28"/>
  <c r="G370" i="28"/>
  <c r="O370" i="28"/>
  <c r="W370" i="28"/>
  <c r="C370" i="28"/>
  <c r="S370" i="28"/>
  <c r="H370" i="28"/>
  <c r="X370" i="28"/>
  <c r="K370" i="28"/>
  <c r="B370" i="28"/>
  <c r="P370" i="28"/>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233" i="28"/>
  <c r="I233" i="28"/>
  <c r="M233" i="28"/>
  <c r="Q233" i="28"/>
  <c r="U233" i="28"/>
  <c r="Y233" i="28"/>
  <c r="G233" i="28"/>
  <c r="L233" i="28"/>
  <c r="R233" i="28"/>
  <c r="W233" i="28"/>
  <c r="B233" i="28"/>
  <c r="C233" i="28"/>
  <c r="H233" i="28"/>
  <c r="N233" i="28"/>
  <c r="S233" i="28"/>
  <c r="X233" i="28"/>
  <c r="K233" i="28"/>
  <c r="V233" i="28"/>
  <c r="D233" i="28"/>
  <c r="O233" i="28"/>
  <c r="F233" i="28"/>
  <c r="J233" i="28"/>
  <c r="T233" i="28"/>
  <c r="P233" i="28"/>
  <c r="E95" i="28"/>
  <c r="I95" i="28"/>
  <c r="M95" i="28"/>
  <c r="Q95" i="28"/>
  <c r="U95" i="28"/>
  <c r="Y95" i="28"/>
  <c r="B95" i="28"/>
  <c r="F95" i="28"/>
  <c r="J95" i="28"/>
  <c r="N95" i="28"/>
  <c r="R95" i="28"/>
  <c r="V95" i="28"/>
  <c r="G95" i="28"/>
  <c r="O95" i="28"/>
  <c r="W95" i="28"/>
  <c r="C95" i="28"/>
  <c r="L95" i="28"/>
  <c r="X95" i="28"/>
  <c r="H95" i="28"/>
  <c r="T95" i="28"/>
  <c r="D95" i="28"/>
  <c r="P95" i="28"/>
  <c r="S95" i="28"/>
  <c r="K95" i="28"/>
  <c r="D267" i="28"/>
  <c r="H267" i="28"/>
  <c r="L267" i="28"/>
  <c r="P267" i="28"/>
  <c r="T267" i="28"/>
  <c r="X267" i="28"/>
  <c r="F267" i="28"/>
  <c r="K267" i="28"/>
  <c r="Q267" i="28"/>
  <c r="V267" i="28"/>
  <c r="B267" i="28"/>
  <c r="G267" i="28"/>
  <c r="M267" i="28"/>
  <c r="R267" i="28"/>
  <c r="W267" i="28"/>
  <c r="E267" i="28"/>
  <c r="O267" i="28"/>
  <c r="I267" i="28"/>
  <c r="S267" i="28"/>
  <c r="N267" i="28"/>
  <c r="U267" i="28"/>
  <c r="C267" i="28"/>
  <c r="J267" i="28"/>
  <c r="Y267" i="28"/>
  <c r="D336" i="28"/>
  <c r="H336" i="28"/>
  <c r="L336" i="28"/>
  <c r="G336" i="28"/>
  <c r="M336" i="28"/>
  <c r="Q336" i="28"/>
  <c r="U336" i="28"/>
  <c r="Y336" i="28"/>
  <c r="C336" i="28"/>
  <c r="I336" i="28"/>
  <c r="N336" i="28"/>
  <c r="R336" i="28"/>
  <c r="V336" i="28"/>
  <c r="K336" i="28"/>
  <c r="T336" i="28"/>
  <c r="E336" i="28"/>
  <c r="O336" i="28"/>
  <c r="W336" i="28"/>
  <c r="B336" i="28"/>
  <c r="J336" i="28"/>
  <c r="P336" i="28"/>
  <c r="F336" i="28"/>
  <c r="S336" i="28"/>
  <c r="X336" i="28"/>
  <c r="D404" i="28"/>
  <c r="H404" i="28"/>
  <c r="L404" i="28"/>
  <c r="P404" i="28"/>
  <c r="T404" i="28"/>
  <c r="X404" i="28"/>
  <c r="E404" i="28"/>
  <c r="I404" i="28"/>
  <c r="M404" i="28"/>
  <c r="Q404" i="28"/>
  <c r="U404" i="28"/>
  <c r="Y404" i="28"/>
  <c r="C404" i="28"/>
  <c r="K404" i="28"/>
  <c r="S404" i="28"/>
  <c r="F404" i="28"/>
  <c r="N404" i="28"/>
  <c r="V404" i="28"/>
  <c r="R404" i="28"/>
  <c r="G404" i="28"/>
  <c r="W404" i="28"/>
  <c r="O404" i="28"/>
  <c r="J404" i="28"/>
  <c r="B404" i="28"/>
  <c r="F199" i="28"/>
  <c r="J199" i="28"/>
  <c r="N199" i="28"/>
  <c r="R199" i="28"/>
  <c r="V199" i="28"/>
  <c r="C199" i="28"/>
  <c r="G199" i="28"/>
  <c r="K199" i="28"/>
  <c r="O199" i="28"/>
  <c r="S199" i="28"/>
  <c r="W199" i="28"/>
  <c r="B199" i="28"/>
  <c r="I199" i="28"/>
  <c r="Q199" i="28"/>
  <c r="Y199" i="28"/>
  <c r="D199" i="28"/>
  <c r="L199" i="28"/>
  <c r="T199" i="28"/>
  <c r="E199" i="28"/>
  <c r="U199" i="28"/>
  <c r="M199" i="28"/>
  <c r="H199" i="28"/>
  <c r="P199" i="28"/>
  <c r="X199"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233" i="21"/>
  <c r="A267" i="21"/>
  <c r="A198" i="21"/>
  <c r="A96" i="19"/>
  <c r="A61" i="19"/>
  <c r="A59" i="21"/>
  <c r="A129" i="21"/>
  <c r="A25" i="19"/>
  <c r="A26" i="21"/>
  <c r="A133" i="25"/>
  <c r="A131" i="19"/>
  <c r="A60" i="25"/>
  <c r="A24" i="25"/>
  <c r="A164" i="21"/>
  <c r="A94" i="21"/>
  <c r="A96" i="25"/>
  <c r="D94" i="21" l="1"/>
  <c r="H94" i="21"/>
  <c r="L94" i="21"/>
  <c r="P94" i="21"/>
  <c r="T94" i="21"/>
  <c r="X94" i="21"/>
  <c r="F94" i="21"/>
  <c r="J94" i="21"/>
  <c r="N94" i="21"/>
  <c r="R94" i="21"/>
  <c r="V94" i="21"/>
  <c r="G94" i="21"/>
  <c r="O94" i="21"/>
  <c r="W94" i="21"/>
  <c r="I94" i="21"/>
  <c r="Q94" i="21"/>
  <c r="Y94" i="21"/>
  <c r="C94" i="21"/>
  <c r="K94" i="21"/>
  <c r="S94" i="21"/>
  <c r="U94" i="21"/>
  <c r="B94" i="21"/>
  <c r="E94" i="21"/>
  <c r="M94" i="21"/>
  <c r="F129" i="21"/>
  <c r="J129" i="21"/>
  <c r="N129" i="21"/>
  <c r="R129" i="21"/>
  <c r="V129" i="21"/>
  <c r="C129" i="21"/>
  <c r="G129" i="21"/>
  <c r="K129" i="21"/>
  <c r="O129" i="21"/>
  <c r="S129" i="21"/>
  <c r="W129" i="21"/>
  <c r="H129" i="21"/>
  <c r="P129" i="21"/>
  <c r="X129" i="21"/>
  <c r="B129" i="21"/>
  <c r="D129" i="21"/>
  <c r="L129" i="21"/>
  <c r="T129" i="21"/>
  <c r="M129" i="21"/>
  <c r="Q129" i="21"/>
  <c r="E129" i="21"/>
  <c r="U129" i="21"/>
  <c r="I129" i="21"/>
  <c r="Y129" i="21"/>
  <c r="D198" i="21"/>
  <c r="H198" i="21"/>
  <c r="L198" i="21"/>
  <c r="P198" i="21"/>
  <c r="T198" i="21"/>
  <c r="X198" i="21"/>
  <c r="E198" i="21"/>
  <c r="I198" i="21"/>
  <c r="M198" i="21"/>
  <c r="Q198" i="21"/>
  <c r="U198" i="21"/>
  <c r="Y198" i="21"/>
  <c r="B198" i="21"/>
  <c r="C198" i="21"/>
  <c r="K198" i="21"/>
  <c r="S198" i="21"/>
  <c r="G198" i="21"/>
  <c r="O198" i="21"/>
  <c r="W198" i="21"/>
  <c r="R198" i="21"/>
  <c r="J198" i="21"/>
  <c r="F198" i="21"/>
  <c r="N198" i="21"/>
  <c r="V198" i="21"/>
  <c r="E59" i="21"/>
  <c r="I59" i="21"/>
  <c r="M59" i="21"/>
  <c r="Q59" i="21"/>
  <c r="U59" i="21"/>
  <c r="Y59" i="21"/>
  <c r="B59" i="21"/>
  <c r="C59" i="21"/>
  <c r="G59" i="21"/>
  <c r="K59" i="21"/>
  <c r="O59" i="21"/>
  <c r="S59" i="21"/>
  <c r="W59" i="21"/>
  <c r="H59" i="21"/>
  <c r="P59" i="21"/>
  <c r="X59" i="21"/>
  <c r="N59" i="21"/>
  <c r="J59" i="21"/>
  <c r="R59" i="21"/>
  <c r="D59" i="21"/>
  <c r="L59" i="21"/>
  <c r="T59" i="21"/>
  <c r="F59" i="21"/>
  <c r="V59" i="21"/>
  <c r="D26" i="21"/>
  <c r="H26" i="21"/>
  <c r="L26" i="21"/>
  <c r="P26" i="21"/>
  <c r="T26" i="21"/>
  <c r="X26" i="21"/>
  <c r="F26" i="21"/>
  <c r="J26" i="21"/>
  <c r="N26" i="21"/>
  <c r="R26" i="21"/>
  <c r="V26" i="21"/>
  <c r="C26" i="21"/>
  <c r="K26" i="21"/>
  <c r="S26" i="21"/>
  <c r="O26" i="21"/>
  <c r="I26" i="21"/>
  <c r="E26" i="21"/>
  <c r="M26" i="21"/>
  <c r="U26" i="21"/>
  <c r="G26" i="21"/>
  <c r="W26" i="21"/>
  <c r="B26" i="21"/>
  <c r="Q26" i="21"/>
  <c r="Y26" i="21"/>
  <c r="D233" i="21"/>
  <c r="H233" i="21"/>
  <c r="L233" i="21"/>
  <c r="P233" i="21"/>
  <c r="T233" i="21"/>
  <c r="X233" i="21"/>
  <c r="G233" i="21"/>
  <c r="M233" i="21"/>
  <c r="R233" i="21"/>
  <c r="W233" i="21"/>
  <c r="I233" i="21"/>
  <c r="O233" i="21"/>
  <c r="V233" i="21"/>
  <c r="C233" i="21"/>
  <c r="J233" i="21"/>
  <c r="Q233" i="21"/>
  <c r="Y233" i="21"/>
  <c r="B233" i="21"/>
  <c r="E233" i="21"/>
  <c r="S233" i="21"/>
  <c r="K233" i="21"/>
  <c r="N233" i="21"/>
  <c r="F233" i="21"/>
  <c r="U233" i="21"/>
  <c r="A303" i="21"/>
  <c r="C370" i="21"/>
  <c r="G370" i="21"/>
  <c r="K370" i="21"/>
  <c r="O370" i="21"/>
  <c r="S370" i="21"/>
  <c r="W370" i="21"/>
  <c r="H370" i="21"/>
  <c r="M370" i="21"/>
  <c r="R370" i="21"/>
  <c r="X370" i="21"/>
  <c r="D370" i="21"/>
  <c r="J370" i="21"/>
  <c r="Q370" i="21"/>
  <c r="Y370" i="21"/>
  <c r="E370" i="21"/>
  <c r="L370" i="21"/>
  <c r="T370" i="21"/>
  <c r="F370" i="21"/>
  <c r="U370" i="21"/>
  <c r="I370" i="21"/>
  <c r="V370" i="21"/>
  <c r="B370" i="21"/>
  <c r="N370" i="21"/>
  <c r="P370" i="21"/>
  <c r="A371" i="21"/>
  <c r="C404" i="21"/>
  <c r="G404" i="21"/>
  <c r="K404" i="21"/>
  <c r="O404" i="21"/>
  <c r="S404" i="21"/>
  <c r="W404" i="21"/>
  <c r="H404" i="21"/>
  <c r="M404" i="21"/>
  <c r="R404" i="21"/>
  <c r="X404" i="21"/>
  <c r="D404" i="21"/>
  <c r="J404" i="21"/>
  <c r="Q404" i="21"/>
  <c r="Y404" i="21"/>
  <c r="I404" i="21"/>
  <c r="T404" i="21"/>
  <c r="B404" i="21"/>
  <c r="N404" i="21"/>
  <c r="E404" i="21"/>
  <c r="P404" i="21"/>
  <c r="U404" i="21"/>
  <c r="V404" i="21"/>
  <c r="F404" i="21"/>
  <c r="L404" i="21"/>
  <c r="A405" i="21"/>
  <c r="C267" i="21"/>
  <c r="G267" i="21"/>
  <c r="K267" i="21"/>
  <c r="O267" i="21"/>
  <c r="S267" i="21"/>
  <c r="W267" i="21"/>
  <c r="B267" i="21"/>
  <c r="H267" i="21"/>
  <c r="M267" i="21"/>
  <c r="R267" i="21"/>
  <c r="X267" i="21"/>
  <c r="F267" i="21"/>
  <c r="N267" i="21"/>
  <c r="U267" i="21"/>
  <c r="I267" i="21"/>
  <c r="P267" i="21"/>
  <c r="V267" i="21"/>
  <c r="J267" i="21"/>
  <c r="Y267" i="21"/>
  <c r="L267" i="21"/>
  <c r="Q267" i="21"/>
  <c r="D267" i="21"/>
  <c r="E267" i="21"/>
  <c r="T267" i="21"/>
  <c r="D336" i="21"/>
  <c r="H336" i="21"/>
  <c r="L336" i="21"/>
  <c r="P336" i="21"/>
  <c r="T336" i="21"/>
  <c r="X336" i="21"/>
  <c r="C336" i="21"/>
  <c r="I336" i="21"/>
  <c r="N336" i="21"/>
  <c r="S336" i="21"/>
  <c r="Y336" i="21"/>
  <c r="E336" i="21"/>
  <c r="K336" i="21"/>
  <c r="R336" i="21"/>
  <c r="B336" i="21"/>
  <c r="F336" i="21"/>
  <c r="O336" i="21"/>
  <c r="W336" i="21"/>
  <c r="G336" i="21"/>
  <c r="U336" i="21"/>
  <c r="J336" i="21"/>
  <c r="V336" i="21"/>
  <c r="M336" i="21"/>
  <c r="Q336"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8" i="28"/>
  <c r="I268" i="28"/>
  <c r="M268" i="28"/>
  <c r="Q268" i="28"/>
  <c r="U268" i="28"/>
  <c r="Y268" i="28"/>
  <c r="D268" i="28"/>
  <c r="J268" i="28"/>
  <c r="O268" i="28"/>
  <c r="T268" i="28"/>
  <c r="F268" i="28"/>
  <c r="K268" i="28"/>
  <c r="P268" i="28"/>
  <c r="V268" i="28"/>
  <c r="B268" i="28"/>
  <c r="C268" i="28"/>
  <c r="N268" i="28"/>
  <c r="X268" i="28"/>
  <c r="G268" i="28"/>
  <c r="R268" i="28"/>
  <c r="L268" i="28"/>
  <c r="S268" i="28"/>
  <c r="W268" i="28"/>
  <c r="H268" i="28"/>
  <c r="E26" i="28"/>
  <c r="I26" i="28"/>
  <c r="M26" i="28"/>
  <c r="Q26" i="28"/>
  <c r="U26" i="28"/>
  <c r="Y26" i="28"/>
  <c r="D26" i="28"/>
  <c r="J26" i="28"/>
  <c r="O26" i="28"/>
  <c r="T26" i="28"/>
  <c r="L26" i="28"/>
  <c r="W26" i="28"/>
  <c r="H26" i="28"/>
  <c r="S26" i="28"/>
  <c r="B26" i="28"/>
  <c r="F26" i="28"/>
  <c r="K26" i="28"/>
  <c r="P26" i="28"/>
  <c r="V26" i="28"/>
  <c r="G26" i="28"/>
  <c r="R26" i="28"/>
  <c r="C26" i="28"/>
  <c r="N26" i="28"/>
  <c r="X26" i="28"/>
  <c r="F337" i="28"/>
  <c r="J337" i="28"/>
  <c r="N337" i="28"/>
  <c r="R337" i="28"/>
  <c r="V337" i="28"/>
  <c r="C337" i="28"/>
  <c r="G337" i="28"/>
  <c r="K337" i="28"/>
  <c r="O337" i="28"/>
  <c r="S337" i="28"/>
  <c r="W337" i="28"/>
  <c r="E337" i="28"/>
  <c r="M337" i="28"/>
  <c r="U337" i="28"/>
  <c r="H337" i="28"/>
  <c r="P337" i="28"/>
  <c r="X337" i="28"/>
  <c r="D337" i="28"/>
  <c r="T337" i="28"/>
  <c r="I337" i="28"/>
  <c r="Y337" i="28"/>
  <c r="B337" i="28"/>
  <c r="Q337" i="28"/>
  <c r="L337" i="28"/>
  <c r="F234" i="28"/>
  <c r="J234" i="28"/>
  <c r="N234" i="28"/>
  <c r="R234" i="28"/>
  <c r="V234" i="28"/>
  <c r="E234" i="28"/>
  <c r="K234" i="28"/>
  <c r="P234" i="28"/>
  <c r="U234" i="28"/>
  <c r="G234" i="28"/>
  <c r="L234" i="28"/>
  <c r="Q234" i="28"/>
  <c r="W234" i="28"/>
  <c r="B234" i="28"/>
  <c r="I234" i="28"/>
  <c r="T234" i="28"/>
  <c r="C234" i="28"/>
  <c r="M234" i="28"/>
  <c r="X234" i="28"/>
  <c r="D234" i="28"/>
  <c r="Y234" i="28"/>
  <c r="H234" i="28"/>
  <c r="O234" i="28"/>
  <c r="S234"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E405" i="28"/>
  <c r="I405" i="28"/>
  <c r="M405" i="28"/>
  <c r="Q405" i="28"/>
  <c r="U405" i="28"/>
  <c r="Y405" i="28"/>
  <c r="F405" i="28"/>
  <c r="J405" i="28"/>
  <c r="N405" i="28"/>
  <c r="R405" i="28"/>
  <c r="V405" i="28"/>
  <c r="D405" i="28"/>
  <c r="L405" i="28"/>
  <c r="T405" i="28"/>
  <c r="G405" i="28"/>
  <c r="O405" i="28"/>
  <c r="W405" i="28"/>
  <c r="K405" i="28"/>
  <c r="B405" i="28"/>
  <c r="P405" i="28"/>
  <c r="X405" i="28"/>
  <c r="C405" i="28"/>
  <c r="H405" i="28"/>
  <c r="S405" i="28"/>
  <c r="F371" i="28"/>
  <c r="J371" i="28"/>
  <c r="N371" i="28"/>
  <c r="R371" i="28"/>
  <c r="V371" i="28"/>
  <c r="C371" i="28"/>
  <c r="G371" i="28"/>
  <c r="K371" i="28"/>
  <c r="O371" i="28"/>
  <c r="S371" i="28"/>
  <c r="W371" i="28"/>
  <c r="E371" i="28"/>
  <c r="M371" i="28"/>
  <c r="U371" i="28"/>
  <c r="H371" i="28"/>
  <c r="P371" i="28"/>
  <c r="X371" i="28"/>
  <c r="L371" i="28"/>
  <c r="Q371" i="28"/>
  <c r="I371" i="28"/>
  <c r="B371" i="28"/>
  <c r="T371" i="28"/>
  <c r="Y371" i="28"/>
  <c r="D371" i="28"/>
  <c r="C200" i="28"/>
  <c r="G200" i="28"/>
  <c r="K200" i="28"/>
  <c r="O200" i="28"/>
  <c r="S200" i="28"/>
  <c r="W200" i="28"/>
  <c r="D200" i="28"/>
  <c r="H200" i="28"/>
  <c r="L200" i="28"/>
  <c r="P200" i="28"/>
  <c r="T200" i="28"/>
  <c r="X200" i="28"/>
  <c r="J200" i="28"/>
  <c r="R200" i="28"/>
  <c r="E200" i="28"/>
  <c r="M200" i="28"/>
  <c r="U200" i="28"/>
  <c r="B200" i="28"/>
  <c r="N200" i="28"/>
  <c r="I200" i="28"/>
  <c r="Y200" i="28"/>
  <c r="Q200" i="28"/>
  <c r="V200" i="28"/>
  <c r="F200"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134" i="25"/>
  <c r="A27" i="21"/>
  <c r="A26" i="19"/>
  <c r="E95" i="21" l="1"/>
  <c r="I95" i="21"/>
  <c r="M95" i="21"/>
  <c r="Q95" i="21"/>
  <c r="U95" i="21"/>
  <c r="Y95" i="21"/>
  <c r="C95" i="21"/>
  <c r="G95" i="21"/>
  <c r="K95" i="21"/>
  <c r="O95" i="21"/>
  <c r="S95" i="21"/>
  <c r="W95" i="21"/>
  <c r="H95" i="21"/>
  <c r="P95" i="21"/>
  <c r="X95" i="21"/>
  <c r="B95" i="21"/>
  <c r="J95" i="21"/>
  <c r="R95" i="21"/>
  <c r="D95" i="21"/>
  <c r="L95" i="21"/>
  <c r="T95" i="21"/>
  <c r="F95" i="21"/>
  <c r="N95" i="21"/>
  <c r="V95" i="21"/>
  <c r="D268" i="21"/>
  <c r="H268" i="21"/>
  <c r="L268" i="21"/>
  <c r="P268" i="21"/>
  <c r="T268" i="21"/>
  <c r="X268" i="21"/>
  <c r="F268" i="21"/>
  <c r="K268" i="21"/>
  <c r="Q268" i="21"/>
  <c r="V268" i="21"/>
  <c r="B268" i="21"/>
  <c r="E268" i="21"/>
  <c r="M268" i="21"/>
  <c r="S268" i="21"/>
  <c r="G268" i="21"/>
  <c r="N268" i="21"/>
  <c r="U268" i="21"/>
  <c r="O268" i="21"/>
  <c r="C268" i="21"/>
  <c r="R268" i="21"/>
  <c r="W268" i="21"/>
  <c r="I268" i="21"/>
  <c r="J268" i="21"/>
  <c r="Y268" i="21"/>
  <c r="E337" i="21"/>
  <c r="I337" i="21"/>
  <c r="M337" i="21"/>
  <c r="Q337" i="21"/>
  <c r="G337" i="21"/>
  <c r="L337" i="21"/>
  <c r="R337" i="21"/>
  <c r="V337" i="21"/>
  <c r="C337" i="21"/>
  <c r="J337" i="21"/>
  <c r="P337" i="21"/>
  <c r="W337" i="21"/>
  <c r="K337" i="21"/>
  <c r="T337" i="21"/>
  <c r="H337" i="21"/>
  <c r="U337" i="21"/>
  <c r="N337" i="21"/>
  <c r="X337" i="21"/>
  <c r="B337" i="21"/>
  <c r="D337" i="21"/>
  <c r="Y337" i="21"/>
  <c r="F337" i="21"/>
  <c r="O337" i="21"/>
  <c r="S337" i="21"/>
  <c r="A338" i="21"/>
  <c r="C130" i="21"/>
  <c r="G130" i="21"/>
  <c r="K130" i="21"/>
  <c r="O130" i="21"/>
  <c r="S130" i="21"/>
  <c r="W130" i="21"/>
  <c r="D130" i="21"/>
  <c r="H130" i="21"/>
  <c r="L130" i="21"/>
  <c r="P130" i="21"/>
  <c r="T130" i="21"/>
  <c r="X130" i="21"/>
  <c r="I130" i="21"/>
  <c r="Q130" i="21"/>
  <c r="Y130" i="21"/>
  <c r="E130" i="21"/>
  <c r="M130" i="21"/>
  <c r="U130" i="21"/>
  <c r="F130" i="21"/>
  <c r="V130" i="21"/>
  <c r="J130" i="21"/>
  <c r="B130" i="21"/>
  <c r="N130" i="21"/>
  <c r="R130" i="21"/>
  <c r="D405" i="21"/>
  <c r="H405" i="21"/>
  <c r="L405" i="21"/>
  <c r="P405" i="21"/>
  <c r="T405" i="21"/>
  <c r="X405" i="21"/>
  <c r="F405" i="21"/>
  <c r="K405" i="21"/>
  <c r="Q405" i="21"/>
  <c r="V405" i="21"/>
  <c r="B405" i="21"/>
  <c r="I405" i="21"/>
  <c r="O405" i="21"/>
  <c r="W405" i="21"/>
  <c r="E405" i="21"/>
  <c r="N405" i="21"/>
  <c r="Y405" i="21"/>
  <c r="C405" i="21"/>
  <c r="R405" i="21"/>
  <c r="G405" i="21"/>
  <c r="S405" i="21"/>
  <c r="U405" i="21"/>
  <c r="J405" i="21"/>
  <c r="M405" i="21"/>
  <c r="A406" i="21"/>
  <c r="A304" i="21"/>
  <c r="E27" i="21"/>
  <c r="I27" i="21"/>
  <c r="M27" i="21"/>
  <c r="Q27" i="21"/>
  <c r="U27" i="21"/>
  <c r="Y27" i="21"/>
  <c r="B27" i="21"/>
  <c r="C27" i="21"/>
  <c r="G27" i="21"/>
  <c r="K27" i="21"/>
  <c r="O27" i="21"/>
  <c r="S27" i="21"/>
  <c r="W27" i="21"/>
  <c r="D27" i="21"/>
  <c r="L27" i="21"/>
  <c r="T27" i="21"/>
  <c r="H27" i="21"/>
  <c r="X27" i="21"/>
  <c r="J27" i="21"/>
  <c r="F27" i="21"/>
  <c r="N27" i="21"/>
  <c r="V27" i="21"/>
  <c r="P27" i="21"/>
  <c r="R27" i="21"/>
  <c r="F60" i="21"/>
  <c r="J60" i="21"/>
  <c r="N60" i="21"/>
  <c r="R60" i="21"/>
  <c r="V60" i="21"/>
  <c r="D60" i="21"/>
  <c r="H60" i="21"/>
  <c r="L60" i="21"/>
  <c r="P60" i="21"/>
  <c r="T60" i="21"/>
  <c r="X60" i="21"/>
  <c r="I60" i="21"/>
  <c r="Q60" i="21"/>
  <c r="Y60" i="21"/>
  <c r="O60" i="21"/>
  <c r="C60" i="21"/>
  <c r="K60" i="21"/>
  <c r="S60" i="21"/>
  <c r="B60" i="21"/>
  <c r="E60" i="21"/>
  <c r="M60" i="21"/>
  <c r="U60" i="21"/>
  <c r="G60" i="21"/>
  <c r="W60" i="21"/>
  <c r="E199" i="21"/>
  <c r="I199" i="21"/>
  <c r="M199" i="21"/>
  <c r="Q199" i="21"/>
  <c r="U199" i="21"/>
  <c r="Y199" i="21"/>
  <c r="F199" i="21"/>
  <c r="J199" i="21"/>
  <c r="N199" i="21"/>
  <c r="R199" i="21"/>
  <c r="V199" i="21"/>
  <c r="D199" i="21"/>
  <c r="L199" i="21"/>
  <c r="T199" i="21"/>
  <c r="H199" i="21"/>
  <c r="P199" i="21"/>
  <c r="X199" i="21"/>
  <c r="K199" i="21"/>
  <c r="C199" i="21"/>
  <c r="S199" i="21"/>
  <c r="B199" i="21"/>
  <c r="G199" i="21"/>
  <c r="O199" i="21"/>
  <c r="W199" i="21"/>
  <c r="D371" i="21"/>
  <c r="H371" i="21"/>
  <c r="L371" i="21"/>
  <c r="P371" i="21"/>
  <c r="T371" i="21"/>
  <c r="X371" i="21"/>
  <c r="F371" i="21"/>
  <c r="K371" i="21"/>
  <c r="Q371" i="21"/>
  <c r="V371" i="21"/>
  <c r="I371" i="21"/>
  <c r="O371" i="21"/>
  <c r="W371" i="21"/>
  <c r="B371" i="21"/>
  <c r="C371" i="21"/>
  <c r="J371" i="21"/>
  <c r="R371" i="21"/>
  <c r="Y371" i="21"/>
  <c r="M371" i="21"/>
  <c r="N371" i="21"/>
  <c r="E371" i="21"/>
  <c r="G371" i="21"/>
  <c r="S371" i="21"/>
  <c r="U371" i="21"/>
  <c r="A372" i="21"/>
  <c r="E234" i="21"/>
  <c r="I234" i="21"/>
  <c r="M234" i="21"/>
  <c r="Q234" i="21"/>
  <c r="U234" i="21"/>
  <c r="Y234" i="21"/>
  <c r="F234" i="21"/>
  <c r="K234" i="21"/>
  <c r="P234" i="21"/>
  <c r="V234" i="21"/>
  <c r="G234" i="21"/>
  <c r="N234" i="21"/>
  <c r="T234" i="21"/>
  <c r="H234" i="21"/>
  <c r="O234" i="21"/>
  <c r="W234" i="21"/>
  <c r="J234" i="21"/>
  <c r="X234" i="21"/>
  <c r="C234" i="21"/>
  <c r="R234" i="21"/>
  <c r="S234" i="21"/>
  <c r="D234" i="21"/>
  <c r="L234" i="21"/>
  <c r="B234" i="21"/>
  <c r="C235" i="28"/>
  <c r="G235" i="28"/>
  <c r="K235" i="28"/>
  <c r="O235" i="28"/>
  <c r="S235" i="28"/>
  <c r="W235" i="28"/>
  <c r="D235" i="28"/>
  <c r="I235" i="28"/>
  <c r="N235" i="28"/>
  <c r="T235" i="28"/>
  <c r="Y235" i="28"/>
  <c r="E235" i="28"/>
  <c r="J235" i="28"/>
  <c r="P235" i="28"/>
  <c r="U235" i="28"/>
  <c r="H235" i="28"/>
  <c r="R235" i="28"/>
  <c r="L235" i="28"/>
  <c r="V235" i="28"/>
  <c r="B235" i="28"/>
  <c r="X235" i="28"/>
  <c r="F235" i="28"/>
  <c r="M235" i="28"/>
  <c r="Q235" i="28"/>
  <c r="F269" i="28"/>
  <c r="J269" i="28"/>
  <c r="N269" i="28"/>
  <c r="R269" i="28"/>
  <c r="V269" i="28"/>
  <c r="C269" i="28"/>
  <c r="H269" i="28"/>
  <c r="M269" i="28"/>
  <c r="S269" i="28"/>
  <c r="X269" i="28"/>
  <c r="D269" i="28"/>
  <c r="I269" i="28"/>
  <c r="O269" i="28"/>
  <c r="T269" i="28"/>
  <c r="Y269" i="28"/>
  <c r="L269" i="28"/>
  <c r="W269" i="28"/>
  <c r="E269" i="28"/>
  <c r="P269" i="28"/>
  <c r="B269" i="28"/>
  <c r="K269" i="28"/>
  <c r="Q269" i="28"/>
  <c r="G269" i="28"/>
  <c r="U269" i="28"/>
  <c r="C372" i="28"/>
  <c r="G372" i="28"/>
  <c r="K372" i="28"/>
  <c r="O372" i="28"/>
  <c r="S372" i="28"/>
  <c r="W372" i="28"/>
  <c r="D372" i="28"/>
  <c r="H372" i="28"/>
  <c r="L372" i="28"/>
  <c r="P372" i="28"/>
  <c r="T372" i="28"/>
  <c r="X372" i="28"/>
  <c r="F372" i="28"/>
  <c r="N372" i="28"/>
  <c r="V372" i="28"/>
  <c r="I372" i="28"/>
  <c r="Q372" i="28"/>
  <c r="Y372" i="28"/>
  <c r="B372" i="28"/>
  <c r="E372" i="28"/>
  <c r="U372" i="28"/>
  <c r="J372" i="28"/>
  <c r="R372" i="28"/>
  <c r="M372" i="28"/>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C338" i="28"/>
  <c r="G338" i="28"/>
  <c r="K338" i="28"/>
  <c r="O338" i="28"/>
  <c r="S338" i="28"/>
  <c r="W338" i="28"/>
  <c r="D338" i="28"/>
  <c r="H338" i="28"/>
  <c r="L338" i="28"/>
  <c r="P338" i="28"/>
  <c r="T338" i="28"/>
  <c r="X338" i="28"/>
  <c r="F338" i="28"/>
  <c r="N338" i="28"/>
  <c r="V338" i="28"/>
  <c r="I338" i="28"/>
  <c r="Q338" i="28"/>
  <c r="Y338" i="28"/>
  <c r="M338" i="28"/>
  <c r="R338" i="28"/>
  <c r="E338" i="28"/>
  <c r="B338" i="28"/>
  <c r="J338" i="28"/>
  <c r="U338"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406" i="28"/>
  <c r="J406" i="28"/>
  <c r="N406" i="28"/>
  <c r="R406" i="28"/>
  <c r="V406" i="28"/>
  <c r="C406" i="28"/>
  <c r="G406" i="28"/>
  <c r="K406" i="28"/>
  <c r="O406" i="28"/>
  <c r="S406" i="28"/>
  <c r="W406" i="28"/>
  <c r="E406" i="28"/>
  <c r="M406" i="28"/>
  <c r="U406" i="28"/>
  <c r="H406" i="28"/>
  <c r="P406" i="28"/>
  <c r="X406" i="28"/>
  <c r="D406" i="28"/>
  <c r="T406" i="28"/>
  <c r="I406" i="28"/>
  <c r="Y406" i="28"/>
  <c r="B406" i="28"/>
  <c r="L406" i="28"/>
  <c r="Q406" i="28"/>
  <c r="F27" i="28"/>
  <c r="J27" i="28"/>
  <c r="N27" i="28"/>
  <c r="R27" i="28"/>
  <c r="V27" i="28"/>
  <c r="C27" i="28"/>
  <c r="H27" i="28"/>
  <c r="M27" i="28"/>
  <c r="S27" i="28"/>
  <c r="X27" i="28"/>
  <c r="B27" i="28"/>
  <c r="K27" i="28"/>
  <c r="U27" i="28"/>
  <c r="G27" i="28"/>
  <c r="W27" i="28"/>
  <c r="D27" i="28"/>
  <c r="I27" i="28"/>
  <c r="O27" i="28"/>
  <c r="T27" i="28"/>
  <c r="Y27" i="28"/>
  <c r="E27" i="28"/>
  <c r="P27" i="28"/>
  <c r="L27" i="28"/>
  <c r="Q27" i="28"/>
  <c r="D201" i="28"/>
  <c r="H201" i="28"/>
  <c r="L201" i="28"/>
  <c r="P201" i="28"/>
  <c r="T201" i="28"/>
  <c r="X201" i="28"/>
  <c r="E201" i="28"/>
  <c r="I201" i="28"/>
  <c r="M201" i="28"/>
  <c r="Q201" i="28"/>
  <c r="U201" i="28"/>
  <c r="Y201" i="28"/>
  <c r="C201" i="28"/>
  <c r="K201" i="28"/>
  <c r="S201" i="28"/>
  <c r="F201" i="28"/>
  <c r="N201" i="28"/>
  <c r="V201" i="28"/>
  <c r="G201" i="28"/>
  <c r="W201" i="28"/>
  <c r="J201" i="28"/>
  <c r="R201" i="28"/>
  <c r="B201" i="28"/>
  <c r="O201"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F235" i="21" l="1"/>
  <c r="J235" i="21"/>
  <c r="N235" i="21"/>
  <c r="R235" i="21"/>
  <c r="V235" i="21"/>
  <c r="D235" i="21"/>
  <c r="I235" i="21"/>
  <c r="O235" i="21"/>
  <c r="T235" i="21"/>
  <c r="Y235" i="21"/>
  <c r="E235" i="21"/>
  <c r="L235" i="21"/>
  <c r="S235" i="21"/>
  <c r="G235" i="21"/>
  <c r="M235" i="21"/>
  <c r="U235" i="21"/>
  <c r="P235" i="21"/>
  <c r="H235" i="21"/>
  <c r="W235" i="21"/>
  <c r="X235" i="21"/>
  <c r="B235" i="21"/>
  <c r="K235" i="21"/>
  <c r="Q235" i="21"/>
  <c r="C235" i="21"/>
  <c r="E372" i="21"/>
  <c r="I372" i="21"/>
  <c r="M372" i="21"/>
  <c r="Q372" i="21"/>
  <c r="U372" i="21"/>
  <c r="Y372" i="21"/>
  <c r="B372" i="21"/>
  <c r="D372" i="21"/>
  <c r="J372" i="21"/>
  <c r="O372" i="21"/>
  <c r="T372" i="21"/>
  <c r="G372" i="21"/>
  <c r="N372" i="21"/>
  <c r="V372" i="21"/>
  <c r="C372" i="21"/>
  <c r="L372" i="21"/>
  <c r="W372" i="21"/>
  <c r="F372" i="21"/>
  <c r="P372" i="21"/>
  <c r="X372" i="21"/>
  <c r="H372" i="21"/>
  <c r="K372" i="21"/>
  <c r="R372" i="21"/>
  <c r="S372" i="21"/>
  <c r="A373" i="21"/>
  <c r="A305" i="21"/>
  <c r="C61" i="21"/>
  <c r="G61" i="21"/>
  <c r="K61" i="21"/>
  <c r="O61" i="21"/>
  <c r="S61" i="21"/>
  <c r="W61" i="21"/>
  <c r="E61" i="21"/>
  <c r="I61" i="21"/>
  <c r="M61" i="21"/>
  <c r="Q61" i="21"/>
  <c r="U61" i="21"/>
  <c r="Y61" i="21"/>
  <c r="B61" i="21"/>
  <c r="J61" i="21"/>
  <c r="R61" i="21"/>
  <c r="H61" i="21"/>
  <c r="D61" i="21"/>
  <c r="L61" i="21"/>
  <c r="T61" i="21"/>
  <c r="F61" i="21"/>
  <c r="N61" i="21"/>
  <c r="V61" i="21"/>
  <c r="P61" i="21"/>
  <c r="X61" i="21"/>
  <c r="D131" i="21"/>
  <c r="H131" i="21"/>
  <c r="L131" i="21"/>
  <c r="P131" i="21"/>
  <c r="T131" i="21"/>
  <c r="X131" i="21"/>
  <c r="E131" i="21"/>
  <c r="I131" i="21"/>
  <c r="M131" i="21"/>
  <c r="Q131" i="21"/>
  <c r="U131" i="21"/>
  <c r="Y131" i="21"/>
  <c r="B131" i="21"/>
  <c r="J131" i="21"/>
  <c r="R131" i="21"/>
  <c r="F131" i="21"/>
  <c r="N131" i="21"/>
  <c r="V131" i="21"/>
  <c r="O131" i="21"/>
  <c r="C131" i="21"/>
  <c r="S131" i="21"/>
  <c r="G131" i="21"/>
  <c r="W131" i="21"/>
  <c r="K131" i="21"/>
  <c r="F200" i="21"/>
  <c r="J200" i="21"/>
  <c r="N200" i="21"/>
  <c r="R200" i="21"/>
  <c r="V200" i="21"/>
  <c r="C200" i="21"/>
  <c r="G200" i="21"/>
  <c r="K200" i="21"/>
  <c r="O200" i="21"/>
  <c r="S200" i="21"/>
  <c r="W200" i="21"/>
  <c r="E200" i="21"/>
  <c r="M200" i="21"/>
  <c r="U200" i="21"/>
  <c r="I200" i="21"/>
  <c r="Q200" i="21"/>
  <c r="Y200" i="21"/>
  <c r="D200" i="21"/>
  <c r="T200" i="21"/>
  <c r="L200" i="21"/>
  <c r="P200" i="21"/>
  <c r="B200" i="21"/>
  <c r="X200" i="21"/>
  <c r="H200" i="21"/>
  <c r="E406" i="21"/>
  <c r="I406" i="21"/>
  <c r="M406" i="21"/>
  <c r="Q406" i="21"/>
  <c r="U406" i="21"/>
  <c r="Y406" i="21"/>
  <c r="D406" i="21"/>
  <c r="J406" i="21"/>
  <c r="O406" i="21"/>
  <c r="T406" i="21"/>
  <c r="G406" i="21"/>
  <c r="N406" i="21"/>
  <c r="V406" i="21"/>
  <c r="K406" i="21"/>
  <c r="S406" i="21"/>
  <c r="F406" i="21"/>
  <c r="R406" i="21"/>
  <c r="B406" i="21"/>
  <c r="H406" i="21"/>
  <c r="W406" i="21"/>
  <c r="X406" i="21"/>
  <c r="C406" i="21"/>
  <c r="L406" i="21"/>
  <c r="P406" i="21"/>
  <c r="A407" i="21"/>
  <c r="F96" i="21"/>
  <c r="J96" i="21"/>
  <c r="N96" i="21"/>
  <c r="R96" i="21"/>
  <c r="V96" i="21"/>
  <c r="D96" i="21"/>
  <c r="H96" i="21"/>
  <c r="L96" i="21"/>
  <c r="P96" i="21"/>
  <c r="T96" i="21"/>
  <c r="X96" i="21"/>
  <c r="I96" i="21"/>
  <c r="Q96" i="21"/>
  <c r="Y96" i="21"/>
  <c r="C96" i="21"/>
  <c r="K96" i="21"/>
  <c r="S96" i="21"/>
  <c r="E96" i="21"/>
  <c r="M96" i="21"/>
  <c r="U96" i="21"/>
  <c r="G96" i="21"/>
  <c r="O96" i="21"/>
  <c r="B96" i="21"/>
  <c r="W96" i="21"/>
  <c r="F28" i="21"/>
  <c r="J28" i="21"/>
  <c r="N28" i="21"/>
  <c r="R28" i="21"/>
  <c r="V28" i="21"/>
  <c r="D28" i="21"/>
  <c r="H28" i="21"/>
  <c r="L28" i="21"/>
  <c r="P28" i="21"/>
  <c r="T28" i="21"/>
  <c r="X28" i="21"/>
  <c r="E28" i="21"/>
  <c r="M28" i="21"/>
  <c r="U28" i="21"/>
  <c r="Q28" i="21"/>
  <c r="Y28" i="21"/>
  <c r="K28" i="21"/>
  <c r="G28" i="21"/>
  <c r="O28" i="21"/>
  <c r="W28" i="21"/>
  <c r="I28" i="21"/>
  <c r="C28" i="21"/>
  <c r="S28" i="21"/>
  <c r="B28" i="21"/>
  <c r="E269" i="21"/>
  <c r="I269" i="21"/>
  <c r="M269" i="21"/>
  <c r="Q269" i="21"/>
  <c r="U269" i="21"/>
  <c r="Y269" i="21"/>
  <c r="D269" i="21"/>
  <c r="J269" i="21"/>
  <c r="O269" i="21"/>
  <c r="T269" i="21"/>
  <c r="C269" i="21"/>
  <c r="K269" i="21"/>
  <c r="R269" i="21"/>
  <c r="X269" i="21"/>
  <c r="F269" i="21"/>
  <c r="L269" i="21"/>
  <c r="S269" i="21"/>
  <c r="B269" i="21"/>
  <c r="G269" i="21"/>
  <c r="V269" i="21"/>
  <c r="H269" i="21"/>
  <c r="W269" i="21"/>
  <c r="N269" i="21"/>
  <c r="P269" i="21"/>
  <c r="C338" i="21"/>
  <c r="G338" i="21"/>
  <c r="K338" i="21"/>
  <c r="O338" i="21"/>
  <c r="S338" i="21"/>
  <c r="W338" i="21"/>
  <c r="B338" i="21"/>
  <c r="E338" i="21"/>
  <c r="J338" i="21"/>
  <c r="P338" i="21"/>
  <c r="U338" i="21"/>
  <c r="D338" i="21"/>
  <c r="L338" i="21"/>
  <c r="R338" i="21"/>
  <c r="Y338" i="21"/>
  <c r="H338" i="21"/>
  <c r="Q338" i="21"/>
  <c r="I338" i="21"/>
  <c r="T338" i="21"/>
  <c r="V338" i="21"/>
  <c r="F338" i="21"/>
  <c r="X338" i="21"/>
  <c r="M338" i="21"/>
  <c r="N33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E202" i="28"/>
  <c r="I202" i="28"/>
  <c r="M202" i="28"/>
  <c r="Q202" i="28"/>
  <c r="U202" i="28"/>
  <c r="Y202" i="28"/>
  <c r="B202" i="28"/>
  <c r="F202" i="28"/>
  <c r="J202" i="28"/>
  <c r="N202" i="28"/>
  <c r="R202" i="28"/>
  <c r="V202" i="28"/>
  <c r="D202" i="28"/>
  <c r="L202" i="28"/>
  <c r="T202" i="28"/>
  <c r="G202" i="28"/>
  <c r="O202" i="28"/>
  <c r="W202" i="28"/>
  <c r="P202" i="28"/>
  <c r="H202" i="28"/>
  <c r="X202" i="28"/>
  <c r="K202" i="28"/>
  <c r="S202" i="28"/>
  <c r="C202" i="28"/>
  <c r="D98" i="28"/>
  <c r="H98" i="28"/>
  <c r="L98" i="28"/>
  <c r="P98" i="28"/>
  <c r="T98" i="28"/>
  <c r="X98" i="28"/>
  <c r="E98" i="28"/>
  <c r="I98" i="28"/>
  <c r="M98" i="28"/>
  <c r="Q98" i="28"/>
  <c r="U98" i="28"/>
  <c r="Y98" i="28"/>
  <c r="J98" i="28"/>
  <c r="R98" i="28"/>
  <c r="G98" i="28"/>
  <c r="S98" i="28"/>
  <c r="C98" i="28"/>
  <c r="W98" i="28"/>
  <c r="B98" i="28"/>
  <c r="F98" i="28"/>
  <c r="K98" i="28"/>
  <c r="V98" i="28"/>
  <c r="N98" i="28"/>
  <c r="O98" i="28"/>
  <c r="D236" i="28"/>
  <c r="H236" i="28"/>
  <c r="L236" i="28"/>
  <c r="P236" i="28"/>
  <c r="T236" i="28"/>
  <c r="X236" i="28"/>
  <c r="G236" i="28"/>
  <c r="M236" i="28"/>
  <c r="R236" i="28"/>
  <c r="W236" i="28"/>
  <c r="C236" i="28"/>
  <c r="I236" i="28"/>
  <c r="N236" i="28"/>
  <c r="S236" i="28"/>
  <c r="Y236" i="28"/>
  <c r="F236" i="28"/>
  <c r="Q236" i="28"/>
  <c r="J236" i="28"/>
  <c r="U236" i="28"/>
  <c r="V236" i="28"/>
  <c r="B236" i="28"/>
  <c r="E236" i="28"/>
  <c r="K236" i="28"/>
  <c r="O236" i="28"/>
  <c r="D339" i="28"/>
  <c r="H339" i="28"/>
  <c r="L339" i="28"/>
  <c r="P339" i="28"/>
  <c r="T339" i="28"/>
  <c r="X339" i="28"/>
  <c r="E339" i="28"/>
  <c r="I339" i="28"/>
  <c r="M339" i="28"/>
  <c r="Q339" i="28"/>
  <c r="U339" i="28"/>
  <c r="Y339" i="28"/>
  <c r="B339" i="28"/>
  <c r="G339" i="28"/>
  <c r="O339" i="28"/>
  <c r="W339" i="28"/>
  <c r="J339" i="28"/>
  <c r="R339" i="28"/>
  <c r="F339" i="28"/>
  <c r="V339" i="28"/>
  <c r="K339" i="28"/>
  <c r="C339" i="28"/>
  <c r="N339" i="28"/>
  <c r="S339" i="28"/>
  <c r="E63" i="28"/>
  <c r="I63" i="28"/>
  <c r="M63" i="28"/>
  <c r="Q63" i="28"/>
  <c r="U63" i="28"/>
  <c r="Y63" i="28"/>
  <c r="F63" i="28"/>
  <c r="J63" i="28"/>
  <c r="N63" i="28"/>
  <c r="R63" i="28"/>
  <c r="V63" i="28"/>
  <c r="C63" i="28"/>
  <c r="K63" i="28"/>
  <c r="S63" i="28"/>
  <c r="H63" i="28"/>
  <c r="T63" i="28"/>
  <c r="O63" i="28"/>
  <c r="L63" i="28"/>
  <c r="W63" i="28"/>
  <c r="B63" i="28"/>
  <c r="D63" i="28"/>
  <c r="X63" i="28"/>
  <c r="G63" i="28"/>
  <c r="P63" i="28"/>
  <c r="C407" i="28"/>
  <c r="G407" i="28"/>
  <c r="K407" i="28"/>
  <c r="O407" i="28"/>
  <c r="S407" i="28"/>
  <c r="W407" i="28"/>
  <c r="D407" i="28"/>
  <c r="H407" i="28"/>
  <c r="L407" i="28"/>
  <c r="P407" i="28"/>
  <c r="T407" i="28"/>
  <c r="X407" i="28"/>
  <c r="F407" i="28"/>
  <c r="N407" i="28"/>
  <c r="V407" i="28"/>
  <c r="I407" i="28"/>
  <c r="Q407" i="28"/>
  <c r="Y407" i="28"/>
  <c r="M407" i="28"/>
  <c r="R407" i="28"/>
  <c r="J407" i="28"/>
  <c r="U407" i="28"/>
  <c r="E407" i="28"/>
  <c r="B407" i="28"/>
  <c r="D373" i="28"/>
  <c r="H373" i="28"/>
  <c r="L373" i="28"/>
  <c r="P373" i="28"/>
  <c r="T373" i="28"/>
  <c r="X373" i="28"/>
  <c r="E373" i="28"/>
  <c r="I373" i="28"/>
  <c r="M373" i="28"/>
  <c r="Q373" i="28"/>
  <c r="U373" i="28"/>
  <c r="Y373" i="28"/>
  <c r="G373" i="28"/>
  <c r="O373" i="28"/>
  <c r="W373" i="28"/>
  <c r="J373" i="28"/>
  <c r="R373" i="28"/>
  <c r="N373" i="28"/>
  <c r="B373" i="28"/>
  <c r="C373" i="28"/>
  <c r="S373" i="28"/>
  <c r="F373" i="28"/>
  <c r="K373" i="28"/>
  <c r="V373" i="28"/>
  <c r="C270" i="28"/>
  <c r="F270" i="28"/>
  <c r="J270" i="28"/>
  <c r="N270" i="28"/>
  <c r="R270" i="28"/>
  <c r="V270" i="28"/>
  <c r="G270" i="28"/>
  <c r="K270" i="28"/>
  <c r="O270" i="28"/>
  <c r="S270" i="28"/>
  <c r="W270" i="28"/>
  <c r="I270" i="28"/>
  <c r="Q270" i="28"/>
  <c r="Y270" i="28"/>
  <c r="D270" i="28"/>
  <c r="L270" i="28"/>
  <c r="T270" i="28"/>
  <c r="H270" i="28"/>
  <c r="X270" i="28"/>
  <c r="M270" i="28"/>
  <c r="P270" i="28"/>
  <c r="U270" i="28"/>
  <c r="B270" i="28"/>
  <c r="E270"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F270" i="21" l="1"/>
  <c r="J270" i="21"/>
  <c r="N270" i="21"/>
  <c r="R270" i="21"/>
  <c r="V270" i="21"/>
  <c r="C270" i="21"/>
  <c r="H270" i="21"/>
  <c r="M270" i="21"/>
  <c r="S270" i="21"/>
  <c r="X270" i="21"/>
  <c r="I270" i="21"/>
  <c r="P270" i="21"/>
  <c r="W270" i="21"/>
  <c r="D270" i="21"/>
  <c r="K270" i="21"/>
  <c r="Q270" i="21"/>
  <c r="Y270" i="21"/>
  <c r="L270" i="21"/>
  <c r="O270" i="21"/>
  <c r="B270" i="21"/>
  <c r="E270" i="21"/>
  <c r="T270" i="21"/>
  <c r="U270" i="21"/>
  <c r="G270" i="21"/>
  <c r="D339" i="21"/>
  <c r="H339" i="21"/>
  <c r="L339" i="21"/>
  <c r="P339" i="21"/>
  <c r="T339" i="21"/>
  <c r="X339" i="21"/>
  <c r="C339" i="21"/>
  <c r="I339" i="21"/>
  <c r="N339" i="21"/>
  <c r="S339" i="21"/>
  <c r="Y339" i="21"/>
  <c r="J339" i="21"/>
  <c r="Q339" i="21"/>
  <c r="W339" i="21"/>
  <c r="E339" i="21"/>
  <c r="M339" i="21"/>
  <c r="V339" i="21"/>
  <c r="F339" i="21"/>
  <c r="O339" i="21"/>
  <c r="R339" i="21"/>
  <c r="B339" i="21"/>
  <c r="U339" i="21"/>
  <c r="G339" i="21"/>
  <c r="K339" i="21"/>
  <c r="A340" i="21"/>
  <c r="C97" i="21"/>
  <c r="G97" i="21"/>
  <c r="K97" i="21"/>
  <c r="O97" i="21"/>
  <c r="S97" i="21"/>
  <c r="W97" i="21"/>
  <c r="E97" i="21"/>
  <c r="I97" i="21"/>
  <c r="M97" i="21"/>
  <c r="Q97" i="21"/>
  <c r="U97" i="21"/>
  <c r="Y97" i="21"/>
  <c r="J97" i="21"/>
  <c r="R97" i="21"/>
  <c r="D97" i="21"/>
  <c r="L97" i="21"/>
  <c r="T97" i="21"/>
  <c r="F97" i="21"/>
  <c r="N97" i="21"/>
  <c r="V97" i="21"/>
  <c r="B97" i="21"/>
  <c r="P97" i="21"/>
  <c r="X97" i="21"/>
  <c r="H97" i="21"/>
  <c r="E132" i="21"/>
  <c r="I132" i="21"/>
  <c r="M132" i="21"/>
  <c r="Q132" i="21"/>
  <c r="U132" i="21"/>
  <c r="Y132" i="21"/>
  <c r="F132" i="21"/>
  <c r="J132" i="21"/>
  <c r="N132" i="21"/>
  <c r="R132" i="21"/>
  <c r="V132" i="21"/>
  <c r="C132" i="21"/>
  <c r="K132" i="21"/>
  <c r="S132" i="21"/>
  <c r="G132" i="21"/>
  <c r="O132" i="21"/>
  <c r="W132" i="21"/>
  <c r="B132" i="21"/>
  <c r="H132" i="21"/>
  <c r="X132" i="21"/>
  <c r="L132" i="21"/>
  <c r="P132" i="21"/>
  <c r="D132" i="21"/>
  <c r="T132" i="21"/>
  <c r="F407" i="21"/>
  <c r="J407" i="21"/>
  <c r="N407" i="21"/>
  <c r="R407" i="21"/>
  <c r="V407" i="21"/>
  <c r="C407" i="21"/>
  <c r="H407" i="21"/>
  <c r="M407" i="21"/>
  <c r="S407" i="21"/>
  <c r="X407" i="21"/>
  <c r="E407" i="21"/>
  <c r="L407" i="21"/>
  <c r="T407" i="21"/>
  <c r="B407" i="21"/>
  <c r="G407" i="21"/>
  <c r="P407" i="21"/>
  <c r="Y407" i="21"/>
  <c r="I407" i="21"/>
  <c r="U407" i="21"/>
  <c r="K407" i="21"/>
  <c r="W407" i="21"/>
  <c r="D407" i="21"/>
  <c r="O407" i="21"/>
  <c r="Q407" i="21"/>
  <c r="A408" i="21"/>
  <c r="A306" i="21"/>
  <c r="C29" i="21"/>
  <c r="G29" i="21"/>
  <c r="K29" i="21"/>
  <c r="O29" i="21"/>
  <c r="S29" i="21"/>
  <c r="W29" i="21"/>
  <c r="E29" i="21"/>
  <c r="I29" i="21"/>
  <c r="M29" i="21"/>
  <c r="Q29" i="21"/>
  <c r="U29" i="21"/>
  <c r="Y29" i="21"/>
  <c r="B29" i="21"/>
  <c r="F29" i="21"/>
  <c r="N29" i="21"/>
  <c r="V29" i="21"/>
  <c r="R29" i="21"/>
  <c r="D29" i="21"/>
  <c r="H29" i="21"/>
  <c r="P29" i="21"/>
  <c r="X29" i="21"/>
  <c r="J29" i="21"/>
  <c r="L29" i="21"/>
  <c r="T29" i="21"/>
  <c r="C201" i="21"/>
  <c r="G201" i="21"/>
  <c r="K201" i="21"/>
  <c r="O201" i="21"/>
  <c r="S201" i="21"/>
  <c r="W201" i="21"/>
  <c r="B201" i="21"/>
  <c r="D201" i="21"/>
  <c r="H201" i="21"/>
  <c r="L201" i="21"/>
  <c r="P201" i="21"/>
  <c r="T201" i="21"/>
  <c r="X201" i="21"/>
  <c r="F201" i="21"/>
  <c r="N201" i="21"/>
  <c r="V201" i="21"/>
  <c r="J201" i="21"/>
  <c r="R201" i="21"/>
  <c r="M201" i="21"/>
  <c r="E201" i="21"/>
  <c r="U201" i="21"/>
  <c r="Y201" i="21"/>
  <c r="I201" i="21"/>
  <c r="Q201" i="21"/>
  <c r="D62" i="21"/>
  <c r="H62" i="21"/>
  <c r="L62" i="21"/>
  <c r="P62" i="21"/>
  <c r="T62" i="21"/>
  <c r="X62" i="21"/>
  <c r="F62" i="21"/>
  <c r="J62" i="21"/>
  <c r="N62" i="21"/>
  <c r="R62" i="21"/>
  <c r="V62" i="21"/>
  <c r="C62" i="21"/>
  <c r="K62" i="21"/>
  <c r="S62" i="21"/>
  <c r="I62" i="21"/>
  <c r="E62" i="21"/>
  <c r="M62" i="21"/>
  <c r="U62" i="21"/>
  <c r="G62" i="21"/>
  <c r="O62" i="21"/>
  <c r="W62" i="21"/>
  <c r="B62" i="21"/>
  <c r="Q62" i="21"/>
  <c r="Y62" i="21"/>
  <c r="C236" i="21"/>
  <c r="G236" i="21"/>
  <c r="K236" i="21"/>
  <c r="O236" i="21"/>
  <c r="S236" i="21"/>
  <c r="W236" i="21"/>
  <c r="H236" i="21"/>
  <c r="M236" i="21"/>
  <c r="R236" i="21"/>
  <c r="X236" i="21"/>
  <c r="D236" i="21"/>
  <c r="J236" i="21"/>
  <c r="Q236" i="21"/>
  <c r="Y236" i="21"/>
  <c r="B236" i="21"/>
  <c r="E236" i="21"/>
  <c r="L236" i="21"/>
  <c r="T236" i="21"/>
  <c r="F236" i="21"/>
  <c r="U236" i="21"/>
  <c r="N236" i="21"/>
  <c r="P236" i="21"/>
  <c r="V236" i="21"/>
  <c r="I236" i="21"/>
  <c r="F373" i="21"/>
  <c r="J373" i="21"/>
  <c r="N373" i="21"/>
  <c r="R373" i="21"/>
  <c r="V373" i="21"/>
  <c r="C373" i="21"/>
  <c r="H373" i="21"/>
  <c r="M373" i="21"/>
  <c r="S373" i="21"/>
  <c r="X373" i="21"/>
  <c r="E373" i="21"/>
  <c r="L373" i="21"/>
  <c r="T373" i="21"/>
  <c r="I373" i="21"/>
  <c r="Q373" i="21"/>
  <c r="K373" i="21"/>
  <c r="U373" i="21"/>
  <c r="D373" i="21"/>
  <c r="W373" i="21"/>
  <c r="G373" i="21"/>
  <c r="Y373" i="21"/>
  <c r="B373" i="21"/>
  <c r="O373" i="21"/>
  <c r="P373" i="21"/>
  <c r="A374" i="21"/>
  <c r="E237" i="28"/>
  <c r="I237" i="28"/>
  <c r="M237" i="28"/>
  <c r="Q237" i="28"/>
  <c r="U237" i="28"/>
  <c r="Y237" i="28"/>
  <c r="F237" i="28"/>
  <c r="K237" i="28"/>
  <c r="P237" i="28"/>
  <c r="V237" i="28"/>
  <c r="B237" i="28"/>
  <c r="G237" i="28"/>
  <c r="L237" i="28"/>
  <c r="R237" i="28"/>
  <c r="W237" i="28"/>
  <c r="D237" i="28"/>
  <c r="O237" i="28"/>
  <c r="H237" i="28"/>
  <c r="S237" i="28"/>
  <c r="T237" i="28"/>
  <c r="C237" i="28"/>
  <c r="X237" i="28"/>
  <c r="N237" i="28"/>
  <c r="J237" i="28"/>
  <c r="D408" i="28"/>
  <c r="H408" i="28"/>
  <c r="L408" i="28"/>
  <c r="P408" i="28"/>
  <c r="T408" i="28"/>
  <c r="X408" i="28"/>
  <c r="E408" i="28"/>
  <c r="I408" i="28"/>
  <c r="M408" i="28"/>
  <c r="Q408" i="28"/>
  <c r="U408" i="28"/>
  <c r="Y408" i="28"/>
  <c r="G408" i="28"/>
  <c r="O408" i="28"/>
  <c r="W408" i="28"/>
  <c r="J408" i="28"/>
  <c r="R408" i="28"/>
  <c r="F408" i="28"/>
  <c r="V408" i="28"/>
  <c r="K408" i="28"/>
  <c r="S408" i="28"/>
  <c r="B408" i="28"/>
  <c r="C408" i="28"/>
  <c r="N408" i="28"/>
  <c r="E99" i="28"/>
  <c r="I99" i="28"/>
  <c r="M99" i="28"/>
  <c r="Q99" i="28"/>
  <c r="U99" i="28"/>
  <c r="Y99" i="28"/>
  <c r="B99" i="28"/>
  <c r="F99" i="28"/>
  <c r="J99" i="28"/>
  <c r="N99" i="28"/>
  <c r="R99" i="28"/>
  <c r="V99" i="28"/>
  <c r="C99" i="28"/>
  <c r="K99" i="28"/>
  <c r="S99" i="28"/>
  <c r="G99" i="28"/>
  <c r="P99" i="28"/>
  <c r="D99" i="28"/>
  <c r="H99" i="28"/>
  <c r="T99" i="28"/>
  <c r="L99" i="28"/>
  <c r="W99" i="28"/>
  <c r="O99" i="28"/>
  <c r="X99" i="28"/>
  <c r="E374" i="28"/>
  <c r="I374" i="28"/>
  <c r="M374" i="28"/>
  <c r="Q374" i="28"/>
  <c r="U374" i="28"/>
  <c r="Y374" i="28"/>
  <c r="F374" i="28"/>
  <c r="J374" i="28"/>
  <c r="N374" i="28"/>
  <c r="R374" i="28"/>
  <c r="V374" i="28"/>
  <c r="H374" i="28"/>
  <c r="P374" i="28"/>
  <c r="X374" i="28"/>
  <c r="C374" i="28"/>
  <c r="K374" i="28"/>
  <c r="S374" i="28"/>
  <c r="G374" i="28"/>
  <c r="W374" i="28"/>
  <c r="L374" i="28"/>
  <c r="B374" i="28"/>
  <c r="D374" i="28"/>
  <c r="O374" i="28"/>
  <c r="T374" i="28"/>
  <c r="F203" i="28"/>
  <c r="J203" i="28"/>
  <c r="N203" i="28"/>
  <c r="R203" i="28"/>
  <c r="V203" i="28"/>
  <c r="C203" i="28"/>
  <c r="G203" i="28"/>
  <c r="K203" i="28"/>
  <c r="O203" i="28"/>
  <c r="S203" i="28"/>
  <c r="W203" i="28"/>
  <c r="B203" i="28"/>
  <c r="E203" i="28"/>
  <c r="M203" i="28"/>
  <c r="U203" i="28"/>
  <c r="H203" i="28"/>
  <c r="P203" i="28"/>
  <c r="X203" i="28"/>
  <c r="I203" i="28"/>
  <c r="Y203" i="28"/>
  <c r="D203" i="28"/>
  <c r="Q203" i="28"/>
  <c r="L203" i="28"/>
  <c r="T203"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C271" i="28"/>
  <c r="G271" i="28"/>
  <c r="K271" i="28"/>
  <c r="O271" i="28"/>
  <c r="S271" i="28"/>
  <c r="W271" i="28"/>
  <c r="B271" i="28"/>
  <c r="D271" i="28"/>
  <c r="H271" i="28"/>
  <c r="L271" i="28"/>
  <c r="P271" i="28"/>
  <c r="T271" i="28"/>
  <c r="X271" i="28"/>
  <c r="J271" i="28"/>
  <c r="R271" i="28"/>
  <c r="E271" i="28"/>
  <c r="M271" i="28"/>
  <c r="U271" i="28"/>
  <c r="Q271" i="28"/>
  <c r="F271" i="28"/>
  <c r="V271" i="28"/>
  <c r="Y271" i="28"/>
  <c r="I271" i="28"/>
  <c r="N271" i="28"/>
  <c r="E340" i="28"/>
  <c r="I340" i="28"/>
  <c r="M340" i="28"/>
  <c r="Q340" i="28"/>
  <c r="U340" i="28"/>
  <c r="Y340" i="28"/>
  <c r="F340" i="28"/>
  <c r="J340" i="28"/>
  <c r="N340" i="28"/>
  <c r="R340" i="28"/>
  <c r="V340" i="28"/>
  <c r="H340" i="28"/>
  <c r="P340" i="28"/>
  <c r="X340" i="28"/>
  <c r="B340" i="28"/>
  <c r="C340" i="28"/>
  <c r="K340" i="28"/>
  <c r="S340" i="28"/>
  <c r="O340" i="28"/>
  <c r="D340" i="28"/>
  <c r="T340" i="28"/>
  <c r="L340" i="28"/>
  <c r="W340" i="28"/>
  <c r="G340"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D237" i="21" l="1"/>
  <c r="H237" i="21"/>
  <c r="L237" i="21"/>
  <c r="P237" i="21"/>
  <c r="T237" i="21"/>
  <c r="X237" i="21"/>
  <c r="F237" i="21"/>
  <c r="K237" i="21"/>
  <c r="Q237" i="21"/>
  <c r="V237" i="21"/>
  <c r="I237" i="21"/>
  <c r="O237" i="21"/>
  <c r="W237" i="21"/>
  <c r="C237" i="21"/>
  <c r="J237" i="21"/>
  <c r="R237" i="21"/>
  <c r="Y237" i="21"/>
  <c r="B237" i="21"/>
  <c r="M237" i="21"/>
  <c r="E237" i="21"/>
  <c r="S237" i="21"/>
  <c r="G237" i="21"/>
  <c r="U237" i="21"/>
  <c r="N237" i="21"/>
  <c r="C374" i="21"/>
  <c r="G374" i="21"/>
  <c r="K374" i="21"/>
  <c r="O374" i="21"/>
  <c r="S374" i="21"/>
  <c r="W374" i="21"/>
  <c r="F374" i="21"/>
  <c r="L374" i="21"/>
  <c r="Q374" i="21"/>
  <c r="V374" i="21"/>
  <c r="B374" i="21"/>
  <c r="D374" i="21"/>
  <c r="J374" i="21"/>
  <c r="R374" i="21"/>
  <c r="Y374" i="21"/>
  <c r="E374" i="21"/>
  <c r="N374" i="21"/>
  <c r="X374" i="21"/>
  <c r="H374" i="21"/>
  <c r="P374" i="21"/>
  <c r="T374" i="21"/>
  <c r="U374" i="21"/>
  <c r="I374" i="21"/>
  <c r="M374" i="21"/>
  <c r="A375" i="21"/>
  <c r="E63" i="21"/>
  <c r="I63" i="21"/>
  <c r="M63" i="21"/>
  <c r="Q63" i="21"/>
  <c r="U63" i="21"/>
  <c r="Y63" i="21"/>
  <c r="B63" i="21"/>
  <c r="C63" i="21"/>
  <c r="G63" i="21"/>
  <c r="K63" i="21"/>
  <c r="O63" i="21"/>
  <c r="S63" i="21"/>
  <c r="W63" i="21"/>
  <c r="D63" i="21"/>
  <c r="L63" i="21"/>
  <c r="T63" i="21"/>
  <c r="X63" i="21"/>
  <c r="J63" i="21"/>
  <c r="F63" i="21"/>
  <c r="N63" i="21"/>
  <c r="V63" i="21"/>
  <c r="H63" i="21"/>
  <c r="P63" i="21"/>
  <c r="R63" i="21"/>
  <c r="F133" i="21"/>
  <c r="J133" i="21"/>
  <c r="N133" i="21"/>
  <c r="R133" i="21"/>
  <c r="V133" i="21"/>
  <c r="C133" i="21"/>
  <c r="G133" i="21"/>
  <c r="K133" i="21"/>
  <c r="O133" i="21"/>
  <c r="S133" i="21"/>
  <c r="W133" i="21"/>
  <c r="D133" i="21"/>
  <c r="L133" i="21"/>
  <c r="T133" i="21"/>
  <c r="H133" i="21"/>
  <c r="P133" i="21"/>
  <c r="X133" i="21"/>
  <c r="Q133" i="21"/>
  <c r="E133" i="21"/>
  <c r="U133" i="21"/>
  <c r="I133" i="21"/>
  <c r="Y133" i="21"/>
  <c r="B133" i="21"/>
  <c r="M133" i="21"/>
  <c r="D30" i="21"/>
  <c r="H30" i="21"/>
  <c r="L30" i="21"/>
  <c r="P30" i="21"/>
  <c r="T30" i="21"/>
  <c r="X30" i="21"/>
  <c r="F30" i="21"/>
  <c r="J30" i="21"/>
  <c r="N30" i="21"/>
  <c r="R30" i="21"/>
  <c r="V30" i="21"/>
  <c r="G30" i="21"/>
  <c r="O30" i="21"/>
  <c r="W30" i="21"/>
  <c r="B30" i="21"/>
  <c r="K30" i="21"/>
  <c r="E30" i="21"/>
  <c r="U30" i="21"/>
  <c r="I30" i="21"/>
  <c r="Q30" i="21"/>
  <c r="Y30" i="21"/>
  <c r="C30" i="21"/>
  <c r="S30" i="21"/>
  <c r="M30" i="21"/>
  <c r="D202" i="21"/>
  <c r="H202" i="21"/>
  <c r="L202" i="21"/>
  <c r="P202" i="21"/>
  <c r="T202" i="21"/>
  <c r="X202" i="21"/>
  <c r="E202" i="21"/>
  <c r="I202" i="21"/>
  <c r="M202" i="21"/>
  <c r="Q202" i="21"/>
  <c r="U202" i="21"/>
  <c r="Y202" i="21"/>
  <c r="B202" i="21"/>
  <c r="G202" i="21"/>
  <c r="O202" i="21"/>
  <c r="W202" i="21"/>
  <c r="C202" i="21"/>
  <c r="K202" i="21"/>
  <c r="S202" i="21"/>
  <c r="F202" i="21"/>
  <c r="V202" i="21"/>
  <c r="N202" i="21"/>
  <c r="J202" i="21"/>
  <c r="R202" i="21"/>
  <c r="C408" i="21"/>
  <c r="G408" i="21"/>
  <c r="K408" i="21"/>
  <c r="O408" i="21"/>
  <c r="S408" i="21"/>
  <c r="W408" i="21"/>
  <c r="F408" i="21"/>
  <c r="L408" i="21"/>
  <c r="Q408" i="21"/>
  <c r="V408" i="21"/>
  <c r="D408" i="21"/>
  <c r="J408" i="21"/>
  <c r="R408" i="21"/>
  <c r="Y408" i="21"/>
  <c r="M408" i="21"/>
  <c r="U408" i="21"/>
  <c r="I408" i="21"/>
  <c r="X408" i="21"/>
  <c r="N408" i="21"/>
  <c r="B408" i="21"/>
  <c r="E408" i="21"/>
  <c r="H408" i="21"/>
  <c r="P408" i="21"/>
  <c r="T408" i="21"/>
  <c r="A409" i="21"/>
  <c r="D98" i="21"/>
  <c r="H98" i="21"/>
  <c r="L98" i="21"/>
  <c r="P98" i="21"/>
  <c r="T98" i="21"/>
  <c r="X98" i="21"/>
  <c r="F98" i="21"/>
  <c r="J98" i="21"/>
  <c r="N98" i="21"/>
  <c r="R98" i="21"/>
  <c r="V98" i="21"/>
  <c r="C98" i="21"/>
  <c r="K98" i="21"/>
  <c r="S98" i="21"/>
  <c r="E98" i="21"/>
  <c r="G98" i="21"/>
  <c r="O98" i="21"/>
  <c r="W98" i="21"/>
  <c r="Q98" i="21"/>
  <c r="U98" i="21"/>
  <c r="I98" i="21"/>
  <c r="Y98" i="21"/>
  <c r="B98" i="21"/>
  <c r="M98" i="21"/>
  <c r="C271" i="21"/>
  <c r="G271" i="21"/>
  <c r="K271" i="21"/>
  <c r="O271" i="21"/>
  <c r="S271" i="21"/>
  <c r="W271" i="21"/>
  <c r="B271" i="21"/>
  <c r="F271" i="21"/>
  <c r="L271" i="21"/>
  <c r="Q271" i="21"/>
  <c r="V271" i="21"/>
  <c r="H271" i="21"/>
  <c r="N271" i="21"/>
  <c r="U271" i="21"/>
  <c r="I271" i="21"/>
  <c r="P271" i="21"/>
  <c r="X271" i="21"/>
  <c r="D271" i="21"/>
  <c r="R271" i="21"/>
  <c r="E271" i="21"/>
  <c r="T271" i="21"/>
  <c r="J271" i="21"/>
  <c r="Y271" i="21"/>
  <c r="M271" i="21"/>
  <c r="A307" i="21"/>
  <c r="E340" i="21"/>
  <c r="I340" i="21"/>
  <c r="M340" i="21"/>
  <c r="Q340" i="21"/>
  <c r="U340" i="21"/>
  <c r="Y340" i="21"/>
  <c r="G340" i="21"/>
  <c r="L340" i="21"/>
  <c r="R340" i="21"/>
  <c r="W340" i="21"/>
  <c r="H340" i="21"/>
  <c r="O340" i="21"/>
  <c r="V340" i="21"/>
  <c r="J340" i="21"/>
  <c r="S340" i="21"/>
  <c r="C340" i="21"/>
  <c r="K340" i="21"/>
  <c r="T340" i="21"/>
  <c r="N340" i="21"/>
  <c r="P340" i="21"/>
  <c r="B340" i="21"/>
  <c r="X340" i="21"/>
  <c r="D340" i="21"/>
  <c r="F340" i="21"/>
  <c r="A341" i="21"/>
  <c r="C204" i="28"/>
  <c r="G204" i="28"/>
  <c r="K204" i="28"/>
  <c r="O204" i="28"/>
  <c r="S204" i="28"/>
  <c r="W204" i="28"/>
  <c r="D204" i="28"/>
  <c r="H204" i="28"/>
  <c r="L204" i="28"/>
  <c r="P204" i="28"/>
  <c r="T204" i="28"/>
  <c r="X204" i="28"/>
  <c r="F204" i="28"/>
  <c r="N204" i="28"/>
  <c r="V204" i="28"/>
  <c r="I204" i="28"/>
  <c r="Q204" i="28"/>
  <c r="Y204" i="28"/>
  <c r="R204" i="28"/>
  <c r="E204" i="28"/>
  <c r="B204" i="28"/>
  <c r="U204" i="28"/>
  <c r="J204" i="28"/>
  <c r="M204" i="28"/>
  <c r="F238" i="28"/>
  <c r="J238" i="28"/>
  <c r="N238" i="28"/>
  <c r="R238" i="28"/>
  <c r="V238" i="28"/>
  <c r="D238" i="28"/>
  <c r="I238" i="28"/>
  <c r="O238" i="28"/>
  <c r="T238" i="28"/>
  <c r="Y238" i="28"/>
  <c r="E238" i="28"/>
  <c r="K238" i="28"/>
  <c r="P238" i="28"/>
  <c r="U238" i="28"/>
  <c r="B238" i="28"/>
  <c r="C238" i="28"/>
  <c r="M238" i="28"/>
  <c r="X238" i="28"/>
  <c r="G238" i="28"/>
  <c r="Q238" i="28"/>
  <c r="S238" i="28"/>
  <c r="W238" i="28"/>
  <c r="H238" i="28"/>
  <c r="L238" i="28"/>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F341" i="28"/>
  <c r="J341" i="28"/>
  <c r="N341" i="28"/>
  <c r="R341" i="28"/>
  <c r="V341" i="28"/>
  <c r="C341" i="28"/>
  <c r="G341" i="28"/>
  <c r="K341" i="28"/>
  <c r="O341" i="28"/>
  <c r="S341" i="28"/>
  <c r="W341" i="28"/>
  <c r="I341" i="28"/>
  <c r="Q341" i="28"/>
  <c r="Y341" i="28"/>
  <c r="D341" i="28"/>
  <c r="L341" i="28"/>
  <c r="T341" i="28"/>
  <c r="B341" i="28"/>
  <c r="H341" i="28"/>
  <c r="X341" i="28"/>
  <c r="M341" i="28"/>
  <c r="U341" i="28"/>
  <c r="P341" i="28"/>
  <c r="E341" i="28"/>
  <c r="D272" i="28"/>
  <c r="H272" i="28"/>
  <c r="L272" i="28"/>
  <c r="P272" i="28"/>
  <c r="T272" i="28"/>
  <c r="X272" i="28"/>
  <c r="E272" i="28"/>
  <c r="I272" i="28"/>
  <c r="M272" i="28"/>
  <c r="Q272" i="28"/>
  <c r="U272" i="28"/>
  <c r="Y272" i="28"/>
  <c r="B272" i="28"/>
  <c r="C272" i="28"/>
  <c r="K272" i="28"/>
  <c r="S272" i="28"/>
  <c r="F272" i="28"/>
  <c r="N272" i="28"/>
  <c r="V272" i="28"/>
  <c r="J272" i="28"/>
  <c r="O272" i="28"/>
  <c r="G272" i="28"/>
  <c r="R272" i="28"/>
  <c r="W272" i="28"/>
  <c r="C65" i="28"/>
  <c r="G65" i="28"/>
  <c r="K65" i="28"/>
  <c r="O65" i="28"/>
  <c r="S65" i="28"/>
  <c r="W65" i="28"/>
  <c r="D65" i="28"/>
  <c r="H65" i="28"/>
  <c r="L65" i="28"/>
  <c r="P65" i="28"/>
  <c r="T65" i="28"/>
  <c r="X65" i="28"/>
  <c r="E65" i="28"/>
  <c r="M65" i="28"/>
  <c r="U65" i="28"/>
  <c r="B65" i="28"/>
  <c r="F65" i="28"/>
  <c r="Q65" i="28"/>
  <c r="J65" i="28"/>
  <c r="Y65" i="28"/>
  <c r="I65" i="28"/>
  <c r="R65" i="28"/>
  <c r="V65" i="28"/>
  <c r="N65" i="28"/>
  <c r="E409" i="28"/>
  <c r="I409" i="28"/>
  <c r="M409" i="28"/>
  <c r="Q409" i="28"/>
  <c r="U409" i="28"/>
  <c r="Y409" i="28"/>
  <c r="F409" i="28"/>
  <c r="J409" i="28"/>
  <c r="N409" i="28"/>
  <c r="R409" i="28"/>
  <c r="V409" i="28"/>
  <c r="H409" i="28"/>
  <c r="P409" i="28"/>
  <c r="X409" i="28"/>
  <c r="C409" i="28"/>
  <c r="K409" i="28"/>
  <c r="S409" i="28"/>
  <c r="O409" i="28"/>
  <c r="B409" i="28"/>
  <c r="D409" i="28"/>
  <c r="T409" i="28"/>
  <c r="G409" i="28"/>
  <c r="W409" i="28"/>
  <c r="L409"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F375" i="28"/>
  <c r="J375" i="28"/>
  <c r="N375" i="28"/>
  <c r="C375" i="28"/>
  <c r="G375" i="28"/>
  <c r="K375" i="28"/>
  <c r="O375" i="28"/>
  <c r="S375" i="28"/>
  <c r="W375" i="28"/>
  <c r="I375" i="28"/>
  <c r="Q375" i="28"/>
  <c r="V375" i="28"/>
  <c r="D375" i="28"/>
  <c r="L375" i="28"/>
  <c r="R375" i="28"/>
  <c r="X375" i="28"/>
  <c r="P375" i="28"/>
  <c r="E375" i="28"/>
  <c r="T375" i="28"/>
  <c r="M375" i="28"/>
  <c r="U375" i="28"/>
  <c r="B375" i="28"/>
  <c r="H375" i="28"/>
  <c r="Y375"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D272" i="21" l="1"/>
  <c r="H272" i="21"/>
  <c r="L272" i="21"/>
  <c r="P272" i="21"/>
  <c r="T272" i="21"/>
  <c r="X272" i="21"/>
  <c r="E272" i="21"/>
  <c r="J272" i="21"/>
  <c r="O272" i="21"/>
  <c r="U272" i="21"/>
  <c r="F272" i="21"/>
  <c r="M272" i="21"/>
  <c r="S272" i="21"/>
  <c r="G272" i="21"/>
  <c r="N272" i="21"/>
  <c r="V272" i="21"/>
  <c r="I272" i="21"/>
  <c r="W272" i="21"/>
  <c r="K272" i="21"/>
  <c r="Y272" i="21"/>
  <c r="Q272" i="21"/>
  <c r="B272" i="21"/>
  <c r="C272" i="21"/>
  <c r="R272" i="21"/>
  <c r="A342" i="21"/>
  <c r="F341" i="21"/>
  <c r="J341" i="21"/>
  <c r="N341" i="21"/>
  <c r="R341" i="21"/>
  <c r="V341" i="21"/>
  <c r="E341" i="21"/>
  <c r="K341" i="21"/>
  <c r="P341" i="21"/>
  <c r="U341" i="21"/>
  <c r="B341" i="21"/>
  <c r="G341" i="21"/>
  <c r="M341" i="21"/>
  <c r="T341" i="21"/>
  <c r="D341" i="21"/>
  <c r="O341" i="21"/>
  <c r="X341" i="21"/>
  <c r="H341" i="21"/>
  <c r="Q341" i="21"/>
  <c r="Y341" i="21"/>
  <c r="I341" i="21"/>
  <c r="L341" i="21"/>
  <c r="S341" i="21"/>
  <c r="W341" i="21"/>
  <c r="C341" i="21"/>
  <c r="E99" i="21"/>
  <c r="I99" i="21"/>
  <c r="M99" i="21"/>
  <c r="Q99" i="21"/>
  <c r="U99" i="21"/>
  <c r="Y99" i="21"/>
  <c r="C99" i="21"/>
  <c r="G99" i="21"/>
  <c r="K99" i="21"/>
  <c r="O99" i="21"/>
  <c r="S99" i="21"/>
  <c r="W99" i="21"/>
  <c r="D99" i="21"/>
  <c r="L99" i="21"/>
  <c r="T99" i="21"/>
  <c r="B99" i="21"/>
  <c r="H99" i="21"/>
  <c r="P99" i="21"/>
  <c r="X99" i="21"/>
  <c r="J99" i="21"/>
  <c r="N99" i="21"/>
  <c r="R99" i="21"/>
  <c r="F99" i="21"/>
  <c r="V99" i="21"/>
  <c r="E203" i="21"/>
  <c r="I203" i="21"/>
  <c r="M203" i="21"/>
  <c r="Q203" i="21"/>
  <c r="U203" i="21"/>
  <c r="Y203" i="21"/>
  <c r="F203" i="21"/>
  <c r="J203" i="21"/>
  <c r="N203" i="21"/>
  <c r="R203" i="21"/>
  <c r="V203" i="21"/>
  <c r="H203" i="21"/>
  <c r="P203" i="21"/>
  <c r="X203" i="21"/>
  <c r="D203" i="21"/>
  <c r="L203" i="21"/>
  <c r="T203" i="21"/>
  <c r="O203" i="21"/>
  <c r="B203" i="21"/>
  <c r="G203" i="21"/>
  <c r="W203" i="21"/>
  <c r="K203" i="21"/>
  <c r="S203" i="21"/>
  <c r="C203" i="21"/>
  <c r="D409" i="21"/>
  <c r="H409" i="21"/>
  <c r="L409" i="21"/>
  <c r="P409" i="21"/>
  <c r="T409" i="21"/>
  <c r="X409" i="21"/>
  <c r="E409" i="21"/>
  <c r="J409" i="21"/>
  <c r="O409" i="21"/>
  <c r="U409" i="21"/>
  <c r="B409" i="21"/>
  <c r="I409" i="21"/>
  <c r="Q409" i="21"/>
  <c r="W409" i="21"/>
  <c r="G409" i="21"/>
  <c r="R409" i="21"/>
  <c r="M409" i="21"/>
  <c r="Y409" i="21"/>
  <c r="C409" i="21"/>
  <c r="N409" i="21"/>
  <c r="F409" i="21"/>
  <c r="K409" i="21"/>
  <c r="S409" i="21"/>
  <c r="V409" i="21"/>
  <c r="A410" i="21"/>
  <c r="C134" i="21"/>
  <c r="G134" i="21"/>
  <c r="K134" i="21"/>
  <c r="O134" i="21"/>
  <c r="S134" i="21"/>
  <c r="W134" i="21"/>
  <c r="D134" i="21"/>
  <c r="H134" i="21"/>
  <c r="L134" i="21"/>
  <c r="P134" i="21"/>
  <c r="T134" i="21"/>
  <c r="X134" i="21"/>
  <c r="E134" i="21"/>
  <c r="M134" i="21"/>
  <c r="U134" i="21"/>
  <c r="B134" i="21"/>
  <c r="I134" i="21"/>
  <c r="Q134" i="21"/>
  <c r="Y134" i="21"/>
  <c r="J134" i="21"/>
  <c r="N134" i="21"/>
  <c r="R134" i="21"/>
  <c r="F134" i="21"/>
  <c r="V134" i="21"/>
  <c r="E31" i="21"/>
  <c r="I31" i="21"/>
  <c r="M31" i="21"/>
  <c r="Q31" i="21"/>
  <c r="U31" i="21"/>
  <c r="Y31" i="21"/>
  <c r="B31" i="21"/>
  <c r="C31" i="21"/>
  <c r="G31" i="21"/>
  <c r="K31" i="21"/>
  <c r="O31" i="21"/>
  <c r="S31" i="21"/>
  <c r="W31" i="21"/>
  <c r="H31" i="21"/>
  <c r="P31" i="21"/>
  <c r="X31" i="21"/>
  <c r="D31" i="21"/>
  <c r="T31" i="21"/>
  <c r="N31" i="21"/>
  <c r="J31" i="21"/>
  <c r="R31" i="21"/>
  <c r="L31" i="21"/>
  <c r="F31" i="21"/>
  <c r="V31" i="21"/>
  <c r="F64" i="21"/>
  <c r="J64" i="21"/>
  <c r="N64" i="21"/>
  <c r="R64" i="21"/>
  <c r="V64" i="21"/>
  <c r="D64" i="21"/>
  <c r="H64" i="21"/>
  <c r="L64" i="21"/>
  <c r="P64" i="21"/>
  <c r="T64" i="21"/>
  <c r="X64" i="21"/>
  <c r="E64" i="21"/>
  <c r="M64" i="21"/>
  <c r="U64" i="21"/>
  <c r="C64" i="21"/>
  <c r="S64" i="21"/>
  <c r="G64" i="21"/>
  <c r="O64" i="21"/>
  <c r="W64" i="21"/>
  <c r="I64" i="21"/>
  <c r="Q64" i="21"/>
  <c r="Y64" i="21"/>
  <c r="K64" i="21"/>
  <c r="B64" i="21"/>
  <c r="E238" i="21"/>
  <c r="I238" i="21"/>
  <c r="M238" i="21"/>
  <c r="Q238" i="21"/>
  <c r="U238" i="21"/>
  <c r="Y238" i="21"/>
  <c r="D238" i="21"/>
  <c r="J238" i="21"/>
  <c r="O238" i="21"/>
  <c r="T238" i="21"/>
  <c r="G238" i="21"/>
  <c r="N238" i="21"/>
  <c r="V238" i="21"/>
  <c r="H238" i="21"/>
  <c r="P238" i="21"/>
  <c r="W238" i="21"/>
  <c r="C238" i="21"/>
  <c r="R238" i="21"/>
  <c r="K238" i="21"/>
  <c r="X238" i="21"/>
  <c r="L238" i="21"/>
  <c r="F238" i="21"/>
  <c r="B238" i="21"/>
  <c r="S238" i="21"/>
  <c r="A308" i="21"/>
  <c r="D375" i="21"/>
  <c r="H375" i="21"/>
  <c r="L375" i="21"/>
  <c r="P375" i="21"/>
  <c r="T375" i="21"/>
  <c r="X375" i="21"/>
  <c r="E375" i="21"/>
  <c r="J375" i="21"/>
  <c r="O375" i="21"/>
  <c r="U375" i="21"/>
  <c r="I375" i="21"/>
  <c r="Q375" i="21"/>
  <c r="W375" i="21"/>
  <c r="K375" i="21"/>
  <c r="S375" i="21"/>
  <c r="C375" i="21"/>
  <c r="M375" i="21"/>
  <c r="V375" i="21"/>
  <c r="N375" i="21"/>
  <c r="R375" i="21"/>
  <c r="F375" i="21"/>
  <c r="G375" i="21"/>
  <c r="Y375" i="21"/>
  <c r="B375" i="21"/>
  <c r="A376" i="21"/>
  <c r="C342" i="28"/>
  <c r="G342" i="28"/>
  <c r="K342" i="28"/>
  <c r="O342" i="28"/>
  <c r="S342" i="28"/>
  <c r="W342" i="28"/>
  <c r="D342" i="28"/>
  <c r="H342" i="28"/>
  <c r="L342" i="28"/>
  <c r="P342" i="28"/>
  <c r="T342" i="28"/>
  <c r="X342" i="28"/>
  <c r="J342" i="28"/>
  <c r="R342" i="28"/>
  <c r="E342" i="28"/>
  <c r="M342" i="28"/>
  <c r="U342" i="28"/>
  <c r="Q342" i="28"/>
  <c r="F342" i="28"/>
  <c r="V342" i="28"/>
  <c r="B342" i="28"/>
  <c r="I342" i="28"/>
  <c r="N342" i="28"/>
  <c r="Y342" i="28"/>
  <c r="C239" i="28"/>
  <c r="G239" i="28"/>
  <c r="K239" i="28"/>
  <c r="O239" i="28"/>
  <c r="S239" i="28"/>
  <c r="W239" i="28"/>
  <c r="H239" i="28"/>
  <c r="M239" i="28"/>
  <c r="R239" i="28"/>
  <c r="X239" i="28"/>
  <c r="D239" i="28"/>
  <c r="I239" i="28"/>
  <c r="N239" i="28"/>
  <c r="T239" i="28"/>
  <c r="Y239" i="28"/>
  <c r="L239" i="28"/>
  <c r="V239" i="28"/>
  <c r="E239" i="28"/>
  <c r="P239" i="28"/>
  <c r="Q239" i="28"/>
  <c r="U239" i="28"/>
  <c r="B239" i="28"/>
  <c r="F239" i="28"/>
  <c r="J239" i="28"/>
  <c r="F410" i="28"/>
  <c r="J410" i="28"/>
  <c r="N410" i="28"/>
  <c r="R410" i="28"/>
  <c r="V410" i="28"/>
  <c r="C410" i="28"/>
  <c r="G410" i="28"/>
  <c r="K410" i="28"/>
  <c r="O410" i="28"/>
  <c r="S410" i="28"/>
  <c r="W410" i="28"/>
  <c r="I410" i="28"/>
  <c r="Q410" i="28"/>
  <c r="Y410" i="28"/>
  <c r="D410" i="28"/>
  <c r="L410" i="28"/>
  <c r="T410" i="28"/>
  <c r="H410" i="28"/>
  <c r="X410" i="28"/>
  <c r="M410" i="28"/>
  <c r="B410" i="28"/>
  <c r="E410" i="28"/>
  <c r="P410" i="28"/>
  <c r="U410" i="28"/>
  <c r="D66" i="28"/>
  <c r="H66" i="28"/>
  <c r="L66" i="28"/>
  <c r="P66" i="28"/>
  <c r="T66" i="28"/>
  <c r="X66" i="28"/>
  <c r="E66" i="28"/>
  <c r="I66" i="28"/>
  <c r="M66" i="28"/>
  <c r="Q66" i="28"/>
  <c r="U66" i="28"/>
  <c r="Y66" i="28"/>
  <c r="F66" i="28"/>
  <c r="N66" i="28"/>
  <c r="V66" i="28"/>
  <c r="C66" i="28"/>
  <c r="O66" i="28"/>
  <c r="J66" i="28"/>
  <c r="W66" i="28"/>
  <c r="G66" i="28"/>
  <c r="R66" i="28"/>
  <c r="S66" i="28"/>
  <c r="B66" i="28"/>
  <c r="K66" i="28"/>
  <c r="D376" i="28"/>
  <c r="H376" i="28"/>
  <c r="L376" i="28"/>
  <c r="P376" i="28"/>
  <c r="T376" i="28"/>
  <c r="X376" i="28"/>
  <c r="E376" i="28"/>
  <c r="J376" i="28"/>
  <c r="O376" i="28"/>
  <c r="U376" i="28"/>
  <c r="F376" i="28"/>
  <c r="K376" i="28"/>
  <c r="Q376" i="28"/>
  <c r="V376" i="28"/>
  <c r="B376" i="28"/>
  <c r="C376" i="28"/>
  <c r="N376" i="28"/>
  <c r="Y376" i="28"/>
  <c r="G376" i="28"/>
  <c r="R376" i="28"/>
  <c r="M376" i="28"/>
  <c r="S376" i="28"/>
  <c r="W376" i="28"/>
  <c r="I37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273" i="28"/>
  <c r="I273" i="28"/>
  <c r="M273" i="28"/>
  <c r="Q273" i="28"/>
  <c r="U273" i="28"/>
  <c r="Y273" i="28"/>
  <c r="F273" i="28"/>
  <c r="J273" i="28"/>
  <c r="N273" i="28"/>
  <c r="R273" i="28"/>
  <c r="V273" i="28"/>
  <c r="D273" i="28"/>
  <c r="L273" i="28"/>
  <c r="T273" i="28"/>
  <c r="G273" i="28"/>
  <c r="O273" i="28"/>
  <c r="W273" i="28"/>
  <c r="C273" i="28"/>
  <c r="S273" i="28"/>
  <c r="B273" i="28"/>
  <c r="H273" i="28"/>
  <c r="X273" i="28"/>
  <c r="K273" i="28"/>
  <c r="P273" i="28"/>
  <c r="D205" i="28"/>
  <c r="H205" i="28"/>
  <c r="L205" i="28"/>
  <c r="P205" i="28"/>
  <c r="T205" i="28"/>
  <c r="X205" i="28"/>
  <c r="E205" i="28"/>
  <c r="I205" i="28"/>
  <c r="M205" i="28"/>
  <c r="Q205" i="28"/>
  <c r="U205" i="28"/>
  <c r="Y205" i="28"/>
  <c r="G205" i="28"/>
  <c r="O205" i="28"/>
  <c r="W205" i="28"/>
  <c r="B205" i="28"/>
  <c r="J205" i="28"/>
  <c r="R205" i="28"/>
  <c r="K205" i="28"/>
  <c r="C205" i="28"/>
  <c r="V205" i="28"/>
  <c r="N205" i="28"/>
  <c r="F205" i="28"/>
  <c r="S205"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A377" i="21" l="1"/>
  <c r="E376" i="21"/>
  <c r="I376" i="21"/>
  <c r="M376" i="21"/>
  <c r="Q376" i="21"/>
  <c r="U376" i="21"/>
  <c r="Y376" i="21"/>
  <c r="B376" i="21"/>
  <c r="C376" i="21"/>
  <c r="H376" i="21"/>
  <c r="N376" i="21"/>
  <c r="S376" i="21"/>
  <c r="X376" i="21"/>
  <c r="G376" i="21"/>
  <c r="O376" i="21"/>
  <c r="V376" i="21"/>
  <c r="F376" i="21"/>
  <c r="P376" i="21"/>
  <c r="J376" i="21"/>
  <c r="R376" i="21"/>
  <c r="K376" i="21"/>
  <c r="L376" i="21"/>
  <c r="T376" i="21"/>
  <c r="W376" i="21"/>
  <c r="D376" i="21"/>
  <c r="F100" i="21"/>
  <c r="J100" i="21"/>
  <c r="N100" i="21"/>
  <c r="R100" i="21"/>
  <c r="V100" i="21"/>
  <c r="D100" i="21"/>
  <c r="H100" i="21"/>
  <c r="L100" i="21"/>
  <c r="P100" i="21"/>
  <c r="T100" i="21"/>
  <c r="X100" i="21"/>
  <c r="E100" i="21"/>
  <c r="M100" i="21"/>
  <c r="U100" i="21"/>
  <c r="I100" i="21"/>
  <c r="Q100" i="21"/>
  <c r="Y100" i="21"/>
  <c r="C100" i="21"/>
  <c r="S100" i="21"/>
  <c r="B100" i="21"/>
  <c r="G100" i="21"/>
  <c r="W100" i="21"/>
  <c r="K100" i="21"/>
  <c r="O100" i="21"/>
  <c r="C65" i="21"/>
  <c r="G65" i="21"/>
  <c r="K65" i="21"/>
  <c r="O65" i="21"/>
  <c r="S65" i="21"/>
  <c r="W65" i="21"/>
  <c r="E65" i="21"/>
  <c r="I65" i="21"/>
  <c r="M65" i="21"/>
  <c r="Q65" i="21"/>
  <c r="U65" i="21"/>
  <c r="Y65" i="21"/>
  <c r="B65" i="21"/>
  <c r="F65" i="21"/>
  <c r="N65" i="21"/>
  <c r="V65" i="21"/>
  <c r="L65" i="21"/>
  <c r="H65" i="21"/>
  <c r="P65" i="21"/>
  <c r="X65" i="21"/>
  <c r="J65" i="21"/>
  <c r="R65" i="21"/>
  <c r="D65" i="21"/>
  <c r="T65" i="21"/>
  <c r="F32" i="21"/>
  <c r="J32" i="21"/>
  <c r="N32" i="21"/>
  <c r="R32" i="21"/>
  <c r="V32" i="21"/>
  <c r="D32" i="21"/>
  <c r="H32" i="21"/>
  <c r="L32" i="21"/>
  <c r="P32" i="21"/>
  <c r="T32" i="21"/>
  <c r="X32" i="21"/>
  <c r="I32" i="21"/>
  <c r="Q32" i="21"/>
  <c r="Y32" i="21"/>
  <c r="M32" i="21"/>
  <c r="O32" i="21"/>
  <c r="C32" i="21"/>
  <c r="K32" i="21"/>
  <c r="S32" i="21"/>
  <c r="B32" i="21"/>
  <c r="E32" i="21"/>
  <c r="U32" i="21"/>
  <c r="G32" i="21"/>
  <c r="W32" i="21"/>
  <c r="F204" i="21"/>
  <c r="J204" i="21"/>
  <c r="N204" i="21"/>
  <c r="R204" i="21"/>
  <c r="V204" i="21"/>
  <c r="C204" i="21"/>
  <c r="G204" i="21"/>
  <c r="K204" i="21"/>
  <c r="O204" i="21"/>
  <c r="S204" i="21"/>
  <c r="W204" i="21"/>
  <c r="I204" i="21"/>
  <c r="Q204" i="21"/>
  <c r="E204" i="21"/>
  <c r="M204" i="21"/>
  <c r="U204" i="21"/>
  <c r="H204" i="21"/>
  <c r="X204" i="21"/>
  <c r="P204" i="21"/>
  <c r="T204" i="21"/>
  <c r="Y204" i="21"/>
  <c r="B204" i="21"/>
  <c r="D204" i="21"/>
  <c r="L204" i="21"/>
  <c r="E273" i="21"/>
  <c r="I273" i="21"/>
  <c r="M273" i="21"/>
  <c r="Q273" i="21"/>
  <c r="U273" i="21"/>
  <c r="Y273" i="21"/>
  <c r="C273" i="21"/>
  <c r="H273" i="21"/>
  <c r="N273" i="21"/>
  <c r="S273" i="21"/>
  <c r="X273" i="21"/>
  <c r="B273" i="21"/>
  <c r="D273" i="21"/>
  <c r="K273" i="21"/>
  <c r="R273" i="21"/>
  <c r="F273" i="21"/>
  <c r="L273" i="21"/>
  <c r="T273" i="21"/>
  <c r="O273" i="21"/>
  <c r="P273" i="21"/>
  <c r="V273" i="21"/>
  <c r="G273" i="21"/>
  <c r="J273" i="21"/>
  <c r="W273" i="21"/>
  <c r="E410" i="21"/>
  <c r="I410" i="21"/>
  <c r="M410" i="21"/>
  <c r="Q410" i="21"/>
  <c r="U410" i="21"/>
  <c r="Y410" i="21"/>
  <c r="C410" i="21"/>
  <c r="H410" i="21"/>
  <c r="N410" i="21"/>
  <c r="S410" i="21"/>
  <c r="X410" i="21"/>
  <c r="G410" i="21"/>
  <c r="O410" i="21"/>
  <c r="V410" i="21"/>
  <c r="D410" i="21"/>
  <c r="L410" i="21"/>
  <c r="W410" i="21"/>
  <c r="P410" i="21"/>
  <c r="F410" i="21"/>
  <c r="R410" i="21"/>
  <c r="J410" i="21"/>
  <c r="B410" i="21"/>
  <c r="K410" i="21"/>
  <c r="T410" i="21"/>
  <c r="A411" i="21"/>
  <c r="D135" i="21"/>
  <c r="H135" i="21"/>
  <c r="L135" i="21"/>
  <c r="P135" i="21"/>
  <c r="T135" i="21"/>
  <c r="X135" i="21"/>
  <c r="E135" i="21"/>
  <c r="I135" i="21"/>
  <c r="M135" i="21"/>
  <c r="Q135" i="21"/>
  <c r="U135" i="21"/>
  <c r="Y135" i="21"/>
  <c r="B135" i="21"/>
  <c r="F135" i="21"/>
  <c r="N135" i="21"/>
  <c r="V135" i="21"/>
  <c r="J135" i="21"/>
  <c r="R135" i="21"/>
  <c r="C135" i="21"/>
  <c r="S135" i="21"/>
  <c r="G135" i="21"/>
  <c r="W135" i="21"/>
  <c r="K135" i="21"/>
  <c r="O135" i="21"/>
  <c r="F239" i="21"/>
  <c r="J239" i="21"/>
  <c r="N239" i="21"/>
  <c r="R239" i="21"/>
  <c r="V239" i="21"/>
  <c r="C239" i="21"/>
  <c r="H239" i="21"/>
  <c r="M239" i="21"/>
  <c r="S239" i="21"/>
  <c r="X239" i="21"/>
  <c r="E239" i="21"/>
  <c r="L239" i="21"/>
  <c r="T239" i="21"/>
  <c r="G239" i="21"/>
  <c r="O239" i="21"/>
  <c r="U239" i="21"/>
  <c r="I239" i="21"/>
  <c r="W239" i="21"/>
  <c r="P239" i="21"/>
  <c r="D239" i="21"/>
  <c r="Y239" i="21"/>
  <c r="B239" i="21"/>
  <c r="K239" i="21"/>
  <c r="Q239" i="21"/>
  <c r="A309" i="21"/>
  <c r="C342" i="21"/>
  <c r="G342" i="21"/>
  <c r="K342" i="21"/>
  <c r="O342" i="21"/>
  <c r="S342" i="21"/>
  <c r="W342" i="21"/>
  <c r="B342" i="21"/>
  <c r="D342" i="21"/>
  <c r="I342" i="21"/>
  <c r="N342" i="21"/>
  <c r="T342" i="21"/>
  <c r="Y342" i="21"/>
  <c r="E342" i="21"/>
  <c r="L342" i="21"/>
  <c r="R342" i="21"/>
  <c r="J342" i="21"/>
  <c r="U342" i="21"/>
  <c r="M342" i="21"/>
  <c r="V342" i="21"/>
  <c r="F342" i="21"/>
  <c r="X342" i="21"/>
  <c r="H342" i="21"/>
  <c r="P342" i="21"/>
  <c r="Q342" i="21"/>
  <c r="A343" i="21"/>
  <c r="E377" i="28"/>
  <c r="I377" i="28"/>
  <c r="M377" i="28"/>
  <c r="Q377" i="28"/>
  <c r="U377" i="28"/>
  <c r="Y377" i="28"/>
  <c r="C377" i="28"/>
  <c r="H377" i="28"/>
  <c r="N377" i="28"/>
  <c r="S377" i="28"/>
  <c r="X377" i="28"/>
  <c r="D377" i="28"/>
  <c r="J377" i="28"/>
  <c r="O377" i="28"/>
  <c r="T377" i="28"/>
  <c r="L377" i="28"/>
  <c r="W377" i="28"/>
  <c r="F377" i="28"/>
  <c r="P377" i="28"/>
  <c r="K377" i="28"/>
  <c r="R377" i="28"/>
  <c r="G377" i="28"/>
  <c r="V377" i="28"/>
  <c r="B377" i="28"/>
  <c r="C32" i="28"/>
  <c r="G32" i="28"/>
  <c r="K32" i="28"/>
  <c r="O32" i="28"/>
  <c r="S32" i="28"/>
  <c r="W32" i="28"/>
  <c r="E32" i="28"/>
  <c r="J32" i="28"/>
  <c r="P32" i="28"/>
  <c r="U32" i="28"/>
  <c r="H32" i="28"/>
  <c r="R32" i="28"/>
  <c r="I32" i="28"/>
  <c r="T32" i="28"/>
  <c r="F32" i="28"/>
  <c r="L32" i="28"/>
  <c r="Q32" i="28"/>
  <c r="V32" i="28"/>
  <c r="B32" i="28"/>
  <c r="M32" i="28"/>
  <c r="X32" i="28"/>
  <c r="D32" i="28"/>
  <c r="N32" i="28"/>
  <c r="Y32" i="28"/>
  <c r="D343" i="28"/>
  <c r="H343" i="28"/>
  <c r="L343" i="28"/>
  <c r="P343" i="28"/>
  <c r="T343" i="28"/>
  <c r="X343" i="28"/>
  <c r="E343" i="28"/>
  <c r="I343" i="28"/>
  <c r="M343" i="28"/>
  <c r="Q343" i="28"/>
  <c r="U343" i="28"/>
  <c r="Y343" i="28"/>
  <c r="B343" i="28"/>
  <c r="C343" i="28"/>
  <c r="K343" i="28"/>
  <c r="S343" i="28"/>
  <c r="F343" i="28"/>
  <c r="N343" i="28"/>
  <c r="V343" i="28"/>
  <c r="J343" i="28"/>
  <c r="O343" i="28"/>
  <c r="G343" i="28"/>
  <c r="R343" i="28"/>
  <c r="W343"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D240" i="28"/>
  <c r="H240" i="28"/>
  <c r="L240" i="28"/>
  <c r="P240" i="28"/>
  <c r="T240" i="28"/>
  <c r="X240" i="28"/>
  <c r="F240" i="28"/>
  <c r="K240" i="28"/>
  <c r="Q240" i="28"/>
  <c r="V240" i="28"/>
  <c r="G240" i="28"/>
  <c r="M240" i="28"/>
  <c r="R240" i="28"/>
  <c r="W240" i="28"/>
  <c r="J240" i="28"/>
  <c r="U240" i="28"/>
  <c r="B240" i="28"/>
  <c r="C240" i="28"/>
  <c r="N240" i="28"/>
  <c r="Y240" i="28"/>
  <c r="O240" i="28"/>
  <c r="S240" i="28"/>
  <c r="E240" i="28"/>
  <c r="I240" i="28"/>
  <c r="E206" i="28"/>
  <c r="I206" i="28"/>
  <c r="M206" i="28"/>
  <c r="Q206" i="28"/>
  <c r="U206" i="28"/>
  <c r="Y206" i="28"/>
  <c r="B206" i="28"/>
  <c r="F206" i="28"/>
  <c r="J206" i="28"/>
  <c r="N206" i="28"/>
  <c r="R206" i="28"/>
  <c r="V206" i="28"/>
  <c r="H206" i="28"/>
  <c r="P206" i="28"/>
  <c r="X206" i="28"/>
  <c r="C206" i="28"/>
  <c r="K206" i="28"/>
  <c r="S206" i="28"/>
  <c r="D206" i="28"/>
  <c r="T206" i="28"/>
  <c r="W206" i="28"/>
  <c r="G206" i="28"/>
  <c r="L206" i="28"/>
  <c r="O206" i="28"/>
  <c r="F274" i="28"/>
  <c r="J274" i="28"/>
  <c r="N274" i="28"/>
  <c r="R274" i="28"/>
  <c r="V274" i="28"/>
  <c r="C274" i="28"/>
  <c r="G274" i="28"/>
  <c r="K274" i="28"/>
  <c r="O274" i="28"/>
  <c r="S274" i="28"/>
  <c r="W274" i="28"/>
  <c r="E274" i="28"/>
  <c r="M274" i="28"/>
  <c r="U274" i="28"/>
  <c r="B274" i="28"/>
  <c r="H274" i="28"/>
  <c r="P274" i="28"/>
  <c r="X274" i="28"/>
  <c r="L274" i="28"/>
  <c r="Q274" i="28"/>
  <c r="T274" i="28"/>
  <c r="Y274" i="28"/>
  <c r="D274" i="28"/>
  <c r="I274" i="28"/>
  <c r="C411" i="28"/>
  <c r="G411" i="28"/>
  <c r="K411" i="28"/>
  <c r="O411" i="28"/>
  <c r="S411" i="28"/>
  <c r="W411" i="28"/>
  <c r="D411" i="28"/>
  <c r="H411" i="28"/>
  <c r="L411" i="28"/>
  <c r="P411" i="28"/>
  <c r="T411" i="28"/>
  <c r="X411" i="28"/>
  <c r="J411" i="28"/>
  <c r="R411" i="28"/>
  <c r="E411" i="28"/>
  <c r="M411" i="28"/>
  <c r="U411" i="28"/>
  <c r="Q411" i="28"/>
  <c r="F411" i="28"/>
  <c r="V411" i="28"/>
  <c r="N411" i="28"/>
  <c r="Y411" i="28"/>
  <c r="B411" i="28"/>
  <c r="I411"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F274" i="21" l="1"/>
  <c r="J274" i="21"/>
  <c r="N274" i="21"/>
  <c r="R274" i="21"/>
  <c r="V274" i="21"/>
  <c r="G274" i="21"/>
  <c r="L274" i="21"/>
  <c r="Q274" i="21"/>
  <c r="W274" i="21"/>
  <c r="C274" i="21"/>
  <c r="I274" i="21"/>
  <c r="P274" i="21"/>
  <c r="X274" i="21"/>
  <c r="D274" i="21"/>
  <c r="K274" i="21"/>
  <c r="S274" i="21"/>
  <c r="Y274" i="21"/>
  <c r="E274" i="21"/>
  <c r="T274" i="21"/>
  <c r="H274" i="21"/>
  <c r="U274" i="21"/>
  <c r="M274" i="21"/>
  <c r="O274" i="21"/>
  <c r="B274" i="21"/>
  <c r="D343" i="21"/>
  <c r="H343" i="21"/>
  <c r="L343" i="21"/>
  <c r="P343" i="21"/>
  <c r="T343" i="21"/>
  <c r="X343" i="21"/>
  <c r="G343" i="21"/>
  <c r="M343" i="21"/>
  <c r="R343" i="21"/>
  <c r="W343" i="21"/>
  <c r="C343" i="21"/>
  <c r="J343" i="21"/>
  <c r="Q343" i="21"/>
  <c r="Y343" i="21"/>
  <c r="F343" i="21"/>
  <c r="O343" i="21"/>
  <c r="B343" i="21"/>
  <c r="I343" i="21"/>
  <c r="S343" i="21"/>
  <c r="U343" i="21"/>
  <c r="E343" i="21"/>
  <c r="V343" i="21"/>
  <c r="K343" i="21"/>
  <c r="N343" i="21"/>
  <c r="A344" i="21"/>
  <c r="C101" i="21"/>
  <c r="G101" i="21"/>
  <c r="K101" i="21"/>
  <c r="O101" i="21"/>
  <c r="S101" i="21"/>
  <c r="W101" i="21"/>
  <c r="E101" i="21"/>
  <c r="I101" i="21"/>
  <c r="M101" i="21"/>
  <c r="Q101" i="21"/>
  <c r="U101" i="21"/>
  <c r="Y101" i="21"/>
  <c r="F101" i="21"/>
  <c r="N101" i="21"/>
  <c r="V101" i="21"/>
  <c r="J101" i="21"/>
  <c r="R101" i="21"/>
  <c r="B101" i="21"/>
  <c r="L101" i="21"/>
  <c r="P101" i="21"/>
  <c r="D101" i="21"/>
  <c r="T101" i="21"/>
  <c r="H101" i="21"/>
  <c r="X101" i="21"/>
  <c r="E136" i="21"/>
  <c r="I136" i="21"/>
  <c r="M136" i="21"/>
  <c r="Q136" i="21"/>
  <c r="U136" i="21"/>
  <c r="Y136" i="21"/>
  <c r="F136" i="21"/>
  <c r="J136" i="21"/>
  <c r="N136" i="21"/>
  <c r="R136" i="21"/>
  <c r="V136" i="21"/>
  <c r="G136" i="21"/>
  <c r="O136" i="21"/>
  <c r="W136" i="21"/>
  <c r="C136" i="21"/>
  <c r="K136" i="21"/>
  <c r="S136" i="21"/>
  <c r="L136" i="21"/>
  <c r="P136" i="21"/>
  <c r="D136" i="21"/>
  <c r="T136" i="21"/>
  <c r="H136" i="21"/>
  <c r="X136" i="21"/>
  <c r="B136" i="21"/>
  <c r="A310" i="21"/>
  <c r="C33" i="21"/>
  <c r="G33" i="21"/>
  <c r="K33" i="21"/>
  <c r="O33" i="21"/>
  <c r="S33" i="21"/>
  <c r="W33" i="21"/>
  <c r="E33" i="21"/>
  <c r="I33" i="21"/>
  <c r="M33" i="21"/>
  <c r="Q33" i="21"/>
  <c r="U33" i="21"/>
  <c r="Y33" i="21"/>
  <c r="B33" i="21"/>
  <c r="J33" i="21"/>
  <c r="R33" i="21"/>
  <c r="F33" i="21"/>
  <c r="V33" i="21"/>
  <c r="H33" i="21"/>
  <c r="D33" i="21"/>
  <c r="L33" i="21"/>
  <c r="T33" i="21"/>
  <c r="N33" i="21"/>
  <c r="P33" i="21"/>
  <c r="X33" i="21"/>
  <c r="C205" i="21"/>
  <c r="G205" i="21"/>
  <c r="K205" i="21"/>
  <c r="O205" i="21"/>
  <c r="S205" i="21"/>
  <c r="W205" i="21"/>
  <c r="B205" i="21"/>
  <c r="D205" i="21"/>
  <c r="H205" i="21"/>
  <c r="L205" i="21"/>
  <c r="P205" i="21"/>
  <c r="T205" i="21"/>
  <c r="X205" i="21"/>
  <c r="F205" i="21"/>
  <c r="N205" i="21"/>
  <c r="V205" i="21"/>
  <c r="J205" i="21"/>
  <c r="U205" i="21"/>
  <c r="E205" i="21"/>
  <c r="Q205" i="21"/>
  <c r="R205" i="21"/>
  <c r="Y205" i="21"/>
  <c r="I205" i="21"/>
  <c r="M205" i="21"/>
  <c r="F411" i="21"/>
  <c r="J411" i="21"/>
  <c r="N411" i="21"/>
  <c r="R411" i="21"/>
  <c r="V411" i="21"/>
  <c r="G411" i="21"/>
  <c r="L411" i="21"/>
  <c r="Q411" i="21"/>
  <c r="W411" i="21"/>
  <c r="E411" i="21"/>
  <c r="M411" i="21"/>
  <c r="T411" i="21"/>
  <c r="I411" i="21"/>
  <c r="S411" i="21"/>
  <c r="B411" i="21"/>
  <c r="D411" i="21"/>
  <c r="P411" i="21"/>
  <c r="H411" i="21"/>
  <c r="U411" i="21"/>
  <c r="K411" i="21"/>
  <c r="O411" i="21"/>
  <c r="X411" i="21"/>
  <c r="Y411" i="21"/>
  <c r="C411" i="21"/>
  <c r="A412" i="21"/>
  <c r="D66" i="21"/>
  <c r="H66" i="21"/>
  <c r="L66" i="21"/>
  <c r="P66" i="21"/>
  <c r="T66" i="21"/>
  <c r="X66" i="21"/>
  <c r="F66" i="21"/>
  <c r="J66" i="21"/>
  <c r="N66" i="21"/>
  <c r="R66" i="21"/>
  <c r="V66" i="21"/>
  <c r="G66" i="21"/>
  <c r="O66" i="21"/>
  <c r="W66" i="21"/>
  <c r="B66" i="21"/>
  <c r="S66" i="21"/>
  <c r="M66" i="21"/>
  <c r="I66" i="21"/>
  <c r="Q66" i="21"/>
  <c r="Y66" i="21"/>
  <c r="C66" i="21"/>
  <c r="K66" i="21"/>
  <c r="E66" i="21"/>
  <c r="U66" i="21"/>
  <c r="C240" i="21"/>
  <c r="G240" i="21"/>
  <c r="K240" i="21"/>
  <c r="O240" i="21"/>
  <c r="S240" i="21"/>
  <c r="W240" i="21"/>
  <c r="F240" i="21"/>
  <c r="L240" i="21"/>
  <c r="Q240" i="21"/>
  <c r="V240" i="21"/>
  <c r="D240" i="21"/>
  <c r="J240" i="21"/>
  <c r="R240" i="21"/>
  <c r="Y240" i="21"/>
  <c r="B240" i="21"/>
  <c r="E240" i="21"/>
  <c r="M240" i="21"/>
  <c r="T240" i="21"/>
  <c r="N240" i="21"/>
  <c r="I240" i="21"/>
  <c r="U240" i="21"/>
  <c r="H240" i="21"/>
  <c r="X240" i="21"/>
  <c r="P240" i="21"/>
  <c r="F377" i="21"/>
  <c r="J377" i="21"/>
  <c r="N377" i="21"/>
  <c r="R377" i="21"/>
  <c r="V377" i="21"/>
  <c r="G377" i="21"/>
  <c r="L377" i="21"/>
  <c r="Q377" i="21"/>
  <c r="W377" i="21"/>
  <c r="E377" i="21"/>
  <c r="M377" i="21"/>
  <c r="T377" i="21"/>
  <c r="C377" i="21"/>
  <c r="K377" i="21"/>
  <c r="U377" i="21"/>
  <c r="D377" i="21"/>
  <c r="O377" i="21"/>
  <c r="X377" i="21"/>
  <c r="H377" i="21"/>
  <c r="Y377" i="21"/>
  <c r="I377" i="21"/>
  <c r="P377" i="21"/>
  <c r="S377" i="21"/>
  <c r="B377" i="21"/>
  <c r="A378" i="21"/>
  <c r="C275" i="28"/>
  <c r="G275" i="28"/>
  <c r="K275" i="28"/>
  <c r="O275" i="28"/>
  <c r="S275" i="28"/>
  <c r="W275" i="28"/>
  <c r="B275" i="28"/>
  <c r="D275" i="28"/>
  <c r="H275" i="28"/>
  <c r="L275" i="28"/>
  <c r="P275" i="28"/>
  <c r="T275" i="28"/>
  <c r="X275" i="28"/>
  <c r="F275" i="28"/>
  <c r="N275" i="28"/>
  <c r="V275" i="28"/>
  <c r="I275" i="28"/>
  <c r="Q275" i="28"/>
  <c r="Y275" i="28"/>
  <c r="E275" i="28"/>
  <c r="U275" i="28"/>
  <c r="J275" i="28"/>
  <c r="M275" i="28"/>
  <c r="R275" i="28"/>
  <c r="E344" i="28"/>
  <c r="I344" i="28"/>
  <c r="M344" i="28"/>
  <c r="Q344" i="28"/>
  <c r="U344" i="28"/>
  <c r="Y344" i="28"/>
  <c r="F344" i="28"/>
  <c r="J344" i="28"/>
  <c r="N344" i="28"/>
  <c r="R344" i="28"/>
  <c r="V344" i="28"/>
  <c r="D344" i="28"/>
  <c r="L344" i="28"/>
  <c r="T344" i="28"/>
  <c r="G344" i="28"/>
  <c r="O344" i="28"/>
  <c r="W344" i="28"/>
  <c r="C344" i="28"/>
  <c r="S344" i="28"/>
  <c r="B344" i="28"/>
  <c r="H344" i="28"/>
  <c r="X344" i="28"/>
  <c r="P344" i="28"/>
  <c r="K344" i="28"/>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F207" i="28"/>
  <c r="J207" i="28"/>
  <c r="N207" i="28"/>
  <c r="R207" i="28"/>
  <c r="V207" i="28"/>
  <c r="C207" i="28"/>
  <c r="G207" i="28"/>
  <c r="K207" i="28"/>
  <c r="O207" i="28"/>
  <c r="S207" i="28"/>
  <c r="W207" i="28"/>
  <c r="B207" i="28"/>
  <c r="I207" i="28"/>
  <c r="Q207" i="28"/>
  <c r="Y207" i="28"/>
  <c r="D207" i="28"/>
  <c r="L207" i="28"/>
  <c r="T207" i="28"/>
  <c r="M207" i="28"/>
  <c r="U207" i="28"/>
  <c r="H207" i="28"/>
  <c r="P207" i="28"/>
  <c r="E207" i="28"/>
  <c r="X207" i="28"/>
  <c r="F378" i="28"/>
  <c r="J378" i="28"/>
  <c r="N378" i="28"/>
  <c r="R378" i="28"/>
  <c r="V378" i="28"/>
  <c r="G378" i="28"/>
  <c r="L378" i="28"/>
  <c r="Q378" i="28"/>
  <c r="W378" i="28"/>
  <c r="C378" i="28"/>
  <c r="H378" i="28"/>
  <c r="M378" i="28"/>
  <c r="S378" i="28"/>
  <c r="X378" i="28"/>
  <c r="K378" i="28"/>
  <c r="U378" i="28"/>
  <c r="B378" i="28"/>
  <c r="D378" i="28"/>
  <c r="O378" i="28"/>
  <c r="Y378" i="28"/>
  <c r="I378" i="28"/>
  <c r="P378" i="28"/>
  <c r="E378" i="28"/>
  <c r="T378"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E241" i="28"/>
  <c r="I241" i="28"/>
  <c r="M241" i="28"/>
  <c r="Q241" i="28"/>
  <c r="U241" i="28"/>
  <c r="Y241" i="28"/>
  <c r="D241" i="28"/>
  <c r="J241" i="28"/>
  <c r="O241" i="28"/>
  <c r="T241" i="28"/>
  <c r="B241" i="28"/>
  <c r="F241" i="28"/>
  <c r="K241" i="28"/>
  <c r="P241" i="28"/>
  <c r="V241" i="28"/>
  <c r="H241" i="28"/>
  <c r="S241" i="28"/>
  <c r="L241" i="28"/>
  <c r="W241" i="28"/>
  <c r="N241" i="28"/>
  <c r="R241" i="28"/>
  <c r="X241" i="28"/>
  <c r="G241" i="28"/>
  <c r="C241" i="28"/>
  <c r="D412" i="28"/>
  <c r="H412" i="28"/>
  <c r="L412" i="28"/>
  <c r="P412" i="28"/>
  <c r="T412" i="28"/>
  <c r="X412" i="28"/>
  <c r="E412" i="28"/>
  <c r="I412" i="28"/>
  <c r="M412" i="28"/>
  <c r="Q412" i="28"/>
  <c r="U412" i="28"/>
  <c r="Y412" i="28"/>
  <c r="C412" i="28"/>
  <c r="K412" i="28"/>
  <c r="S412" i="28"/>
  <c r="F412" i="28"/>
  <c r="N412" i="28"/>
  <c r="V412" i="28"/>
  <c r="J412" i="28"/>
  <c r="O412" i="28"/>
  <c r="W412" i="28"/>
  <c r="R412" i="28"/>
  <c r="B412" i="28"/>
  <c r="G412"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D206" i="21" l="1"/>
  <c r="H206" i="21"/>
  <c r="L206" i="21"/>
  <c r="P206" i="21"/>
  <c r="T206" i="21"/>
  <c r="X206" i="21"/>
  <c r="E206" i="21"/>
  <c r="I206" i="21"/>
  <c r="M206" i="21"/>
  <c r="Q206" i="21"/>
  <c r="U206" i="21"/>
  <c r="Y206" i="21"/>
  <c r="B206" i="21"/>
  <c r="G206" i="21"/>
  <c r="O206" i="21"/>
  <c r="W206" i="21"/>
  <c r="J206" i="21"/>
  <c r="S206" i="21"/>
  <c r="C206" i="21"/>
  <c r="N206" i="21"/>
  <c r="R206" i="21"/>
  <c r="V206" i="21"/>
  <c r="F206" i="21"/>
  <c r="K206" i="21"/>
  <c r="D34" i="21"/>
  <c r="H34" i="21"/>
  <c r="L34" i="21"/>
  <c r="P34" i="21"/>
  <c r="T34" i="21"/>
  <c r="X34" i="21"/>
  <c r="F34" i="21"/>
  <c r="J34" i="21"/>
  <c r="N34" i="21"/>
  <c r="R34" i="21"/>
  <c r="V34" i="21"/>
  <c r="C34" i="21"/>
  <c r="K34" i="21"/>
  <c r="S34" i="21"/>
  <c r="O34" i="21"/>
  <c r="B34" i="21"/>
  <c r="I34" i="21"/>
  <c r="E34" i="21"/>
  <c r="M34" i="21"/>
  <c r="U34" i="21"/>
  <c r="G34" i="21"/>
  <c r="W34" i="21"/>
  <c r="Q34" i="21"/>
  <c r="Y34" i="21"/>
  <c r="E67" i="21"/>
  <c r="I67" i="21"/>
  <c r="M67" i="21"/>
  <c r="Q67" i="21"/>
  <c r="U67" i="21"/>
  <c r="Y67" i="21"/>
  <c r="B67" i="21"/>
  <c r="C67" i="21"/>
  <c r="G67" i="21"/>
  <c r="K67" i="21"/>
  <c r="O67" i="21"/>
  <c r="S67" i="21"/>
  <c r="W67" i="21"/>
  <c r="H67" i="21"/>
  <c r="P67" i="21"/>
  <c r="X67" i="21"/>
  <c r="N67" i="21"/>
  <c r="J67" i="21"/>
  <c r="R67" i="21"/>
  <c r="D67" i="21"/>
  <c r="L67" i="21"/>
  <c r="T67" i="21"/>
  <c r="F67" i="21"/>
  <c r="V67" i="21"/>
  <c r="D241" i="21"/>
  <c r="E241" i="21"/>
  <c r="I241" i="21"/>
  <c r="M241" i="21"/>
  <c r="Q241" i="21"/>
  <c r="U241" i="21"/>
  <c r="Y241" i="21"/>
  <c r="H241" i="21"/>
  <c r="N241" i="21"/>
  <c r="S241" i="21"/>
  <c r="X241" i="21"/>
  <c r="C241" i="21"/>
  <c r="J241" i="21"/>
  <c r="O241" i="21"/>
  <c r="T241" i="21"/>
  <c r="B241" i="21"/>
  <c r="F241" i="21"/>
  <c r="P241" i="21"/>
  <c r="G241" i="21"/>
  <c r="V241" i="21"/>
  <c r="L241" i="21"/>
  <c r="R241" i="21"/>
  <c r="K241" i="21"/>
  <c r="W241" i="21"/>
  <c r="C378" i="21"/>
  <c r="G378" i="21"/>
  <c r="K378" i="21"/>
  <c r="O378" i="21"/>
  <c r="S378" i="21"/>
  <c r="W378" i="21"/>
  <c r="E378" i="21"/>
  <c r="J378" i="21"/>
  <c r="P378" i="21"/>
  <c r="U378" i="21"/>
  <c r="D378" i="21"/>
  <c r="L378" i="21"/>
  <c r="R378" i="21"/>
  <c r="Y378" i="21"/>
  <c r="B378" i="21"/>
  <c r="H378" i="21"/>
  <c r="Q378" i="21"/>
  <c r="I378" i="21"/>
  <c r="T378" i="21"/>
  <c r="V378" i="21"/>
  <c r="F378" i="21"/>
  <c r="X378" i="21"/>
  <c r="M378" i="21"/>
  <c r="N378" i="21"/>
  <c r="A379" i="21"/>
  <c r="A311" i="21"/>
  <c r="D102" i="21"/>
  <c r="H102" i="21"/>
  <c r="L102" i="21"/>
  <c r="P102" i="21"/>
  <c r="T102" i="21"/>
  <c r="X102" i="21"/>
  <c r="F102" i="21"/>
  <c r="J102" i="21"/>
  <c r="N102" i="21"/>
  <c r="R102" i="21"/>
  <c r="V102" i="21"/>
  <c r="G102" i="21"/>
  <c r="O102" i="21"/>
  <c r="W102" i="21"/>
  <c r="C102" i="21"/>
  <c r="K102" i="21"/>
  <c r="S102" i="21"/>
  <c r="E102" i="21"/>
  <c r="U102" i="21"/>
  <c r="B102" i="21"/>
  <c r="I102" i="21"/>
  <c r="Y102" i="21"/>
  <c r="M102" i="21"/>
  <c r="Q102" i="21"/>
  <c r="C412" i="21"/>
  <c r="G412" i="21"/>
  <c r="K412" i="21"/>
  <c r="O412" i="21"/>
  <c r="S412" i="21"/>
  <c r="W412" i="21"/>
  <c r="E412" i="21"/>
  <c r="J412" i="21"/>
  <c r="P412" i="21"/>
  <c r="U412" i="21"/>
  <c r="D412" i="21"/>
  <c r="L412" i="21"/>
  <c r="R412" i="21"/>
  <c r="Y412" i="21"/>
  <c r="B412" i="21"/>
  <c r="F412" i="21"/>
  <c r="N412" i="21"/>
  <c r="X412" i="21"/>
  <c r="H412" i="21"/>
  <c r="T412" i="21"/>
  <c r="I412" i="21"/>
  <c r="V412" i="21"/>
  <c r="M412" i="21"/>
  <c r="Q412" i="21"/>
  <c r="A413" i="21"/>
  <c r="F137" i="21"/>
  <c r="J137" i="21"/>
  <c r="N137" i="21"/>
  <c r="R137" i="21"/>
  <c r="V137" i="21"/>
  <c r="C137" i="21"/>
  <c r="G137" i="21"/>
  <c r="K137" i="21"/>
  <c r="O137" i="21"/>
  <c r="S137" i="21"/>
  <c r="W137" i="21"/>
  <c r="H137" i="21"/>
  <c r="P137" i="21"/>
  <c r="X137" i="21"/>
  <c r="D137" i="21"/>
  <c r="L137" i="21"/>
  <c r="T137" i="21"/>
  <c r="B137" i="21"/>
  <c r="E137" i="21"/>
  <c r="U137" i="21"/>
  <c r="I137" i="21"/>
  <c r="Y137" i="21"/>
  <c r="M137" i="21"/>
  <c r="Q137" i="21"/>
  <c r="C275" i="21"/>
  <c r="G275" i="21"/>
  <c r="K275" i="21"/>
  <c r="O275" i="21"/>
  <c r="S275" i="21"/>
  <c r="W275" i="21"/>
  <c r="B275" i="21"/>
  <c r="E275" i="21"/>
  <c r="J275" i="21"/>
  <c r="P275" i="21"/>
  <c r="U275" i="21"/>
  <c r="H275" i="21"/>
  <c r="N275" i="21"/>
  <c r="V275" i="21"/>
  <c r="I275" i="21"/>
  <c r="Q275" i="21"/>
  <c r="X275" i="21"/>
  <c r="L275" i="21"/>
  <c r="Y275" i="21"/>
  <c r="M275" i="21"/>
  <c r="D275" i="21"/>
  <c r="R275" i="21"/>
  <c r="T275" i="21"/>
  <c r="F275" i="21"/>
  <c r="E344" i="21"/>
  <c r="I344" i="21"/>
  <c r="M344" i="21"/>
  <c r="Q344" i="21"/>
  <c r="U344" i="21"/>
  <c r="Y344" i="21"/>
  <c r="F344" i="21"/>
  <c r="K344" i="21"/>
  <c r="P344" i="21"/>
  <c r="V344" i="21"/>
  <c r="H344" i="21"/>
  <c r="O344" i="21"/>
  <c r="W344" i="21"/>
  <c r="C344" i="21"/>
  <c r="L344" i="21"/>
  <c r="T344" i="21"/>
  <c r="D344" i="21"/>
  <c r="N344" i="21"/>
  <c r="X344" i="21"/>
  <c r="B344" i="21"/>
  <c r="R344" i="21"/>
  <c r="S344" i="21"/>
  <c r="G344" i="21"/>
  <c r="J344"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F345" i="28"/>
  <c r="J345" i="28"/>
  <c r="N345" i="28"/>
  <c r="R345" i="28"/>
  <c r="V345" i="28"/>
  <c r="C345" i="28"/>
  <c r="G345" i="28"/>
  <c r="K345" i="28"/>
  <c r="O345" i="28"/>
  <c r="S345" i="28"/>
  <c r="W345" i="28"/>
  <c r="E345" i="28"/>
  <c r="M345" i="28"/>
  <c r="U345" i="28"/>
  <c r="B345" i="28"/>
  <c r="H345" i="28"/>
  <c r="P345" i="28"/>
  <c r="X345" i="28"/>
  <c r="L345" i="28"/>
  <c r="Q345" i="28"/>
  <c r="Y345" i="28"/>
  <c r="D345" i="28"/>
  <c r="I345" i="28"/>
  <c r="T345" i="28"/>
  <c r="E413" i="28"/>
  <c r="I413" i="28"/>
  <c r="M413" i="28"/>
  <c r="Q413" i="28"/>
  <c r="U413" i="28"/>
  <c r="Y413" i="28"/>
  <c r="F413" i="28"/>
  <c r="J413" i="28"/>
  <c r="N413" i="28"/>
  <c r="R413" i="28"/>
  <c r="V413" i="28"/>
  <c r="D413" i="28"/>
  <c r="L413" i="28"/>
  <c r="T413" i="28"/>
  <c r="G413" i="28"/>
  <c r="O413" i="28"/>
  <c r="W413" i="28"/>
  <c r="C413" i="28"/>
  <c r="S413" i="28"/>
  <c r="B413" i="28"/>
  <c r="H413" i="28"/>
  <c r="X413" i="28"/>
  <c r="K413" i="28"/>
  <c r="P413" i="28"/>
  <c r="D276" i="28"/>
  <c r="H276" i="28"/>
  <c r="L276" i="28"/>
  <c r="P276" i="28"/>
  <c r="T276" i="28"/>
  <c r="X276" i="28"/>
  <c r="E276" i="28"/>
  <c r="I276" i="28"/>
  <c r="M276" i="28"/>
  <c r="Q276" i="28"/>
  <c r="U276" i="28"/>
  <c r="Y276" i="28"/>
  <c r="B276" i="28"/>
  <c r="G276" i="28"/>
  <c r="O276" i="28"/>
  <c r="W276" i="28"/>
  <c r="J276" i="28"/>
  <c r="R276" i="28"/>
  <c r="N276" i="28"/>
  <c r="C276" i="28"/>
  <c r="S276" i="28"/>
  <c r="F276" i="28"/>
  <c r="K276" i="28"/>
  <c r="V276" i="28"/>
  <c r="C379" i="28"/>
  <c r="G379" i="28"/>
  <c r="K379" i="28"/>
  <c r="O379" i="28"/>
  <c r="S379" i="28"/>
  <c r="W379" i="28"/>
  <c r="E379" i="28"/>
  <c r="J379" i="28"/>
  <c r="P379" i="28"/>
  <c r="U379" i="28"/>
  <c r="F379" i="28"/>
  <c r="L379" i="28"/>
  <c r="Q379" i="28"/>
  <c r="V379" i="28"/>
  <c r="I379" i="28"/>
  <c r="T379" i="28"/>
  <c r="M379" i="28"/>
  <c r="X379" i="28"/>
  <c r="B379" i="28"/>
  <c r="H379" i="28"/>
  <c r="N379" i="28"/>
  <c r="D379" i="28"/>
  <c r="R379" i="28"/>
  <c r="Y379" i="28"/>
  <c r="F242" i="28"/>
  <c r="J242" i="28"/>
  <c r="N242" i="28"/>
  <c r="R242" i="28"/>
  <c r="V242" i="28"/>
  <c r="C242" i="28"/>
  <c r="H242" i="28"/>
  <c r="M242" i="28"/>
  <c r="S242" i="28"/>
  <c r="X242" i="28"/>
  <c r="D242" i="28"/>
  <c r="I242" i="28"/>
  <c r="O242" i="28"/>
  <c r="T242" i="28"/>
  <c r="Y242" i="28"/>
  <c r="B242" i="28"/>
  <c r="G242" i="28"/>
  <c r="Q242" i="28"/>
  <c r="K242" i="28"/>
  <c r="U242" i="28"/>
  <c r="L242" i="28"/>
  <c r="P242" i="28"/>
  <c r="W242" i="28"/>
  <c r="E242" i="28"/>
  <c r="C208" i="28"/>
  <c r="G208" i="28"/>
  <c r="K208" i="28"/>
  <c r="O208" i="28"/>
  <c r="S208" i="28"/>
  <c r="W208" i="28"/>
  <c r="D208" i="28"/>
  <c r="H208" i="28"/>
  <c r="L208" i="28"/>
  <c r="P208" i="28"/>
  <c r="T208" i="28"/>
  <c r="X208" i="28"/>
  <c r="J208" i="28"/>
  <c r="R208" i="28"/>
  <c r="E208" i="28"/>
  <c r="M208" i="28"/>
  <c r="U208" i="28"/>
  <c r="B208" i="28"/>
  <c r="F208" i="28"/>
  <c r="V208" i="28"/>
  <c r="Q208" i="28"/>
  <c r="Y208" i="28"/>
  <c r="I208" i="28"/>
  <c r="N208"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C138" i="21" l="1"/>
  <c r="G138" i="21"/>
  <c r="K138" i="21"/>
  <c r="O138" i="21"/>
  <c r="S138" i="21"/>
  <c r="W138" i="21"/>
  <c r="D138" i="21"/>
  <c r="H138" i="21"/>
  <c r="L138" i="21"/>
  <c r="P138" i="21"/>
  <c r="T138" i="21"/>
  <c r="X138" i="21"/>
  <c r="I138" i="21"/>
  <c r="Q138" i="21"/>
  <c r="Y138" i="21"/>
  <c r="E138" i="21"/>
  <c r="M138" i="21"/>
  <c r="U138" i="21"/>
  <c r="N138" i="21"/>
  <c r="B138" i="21"/>
  <c r="R138" i="21"/>
  <c r="F138" i="21"/>
  <c r="V138" i="21"/>
  <c r="J138" i="21"/>
  <c r="D276" i="21"/>
  <c r="H276" i="21"/>
  <c r="L276" i="21"/>
  <c r="P276" i="21"/>
  <c r="T276" i="21"/>
  <c r="X276" i="21"/>
  <c r="C276" i="21"/>
  <c r="I276" i="21"/>
  <c r="N276" i="21"/>
  <c r="S276" i="21"/>
  <c r="Y276" i="21"/>
  <c r="F276" i="21"/>
  <c r="M276" i="21"/>
  <c r="U276" i="21"/>
  <c r="G276" i="21"/>
  <c r="O276" i="21"/>
  <c r="V276" i="21"/>
  <c r="B276" i="21"/>
  <c r="Q276" i="21"/>
  <c r="E276" i="21"/>
  <c r="R276" i="21"/>
  <c r="J276" i="21"/>
  <c r="W276" i="21"/>
  <c r="K276" i="21"/>
  <c r="F345" i="21"/>
  <c r="J345" i="21"/>
  <c r="N345" i="21"/>
  <c r="R345" i="21"/>
  <c r="V345" i="21"/>
  <c r="D345" i="21"/>
  <c r="I345" i="21"/>
  <c r="O345" i="21"/>
  <c r="T345" i="21"/>
  <c r="Y345" i="21"/>
  <c r="G345" i="21"/>
  <c r="M345" i="21"/>
  <c r="U345" i="21"/>
  <c r="H345" i="21"/>
  <c r="Q345" i="21"/>
  <c r="K345" i="21"/>
  <c r="S345" i="21"/>
  <c r="L345" i="21"/>
  <c r="P345" i="21"/>
  <c r="W345" i="21"/>
  <c r="B345" i="21"/>
  <c r="C345" i="21"/>
  <c r="E345" i="21"/>
  <c r="X345" i="21"/>
  <c r="A346" i="21"/>
  <c r="A312" i="21"/>
  <c r="E103" i="21"/>
  <c r="I103" i="21"/>
  <c r="M103" i="21"/>
  <c r="Q103" i="21"/>
  <c r="U103" i="21"/>
  <c r="Y103" i="21"/>
  <c r="C103" i="21"/>
  <c r="G103" i="21"/>
  <c r="K103" i="21"/>
  <c r="O103" i="21"/>
  <c r="S103" i="21"/>
  <c r="W103" i="21"/>
  <c r="H103" i="21"/>
  <c r="P103" i="21"/>
  <c r="X103" i="21"/>
  <c r="B103" i="21"/>
  <c r="D103" i="21"/>
  <c r="L103" i="21"/>
  <c r="T103" i="21"/>
  <c r="N103" i="21"/>
  <c r="R103" i="21"/>
  <c r="F103" i="21"/>
  <c r="V103" i="21"/>
  <c r="J103" i="21"/>
  <c r="D413" i="21"/>
  <c r="H413" i="21"/>
  <c r="L413" i="21"/>
  <c r="P413" i="21"/>
  <c r="T413" i="21"/>
  <c r="X413" i="21"/>
  <c r="C413" i="21"/>
  <c r="I413" i="21"/>
  <c r="N413" i="21"/>
  <c r="S413" i="21"/>
  <c r="Y413" i="21"/>
  <c r="B413" i="21"/>
  <c r="J413" i="21"/>
  <c r="Q413" i="21"/>
  <c r="W413" i="21"/>
  <c r="K413" i="21"/>
  <c r="U413" i="21"/>
  <c r="G413" i="21"/>
  <c r="V413" i="21"/>
  <c r="M413" i="21"/>
  <c r="O413" i="21"/>
  <c r="R413" i="21"/>
  <c r="E413" i="21"/>
  <c r="F413" i="21"/>
  <c r="A414" i="21"/>
  <c r="E35" i="21"/>
  <c r="I35" i="21"/>
  <c r="M35" i="21"/>
  <c r="Q35" i="21"/>
  <c r="U35" i="21"/>
  <c r="Y35" i="21"/>
  <c r="B35" i="21"/>
  <c r="C35" i="21"/>
  <c r="G35" i="21"/>
  <c r="K35" i="21"/>
  <c r="O35" i="21"/>
  <c r="S35" i="21"/>
  <c r="W35" i="21"/>
  <c r="D35" i="21"/>
  <c r="L35" i="21"/>
  <c r="T35" i="21"/>
  <c r="H35" i="21"/>
  <c r="X35" i="21"/>
  <c r="J35" i="21"/>
  <c r="F35" i="21"/>
  <c r="N35" i="21"/>
  <c r="V35" i="21"/>
  <c r="P35" i="21"/>
  <c r="R35" i="21"/>
  <c r="F68" i="21"/>
  <c r="J68" i="21"/>
  <c r="N68" i="21"/>
  <c r="R68" i="21"/>
  <c r="V68" i="21"/>
  <c r="D68" i="21"/>
  <c r="H68" i="21"/>
  <c r="L68" i="21"/>
  <c r="P68" i="21"/>
  <c r="T68" i="21"/>
  <c r="X68" i="21"/>
  <c r="I68" i="21"/>
  <c r="Q68" i="21"/>
  <c r="Y68" i="21"/>
  <c r="E68" i="21"/>
  <c r="U68" i="21"/>
  <c r="G68" i="21"/>
  <c r="W68" i="21"/>
  <c r="C68" i="21"/>
  <c r="K68" i="21"/>
  <c r="S68" i="21"/>
  <c r="B68" i="21"/>
  <c r="M68" i="21"/>
  <c r="O68" i="21"/>
  <c r="E207" i="21"/>
  <c r="I207" i="21"/>
  <c r="M207" i="21"/>
  <c r="Q207" i="21"/>
  <c r="U207" i="21"/>
  <c r="Y207" i="21"/>
  <c r="F207" i="21"/>
  <c r="J207" i="21"/>
  <c r="N207" i="21"/>
  <c r="R207" i="21"/>
  <c r="V207" i="21"/>
  <c r="H207" i="21"/>
  <c r="P207" i="21"/>
  <c r="X207" i="21"/>
  <c r="G207" i="21"/>
  <c r="S207" i="21"/>
  <c r="C207" i="21"/>
  <c r="L207" i="21"/>
  <c r="W207" i="21"/>
  <c r="B207" i="21"/>
  <c r="O207" i="21"/>
  <c r="T207" i="21"/>
  <c r="D207" i="21"/>
  <c r="K207" i="21"/>
  <c r="F242" i="21"/>
  <c r="J242" i="21"/>
  <c r="N242" i="21"/>
  <c r="R242" i="21"/>
  <c r="V242" i="21"/>
  <c r="G242" i="21"/>
  <c r="L242" i="21"/>
  <c r="Q242" i="21"/>
  <c r="W242" i="21"/>
  <c r="C242" i="21"/>
  <c r="H242" i="21"/>
  <c r="M242" i="21"/>
  <c r="S242" i="21"/>
  <c r="X242" i="21"/>
  <c r="D242" i="21"/>
  <c r="O242" i="21"/>
  <c r="Y242" i="21"/>
  <c r="K242" i="21"/>
  <c r="E242" i="21"/>
  <c r="T242" i="21"/>
  <c r="U242" i="21"/>
  <c r="B242" i="21"/>
  <c r="I242" i="21"/>
  <c r="P242" i="21"/>
  <c r="D379" i="21"/>
  <c r="H379" i="21"/>
  <c r="L379" i="21"/>
  <c r="P379" i="21"/>
  <c r="T379" i="21"/>
  <c r="X379" i="21"/>
  <c r="C379" i="21"/>
  <c r="I379" i="21"/>
  <c r="N379" i="21"/>
  <c r="S379" i="21"/>
  <c r="Y379" i="21"/>
  <c r="B379" i="21"/>
  <c r="J379" i="21"/>
  <c r="Q379" i="21"/>
  <c r="W379" i="21"/>
  <c r="E379" i="21"/>
  <c r="M379" i="21"/>
  <c r="V379" i="21"/>
  <c r="F379" i="21"/>
  <c r="O379" i="21"/>
  <c r="R379" i="21"/>
  <c r="U379" i="21"/>
  <c r="G379" i="21"/>
  <c r="K379"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380" i="28"/>
  <c r="C380" i="28"/>
  <c r="H380" i="28"/>
  <c r="L380" i="28"/>
  <c r="P380" i="28"/>
  <c r="T380" i="28"/>
  <c r="X380" i="28"/>
  <c r="E380" i="28"/>
  <c r="I380" i="28"/>
  <c r="M380" i="28"/>
  <c r="Q380" i="28"/>
  <c r="U380" i="28"/>
  <c r="Y380" i="28"/>
  <c r="B380" i="28"/>
  <c r="G380" i="28"/>
  <c r="O380" i="28"/>
  <c r="W380" i="28"/>
  <c r="J380" i="28"/>
  <c r="R380" i="28"/>
  <c r="F380" i="28"/>
  <c r="V380" i="28"/>
  <c r="K380" i="28"/>
  <c r="S380" i="28"/>
  <c r="N380" i="28"/>
  <c r="F414" i="28"/>
  <c r="J414" i="28"/>
  <c r="N414" i="28"/>
  <c r="R414" i="28"/>
  <c r="V414" i="28"/>
  <c r="C414" i="28"/>
  <c r="G414" i="28"/>
  <c r="K414" i="28"/>
  <c r="O414" i="28"/>
  <c r="S414" i="28"/>
  <c r="W414" i="28"/>
  <c r="E414" i="28"/>
  <c r="M414" i="28"/>
  <c r="U414" i="28"/>
  <c r="H414" i="28"/>
  <c r="P414" i="28"/>
  <c r="X414" i="28"/>
  <c r="L414" i="28"/>
  <c r="Q414" i="28"/>
  <c r="B414" i="28"/>
  <c r="I414" i="28"/>
  <c r="T414" i="28"/>
  <c r="D414" i="28"/>
  <c r="Y414" i="28"/>
  <c r="D70" i="28"/>
  <c r="H70" i="28"/>
  <c r="L70" i="28"/>
  <c r="P70" i="28"/>
  <c r="T70" i="28"/>
  <c r="X70" i="28"/>
  <c r="E70" i="28"/>
  <c r="I70" i="28"/>
  <c r="M70" i="28"/>
  <c r="Q70" i="28"/>
  <c r="U70" i="28"/>
  <c r="Y70" i="28"/>
  <c r="J70" i="28"/>
  <c r="R70" i="28"/>
  <c r="B70" i="28"/>
  <c r="G70" i="28"/>
  <c r="S70" i="28"/>
  <c r="N70" i="28"/>
  <c r="F70" i="28"/>
  <c r="K70" i="28"/>
  <c r="V70" i="28"/>
  <c r="C70" i="28"/>
  <c r="W70" i="28"/>
  <c r="O70" i="28"/>
  <c r="C346" i="28"/>
  <c r="G346" i="28"/>
  <c r="K346" i="28"/>
  <c r="O346" i="28"/>
  <c r="S346" i="28"/>
  <c r="W346" i="28"/>
  <c r="D346" i="28"/>
  <c r="H346" i="28"/>
  <c r="L346" i="28"/>
  <c r="P346" i="28"/>
  <c r="T346" i="28"/>
  <c r="X346" i="28"/>
  <c r="F346" i="28"/>
  <c r="N346" i="28"/>
  <c r="V346" i="28"/>
  <c r="I346" i="28"/>
  <c r="Q346" i="28"/>
  <c r="Y346" i="28"/>
  <c r="B346" i="28"/>
  <c r="E346" i="28"/>
  <c r="U346" i="28"/>
  <c r="J346" i="28"/>
  <c r="M346" i="28"/>
  <c r="R346" i="28"/>
  <c r="C243" i="28"/>
  <c r="G243" i="28"/>
  <c r="K243" i="28"/>
  <c r="O243" i="28"/>
  <c r="S243" i="28"/>
  <c r="W243" i="28"/>
  <c r="F243" i="28"/>
  <c r="L243" i="28"/>
  <c r="Q243" i="28"/>
  <c r="V243" i="28"/>
  <c r="H243" i="28"/>
  <c r="M243" i="28"/>
  <c r="R243" i="28"/>
  <c r="X243" i="28"/>
  <c r="E243" i="28"/>
  <c r="P243" i="28"/>
  <c r="I243" i="28"/>
  <c r="T243" i="28"/>
  <c r="B243" i="28"/>
  <c r="J243" i="28"/>
  <c r="N243" i="28"/>
  <c r="U243" i="28"/>
  <c r="Y243" i="28"/>
  <c r="D243"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D209" i="28"/>
  <c r="H209" i="28"/>
  <c r="L209" i="28"/>
  <c r="P209" i="28"/>
  <c r="T209" i="28"/>
  <c r="X209" i="28"/>
  <c r="E209" i="28"/>
  <c r="I209" i="28"/>
  <c r="M209" i="28"/>
  <c r="Q209" i="28"/>
  <c r="U209" i="28"/>
  <c r="Y209" i="28"/>
  <c r="C209" i="28"/>
  <c r="K209" i="28"/>
  <c r="S209" i="28"/>
  <c r="F209" i="28"/>
  <c r="N209" i="28"/>
  <c r="V209" i="28"/>
  <c r="O209" i="28"/>
  <c r="B209" i="28"/>
  <c r="R209" i="28"/>
  <c r="G209" i="28"/>
  <c r="J209" i="28"/>
  <c r="W209" i="28"/>
  <c r="E277" i="28"/>
  <c r="I277" i="28"/>
  <c r="M277" i="28"/>
  <c r="Q277" i="28"/>
  <c r="U277" i="28"/>
  <c r="Y277" i="28"/>
  <c r="F277" i="28"/>
  <c r="J277" i="28"/>
  <c r="N277" i="28"/>
  <c r="R277" i="28"/>
  <c r="V277" i="28"/>
  <c r="H277" i="28"/>
  <c r="P277" i="28"/>
  <c r="X277" i="28"/>
  <c r="C277" i="28"/>
  <c r="K277" i="28"/>
  <c r="S277" i="28"/>
  <c r="B277" i="28"/>
  <c r="G277" i="28"/>
  <c r="W277" i="28"/>
  <c r="L277" i="28"/>
  <c r="O277" i="28"/>
  <c r="T277" i="28"/>
  <c r="D277"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F104" i="21" l="1"/>
  <c r="J104" i="21"/>
  <c r="N104" i="21"/>
  <c r="R104" i="21"/>
  <c r="V104" i="21"/>
  <c r="D104" i="21"/>
  <c r="H104" i="21"/>
  <c r="L104" i="21"/>
  <c r="P104" i="21"/>
  <c r="T104" i="21"/>
  <c r="X104" i="21"/>
  <c r="I104" i="21"/>
  <c r="Q104" i="21"/>
  <c r="Y104" i="21"/>
  <c r="E104" i="21"/>
  <c r="M104" i="21"/>
  <c r="U104" i="21"/>
  <c r="G104" i="21"/>
  <c r="W104" i="21"/>
  <c r="K104" i="21"/>
  <c r="B104" i="21"/>
  <c r="O104" i="21"/>
  <c r="C104" i="21"/>
  <c r="S104" i="21"/>
  <c r="C243" i="21"/>
  <c r="G243" i="21"/>
  <c r="K243" i="21"/>
  <c r="O243" i="21"/>
  <c r="S243" i="21"/>
  <c r="W243" i="21"/>
  <c r="E243" i="21"/>
  <c r="J243" i="21"/>
  <c r="P243" i="21"/>
  <c r="U243" i="21"/>
  <c r="F243" i="21"/>
  <c r="L243" i="21"/>
  <c r="Q243" i="21"/>
  <c r="V243" i="21"/>
  <c r="M243" i="21"/>
  <c r="X243" i="21"/>
  <c r="D243" i="21"/>
  <c r="R243" i="21"/>
  <c r="B243" i="21"/>
  <c r="I243" i="21"/>
  <c r="Y243" i="21"/>
  <c r="N243" i="21"/>
  <c r="H243" i="21"/>
  <c r="T243" i="21"/>
  <c r="E380" i="21"/>
  <c r="I380" i="21"/>
  <c r="M380" i="21"/>
  <c r="Q380" i="21"/>
  <c r="U380" i="21"/>
  <c r="Y380" i="21"/>
  <c r="B380" i="21"/>
  <c r="G380" i="21"/>
  <c r="L380" i="21"/>
  <c r="R380" i="21"/>
  <c r="W380" i="21"/>
  <c r="H380" i="21"/>
  <c r="O380" i="21"/>
  <c r="V380" i="21"/>
  <c r="J380" i="21"/>
  <c r="S380" i="21"/>
  <c r="C380" i="21"/>
  <c r="K380" i="21"/>
  <c r="T380" i="21"/>
  <c r="N380" i="21"/>
  <c r="P380" i="21"/>
  <c r="D380" i="21"/>
  <c r="F380" i="21"/>
  <c r="X380" i="21"/>
  <c r="A381" i="21"/>
  <c r="A313" i="21"/>
  <c r="D139" i="21"/>
  <c r="H139" i="21"/>
  <c r="L139" i="21"/>
  <c r="P139" i="21"/>
  <c r="T139" i="21"/>
  <c r="X139" i="21"/>
  <c r="E139" i="21"/>
  <c r="I139" i="21"/>
  <c r="M139" i="21"/>
  <c r="Q139" i="21"/>
  <c r="U139" i="21"/>
  <c r="Y139" i="21"/>
  <c r="B139" i="21"/>
  <c r="J139" i="21"/>
  <c r="R139" i="21"/>
  <c r="F139" i="21"/>
  <c r="N139" i="21"/>
  <c r="V139" i="21"/>
  <c r="G139" i="21"/>
  <c r="W139" i="21"/>
  <c r="K139" i="21"/>
  <c r="O139" i="21"/>
  <c r="C139" i="21"/>
  <c r="S139" i="21"/>
  <c r="E414" i="21"/>
  <c r="I414" i="21"/>
  <c r="M414" i="21"/>
  <c r="Q414" i="21"/>
  <c r="U414" i="21"/>
  <c r="Y414" i="21"/>
  <c r="G414" i="21"/>
  <c r="L414" i="21"/>
  <c r="R414" i="21"/>
  <c r="W414" i="21"/>
  <c r="H414" i="21"/>
  <c r="O414" i="21"/>
  <c r="V414" i="21"/>
  <c r="F414" i="21"/>
  <c r="P414" i="21"/>
  <c r="K414" i="21"/>
  <c r="X414" i="21"/>
  <c r="C414" i="21"/>
  <c r="N414" i="21"/>
  <c r="S414" i="21"/>
  <c r="T414" i="21"/>
  <c r="B414" i="21"/>
  <c r="D414" i="21"/>
  <c r="J414" i="21"/>
  <c r="A415" i="21"/>
  <c r="F36" i="21"/>
  <c r="J36" i="21"/>
  <c r="N36" i="21"/>
  <c r="R36" i="21"/>
  <c r="V36" i="21"/>
  <c r="D36" i="21"/>
  <c r="H36" i="21"/>
  <c r="L36" i="21"/>
  <c r="P36" i="21"/>
  <c r="T36" i="21"/>
  <c r="X36" i="21"/>
  <c r="E36" i="21"/>
  <c r="M36" i="21"/>
  <c r="U36" i="21"/>
  <c r="Q36" i="21"/>
  <c r="K36" i="21"/>
  <c r="G36" i="21"/>
  <c r="O36" i="21"/>
  <c r="W36" i="21"/>
  <c r="I36" i="21"/>
  <c r="Y36" i="21"/>
  <c r="C36" i="21"/>
  <c r="S36" i="21"/>
  <c r="B36" i="21"/>
  <c r="C69" i="21"/>
  <c r="G69" i="21"/>
  <c r="K69" i="21"/>
  <c r="O69" i="21"/>
  <c r="S69" i="21"/>
  <c r="W69" i="21"/>
  <c r="E69" i="21"/>
  <c r="I69" i="21"/>
  <c r="M69" i="21"/>
  <c r="Q69" i="21"/>
  <c r="U69" i="21"/>
  <c r="Y69" i="21"/>
  <c r="B69" i="21"/>
  <c r="J69" i="21"/>
  <c r="R69" i="21"/>
  <c r="N69" i="21"/>
  <c r="X69" i="21"/>
  <c r="D69" i="21"/>
  <c r="L69" i="21"/>
  <c r="T69" i="21"/>
  <c r="F69" i="21"/>
  <c r="V69" i="21"/>
  <c r="H69" i="21"/>
  <c r="P69" i="21"/>
  <c r="F208" i="21"/>
  <c r="J208" i="21"/>
  <c r="N208" i="21"/>
  <c r="R208" i="21"/>
  <c r="V208" i="21"/>
  <c r="C208" i="21"/>
  <c r="G208" i="21"/>
  <c r="K208" i="21"/>
  <c r="O208" i="21"/>
  <c r="S208" i="21"/>
  <c r="W208" i="21"/>
  <c r="I208" i="21"/>
  <c r="Q208" i="21"/>
  <c r="Y208" i="21"/>
  <c r="E208" i="21"/>
  <c r="P208" i="21"/>
  <c r="L208" i="21"/>
  <c r="U208" i="21"/>
  <c r="M208" i="21"/>
  <c r="T208" i="21"/>
  <c r="D208" i="21"/>
  <c r="X208" i="21"/>
  <c r="B208" i="21"/>
  <c r="H208" i="21"/>
  <c r="E277" i="21"/>
  <c r="I277" i="21"/>
  <c r="M277" i="21"/>
  <c r="Q277" i="21"/>
  <c r="U277" i="21"/>
  <c r="Y277" i="21"/>
  <c r="G277" i="21"/>
  <c r="L277" i="21"/>
  <c r="R277" i="21"/>
  <c r="W277" i="21"/>
  <c r="D277" i="21"/>
  <c r="K277" i="21"/>
  <c r="S277" i="21"/>
  <c r="F277" i="21"/>
  <c r="N277" i="21"/>
  <c r="T277" i="21"/>
  <c r="H277" i="21"/>
  <c r="V277" i="21"/>
  <c r="B277" i="21"/>
  <c r="J277" i="21"/>
  <c r="X277" i="21"/>
  <c r="O277" i="21"/>
  <c r="C277" i="21"/>
  <c r="P277" i="21"/>
  <c r="C346" i="21"/>
  <c r="G346" i="21"/>
  <c r="K346" i="21"/>
  <c r="O346" i="21"/>
  <c r="S346" i="21"/>
  <c r="W346" i="21"/>
  <c r="B346" i="21"/>
  <c r="H346" i="21"/>
  <c r="M346" i="21"/>
  <c r="R346" i="21"/>
  <c r="X346" i="21"/>
  <c r="E346" i="21"/>
  <c r="L346" i="21"/>
  <c r="T346" i="21"/>
  <c r="D346" i="21"/>
  <c r="N346" i="21"/>
  <c r="V346" i="21"/>
  <c r="F346" i="21"/>
  <c r="P346" i="21"/>
  <c r="Y346" i="21"/>
  <c r="I346" i="21"/>
  <c r="J346" i="21"/>
  <c r="Q346" i="21"/>
  <c r="U346" i="21"/>
  <c r="A347" i="21"/>
  <c r="C415" i="28"/>
  <c r="G415" i="28"/>
  <c r="K415" i="28"/>
  <c r="O415" i="28"/>
  <c r="S415" i="28"/>
  <c r="W415" i="28"/>
  <c r="D415" i="28"/>
  <c r="H415" i="28"/>
  <c r="L415" i="28"/>
  <c r="P415" i="28"/>
  <c r="T415" i="28"/>
  <c r="X415" i="28"/>
  <c r="F415" i="28"/>
  <c r="N415" i="28"/>
  <c r="V415" i="28"/>
  <c r="I415" i="28"/>
  <c r="Q415" i="28"/>
  <c r="Y415" i="28"/>
  <c r="E415" i="28"/>
  <c r="U415" i="28"/>
  <c r="J415" i="28"/>
  <c r="R415" i="28"/>
  <c r="M415" i="28"/>
  <c r="B415" i="28"/>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381" i="28"/>
  <c r="I381" i="28"/>
  <c r="M381" i="28"/>
  <c r="Q381" i="28"/>
  <c r="U381" i="28"/>
  <c r="Y381" i="28"/>
  <c r="F381" i="28"/>
  <c r="J381" i="28"/>
  <c r="N381" i="28"/>
  <c r="R381" i="28"/>
  <c r="V381" i="28"/>
  <c r="H381" i="28"/>
  <c r="P381" i="28"/>
  <c r="X381" i="28"/>
  <c r="C381" i="28"/>
  <c r="K381" i="28"/>
  <c r="S381" i="28"/>
  <c r="O381" i="28"/>
  <c r="D381" i="28"/>
  <c r="T381" i="28"/>
  <c r="G381" i="28"/>
  <c r="L381" i="28"/>
  <c r="B381" i="28"/>
  <c r="W381" i="28"/>
  <c r="F278" i="28"/>
  <c r="J278" i="28"/>
  <c r="N278" i="28"/>
  <c r="R278" i="28"/>
  <c r="V278" i="28"/>
  <c r="C278" i="28"/>
  <c r="G278" i="28"/>
  <c r="K278" i="28"/>
  <c r="O278" i="28"/>
  <c r="S278" i="28"/>
  <c r="W278" i="28"/>
  <c r="I278" i="28"/>
  <c r="Q278" i="28"/>
  <c r="Y278" i="28"/>
  <c r="D278" i="28"/>
  <c r="L278" i="28"/>
  <c r="T278" i="28"/>
  <c r="P278" i="28"/>
  <c r="E278" i="28"/>
  <c r="U278" i="28"/>
  <c r="B278" i="28"/>
  <c r="X278" i="28"/>
  <c r="H278" i="28"/>
  <c r="M278" i="28"/>
  <c r="E210" i="28"/>
  <c r="I210" i="28"/>
  <c r="M210" i="28"/>
  <c r="Q210" i="28"/>
  <c r="U210" i="28"/>
  <c r="Y210" i="28"/>
  <c r="B210" i="28"/>
  <c r="F210" i="28"/>
  <c r="J210" i="28"/>
  <c r="N210" i="28"/>
  <c r="R210" i="28"/>
  <c r="V210" i="28"/>
  <c r="D210" i="28"/>
  <c r="L210" i="28"/>
  <c r="T210" i="28"/>
  <c r="G210" i="28"/>
  <c r="O210" i="28"/>
  <c r="W210" i="28"/>
  <c r="H210" i="28"/>
  <c r="X210" i="28"/>
  <c r="P210" i="28"/>
  <c r="S210" i="28"/>
  <c r="C210" i="28"/>
  <c r="K210" i="28"/>
  <c r="D347" i="28"/>
  <c r="H347" i="28"/>
  <c r="L347" i="28"/>
  <c r="P347" i="28"/>
  <c r="T347" i="28"/>
  <c r="X347" i="28"/>
  <c r="E347" i="28"/>
  <c r="I347" i="28"/>
  <c r="M347" i="28"/>
  <c r="Q347" i="28"/>
  <c r="U347" i="28"/>
  <c r="Y347" i="28"/>
  <c r="B347" i="28"/>
  <c r="G347" i="28"/>
  <c r="O347" i="28"/>
  <c r="W347" i="28"/>
  <c r="J347" i="28"/>
  <c r="R347" i="28"/>
  <c r="N347" i="28"/>
  <c r="C347" i="28"/>
  <c r="S347" i="28"/>
  <c r="K347" i="28"/>
  <c r="V347" i="28"/>
  <c r="F347" i="28"/>
  <c r="D244" i="28"/>
  <c r="H244" i="28"/>
  <c r="L244" i="28"/>
  <c r="P244" i="28"/>
  <c r="T244" i="28"/>
  <c r="X244" i="28"/>
  <c r="E244" i="28"/>
  <c r="J244" i="28"/>
  <c r="O244" i="28"/>
  <c r="U244" i="28"/>
  <c r="F244" i="28"/>
  <c r="K244" i="28"/>
  <c r="Q244" i="28"/>
  <c r="V244" i="28"/>
  <c r="C244" i="28"/>
  <c r="N244" i="28"/>
  <c r="Y244" i="28"/>
  <c r="G244" i="28"/>
  <c r="R244" i="28"/>
  <c r="I244" i="28"/>
  <c r="M244" i="28"/>
  <c r="B244" i="28"/>
  <c r="W244" i="28"/>
  <c r="S244"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C37" i="21" l="1"/>
  <c r="G37" i="21"/>
  <c r="K37" i="21"/>
  <c r="O37" i="21"/>
  <c r="S37" i="21"/>
  <c r="W37" i="21"/>
  <c r="E37" i="21"/>
  <c r="I37" i="21"/>
  <c r="M37" i="21"/>
  <c r="Q37" i="21"/>
  <c r="U37" i="21"/>
  <c r="Y37" i="21"/>
  <c r="B37" i="21"/>
  <c r="F37" i="21"/>
  <c r="N37" i="21"/>
  <c r="V37" i="21"/>
  <c r="J37" i="21"/>
  <c r="D37" i="21"/>
  <c r="T37" i="21"/>
  <c r="H37" i="21"/>
  <c r="P37" i="21"/>
  <c r="X37" i="21"/>
  <c r="R37" i="21"/>
  <c r="L37" i="21"/>
  <c r="D70" i="21"/>
  <c r="H70" i="21"/>
  <c r="L70" i="21"/>
  <c r="P70" i="21"/>
  <c r="T70" i="21"/>
  <c r="X70" i="21"/>
  <c r="F70" i="21"/>
  <c r="J70" i="21"/>
  <c r="N70" i="21"/>
  <c r="R70" i="21"/>
  <c r="V70" i="21"/>
  <c r="C70" i="21"/>
  <c r="K70" i="21"/>
  <c r="S70" i="21"/>
  <c r="O70" i="21"/>
  <c r="Y70" i="21"/>
  <c r="E70" i="21"/>
  <c r="M70" i="21"/>
  <c r="U70" i="21"/>
  <c r="G70" i="21"/>
  <c r="W70" i="21"/>
  <c r="B70" i="21"/>
  <c r="I70" i="21"/>
  <c r="Q70" i="21"/>
  <c r="F278" i="21"/>
  <c r="J278" i="21"/>
  <c r="N278" i="21"/>
  <c r="R278" i="21"/>
  <c r="V278" i="21"/>
  <c r="E278" i="21"/>
  <c r="K278" i="21"/>
  <c r="P278" i="21"/>
  <c r="U278" i="21"/>
  <c r="B278" i="21"/>
  <c r="C278" i="21"/>
  <c r="I278" i="21"/>
  <c r="Q278" i="21"/>
  <c r="X278" i="21"/>
  <c r="D278" i="21"/>
  <c r="L278" i="21"/>
  <c r="S278" i="21"/>
  <c r="Y278" i="21"/>
  <c r="M278" i="21"/>
  <c r="O278" i="21"/>
  <c r="T278" i="21"/>
  <c r="G278" i="21"/>
  <c r="H278" i="21"/>
  <c r="W278" i="21"/>
  <c r="D347" i="21"/>
  <c r="H347" i="21"/>
  <c r="L347" i="21"/>
  <c r="P347" i="21"/>
  <c r="T347" i="21"/>
  <c r="X347" i="21"/>
  <c r="F347" i="21"/>
  <c r="K347" i="21"/>
  <c r="Q347" i="21"/>
  <c r="V347" i="21"/>
  <c r="B347" i="21"/>
  <c r="C347" i="21"/>
  <c r="J347" i="21"/>
  <c r="R347" i="21"/>
  <c r="Y347" i="21"/>
  <c r="I347" i="21"/>
  <c r="S347" i="21"/>
  <c r="M347" i="21"/>
  <c r="U347" i="21"/>
  <c r="E347" i="21"/>
  <c r="W347" i="21"/>
  <c r="G347" i="21"/>
  <c r="N347" i="21"/>
  <c r="O347" i="21"/>
  <c r="A348" i="21"/>
  <c r="A314" i="21"/>
  <c r="F415" i="21"/>
  <c r="J415" i="21"/>
  <c r="N415" i="21"/>
  <c r="R415" i="21"/>
  <c r="V415" i="21"/>
  <c r="E415" i="21"/>
  <c r="K415" i="21"/>
  <c r="P415" i="21"/>
  <c r="U415" i="21"/>
  <c r="G415" i="21"/>
  <c r="M415" i="21"/>
  <c r="T415" i="21"/>
  <c r="C415" i="21"/>
  <c r="L415" i="21"/>
  <c r="W415" i="21"/>
  <c r="O415" i="21"/>
  <c r="Y415" i="21"/>
  <c r="B415" i="21"/>
  <c r="D415" i="21"/>
  <c r="Q415" i="21"/>
  <c r="S415" i="21"/>
  <c r="X415" i="21"/>
  <c r="H415" i="21"/>
  <c r="I415" i="21"/>
  <c r="A416" i="21"/>
  <c r="E140" i="21"/>
  <c r="I140" i="21"/>
  <c r="M140" i="21"/>
  <c r="Q140" i="21"/>
  <c r="U140" i="21"/>
  <c r="Y140" i="21"/>
  <c r="F140" i="21"/>
  <c r="J140" i="21"/>
  <c r="N140" i="21"/>
  <c r="R140" i="21"/>
  <c r="V140" i="21"/>
  <c r="C140" i="21"/>
  <c r="K140" i="21"/>
  <c r="S140" i="21"/>
  <c r="B140" i="21"/>
  <c r="G140" i="21"/>
  <c r="O140" i="21"/>
  <c r="W140" i="21"/>
  <c r="P140" i="21"/>
  <c r="D140" i="21"/>
  <c r="T140" i="21"/>
  <c r="H140" i="21"/>
  <c r="X140" i="21"/>
  <c r="L140" i="21"/>
  <c r="C105" i="21"/>
  <c r="G105" i="21"/>
  <c r="K105" i="21"/>
  <c r="O105" i="21"/>
  <c r="S105" i="21"/>
  <c r="W105" i="21"/>
  <c r="E105" i="21"/>
  <c r="I105" i="21"/>
  <c r="M105" i="21"/>
  <c r="Q105" i="21"/>
  <c r="U105" i="21"/>
  <c r="Y105" i="21"/>
  <c r="J105" i="21"/>
  <c r="R105" i="21"/>
  <c r="F105" i="21"/>
  <c r="N105" i="21"/>
  <c r="V105" i="21"/>
  <c r="B105" i="21"/>
  <c r="P105" i="21"/>
  <c r="D105" i="21"/>
  <c r="T105" i="21"/>
  <c r="H105" i="21"/>
  <c r="X105" i="21"/>
  <c r="L105" i="21"/>
  <c r="C209" i="21"/>
  <c r="G209" i="21"/>
  <c r="K209" i="21"/>
  <c r="O209" i="21"/>
  <c r="S209" i="21"/>
  <c r="W209" i="21"/>
  <c r="B209" i="21"/>
  <c r="D209" i="21"/>
  <c r="H209" i="21"/>
  <c r="L209" i="21"/>
  <c r="P209" i="21"/>
  <c r="T209" i="21"/>
  <c r="X209" i="21"/>
  <c r="J209" i="21"/>
  <c r="R209" i="21"/>
  <c r="E209" i="21"/>
  <c r="N209" i="21"/>
  <c r="Y209" i="21"/>
  <c r="I209" i="21"/>
  <c r="U209" i="21"/>
  <c r="M209" i="21"/>
  <c r="Q209" i="21"/>
  <c r="V209" i="21"/>
  <c r="F209" i="21"/>
  <c r="D244" i="21"/>
  <c r="H244" i="21"/>
  <c r="L244" i="21"/>
  <c r="P244" i="21"/>
  <c r="T244" i="21"/>
  <c r="X244" i="21"/>
  <c r="C244" i="21"/>
  <c r="I244" i="21"/>
  <c r="N244" i="21"/>
  <c r="S244" i="21"/>
  <c r="Y244" i="21"/>
  <c r="B244" i="21"/>
  <c r="E244" i="21"/>
  <c r="J244" i="21"/>
  <c r="O244" i="21"/>
  <c r="U244" i="21"/>
  <c r="K244" i="21"/>
  <c r="V244" i="21"/>
  <c r="G244" i="21"/>
  <c r="W244" i="21"/>
  <c r="Q244" i="21"/>
  <c r="F244" i="21"/>
  <c r="R244" i="21"/>
  <c r="M244" i="21"/>
  <c r="F381" i="21"/>
  <c r="J381" i="21"/>
  <c r="N381" i="21"/>
  <c r="R381" i="21"/>
  <c r="V381" i="21"/>
  <c r="E381" i="21"/>
  <c r="K381" i="21"/>
  <c r="P381" i="21"/>
  <c r="U381" i="21"/>
  <c r="G381" i="21"/>
  <c r="M381" i="21"/>
  <c r="T381" i="21"/>
  <c r="D381" i="21"/>
  <c r="O381" i="21"/>
  <c r="X381" i="21"/>
  <c r="H381" i="21"/>
  <c r="Q381" i="21"/>
  <c r="Y381" i="21"/>
  <c r="B381" i="21"/>
  <c r="I381" i="21"/>
  <c r="L381" i="21"/>
  <c r="S381" i="21"/>
  <c r="W381" i="21"/>
  <c r="C381" i="21"/>
  <c r="A382" i="21"/>
  <c r="F382" i="28"/>
  <c r="J382" i="28"/>
  <c r="N382" i="28"/>
  <c r="R382" i="28"/>
  <c r="V382" i="28"/>
  <c r="C382" i="28"/>
  <c r="G382" i="28"/>
  <c r="K382" i="28"/>
  <c r="O382" i="28"/>
  <c r="S382" i="28"/>
  <c r="W382" i="28"/>
  <c r="I382" i="28"/>
  <c r="Q382" i="28"/>
  <c r="Y382" i="28"/>
  <c r="D382" i="28"/>
  <c r="L382" i="28"/>
  <c r="T382" i="28"/>
  <c r="H382" i="28"/>
  <c r="X382" i="28"/>
  <c r="B382" i="28"/>
  <c r="M382" i="28"/>
  <c r="E382" i="28"/>
  <c r="P382" i="28"/>
  <c r="U382" i="28"/>
  <c r="C279" i="28"/>
  <c r="G279" i="28"/>
  <c r="K279" i="28"/>
  <c r="O279" i="28"/>
  <c r="S279" i="28"/>
  <c r="W279" i="28"/>
  <c r="B279" i="28"/>
  <c r="D279" i="28"/>
  <c r="H279" i="28"/>
  <c r="L279" i="28"/>
  <c r="P279" i="28"/>
  <c r="T279" i="28"/>
  <c r="X279" i="28"/>
  <c r="J279" i="28"/>
  <c r="R279" i="28"/>
  <c r="E279" i="28"/>
  <c r="M279" i="28"/>
  <c r="U279" i="28"/>
  <c r="I279" i="28"/>
  <c r="Y279" i="28"/>
  <c r="N279" i="28"/>
  <c r="F279" i="28"/>
  <c r="Q279" i="28"/>
  <c r="V279" i="28"/>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F211" i="28"/>
  <c r="J211" i="28"/>
  <c r="N211" i="28"/>
  <c r="R211" i="28"/>
  <c r="V211" i="28"/>
  <c r="C211" i="28"/>
  <c r="G211" i="28"/>
  <c r="K211" i="28"/>
  <c r="O211" i="28"/>
  <c r="S211" i="28"/>
  <c r="W211" i="28"/>
  <c r="B211" i="28"/>
  <c r="E211" i="28"/>
  <c r="M211" i="28"/>
  <c r="U211" i="28"/>
  <c r="H211" i="28"/>
  <c r="P211" i="28"/>
  <c r="X211" i="28"/>
  <c r="Q211" i="28"/>
  <c r="L211" i="28"/>
  <c r="D211" i="28"/>
  <c r="I211" i="28"/>
  <c r="T211" i="28"/>
  <c r="Y211" i="28"/>
  <c r="D416" i="28"/>
  <c r="H416" i="28"/>
  <c r="L416" i="28"/>
  <c r="P416" i="28"/>
  <c r="T416" i="28"/>
  <c r="E416" i="28"/>
  <c r="I416" i="28"/>
  <c r="M416" i="28"/>
  <c r="Q416" i="28"/>
  <c r="G416" i="28"/>
  <c r="O416" i="28"/>
  <c r="V416" i="28"/>
  <c r="J416" i="28"/>
  <c r="R416" i="28"/>
  <c r="W416" i="28"/>
  <c r="N416" i="28"/>
  <c r="Y416" i="28"/>
  <c r="C416" i="28"/>
  <c r="S416" i="28"/>
  <c r="X416" i="28"/>
  <c r="B416" i="28"/>
  <c r="F416" i="28"/>
  <c r="K416" i="28"/>
  <c r="U416" i="28"/>
  <c r="E348" i="28"/>
  <c r="I348" i="28"/>
  <c r="M348" i="28"/>
  <c r="Q348" i="28"/>
  <c r="U348" i="28"/>
  <c r="Y348" i="28"/>
  <c r="F348" i="28"/>
  <c r="J348" i="28"/>
  <c r="N348" i="28"/>
  <c r="R348" i="28"/>
  <c r="V348" i="28"/>
  <c r="H348" i="28"/>
  <c r="P348" i="28"/>
  <c r="X348" i="28"/>
  <c r="C348" i="28"/>
  <c r="K348" i="28"/>
  <c r="S348" i="28"/>
  <c r="G348" i="28"/>
  <c r="W348" i="28"/>
  <c r="L348" i="28"/>
  <c r="B348" i="28"/>
  <c r="T348" i="28"/>
  <c r="D348" i="28"/>
  <c r="O348"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E245" i="28"/>
  <c r="I245" i="28"/>
  <c r="M245" i="28"/>
  <c r="Q245" i="28"/>
  <c r="U245" i="28"/>
  <c r="Y245" i="28"/>
  <c r="C245" i="28"/>
  <c r="H245" i="28"/>
  <c r="N245" i="28"/>
  <c r="S245" i="28"/>
  <c r="X245" i="28"/>
  <c r="B245" i="28"/>
  <c r="D245" i="28"/>
  <c r="J245" i="28"/>
  <c r="O245" i="28"/>
  <c r="T245" i="28"/>
  <c r="L245" i="28"/>
  <c r="W245" i="28"/>
  <c r="F245" i="28"/>
  <c r="P245" i="28"/>
  <c r="G245" i="28"/>
  <c r="K245" i="28"/>
  <c r="R245" i="28"/>
  <c r="V245"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F141" i="21" l="1"/>
  <c r="J141" i="21"/>
  <c r="N141" i="21"/>
  <c r="R141" i="21"/>
  <c r="V141" i="21"/>
  <c r="C141" i="21"/>
  <c r="G141" i="21"/>
  <c r="K141" i="21"/>
  <c r="O141" i="21"/>
  <c r="S141" i="21"/>
  <c r="W141" i="21"/>
  <c r="D141" i="21"/>
  <c r="L141" i="21"/>
  <c r="T141" i="21"/>
  <c r="H141" i="21"/>
  <c r="P141" i="21"/>
  <c r="X141" i="21"/>
  <c r="I141" i="21"/>
  <c r="Y141" i="21"/>
  <c r="M141" i="21"/>
  <c r="B141" i="21"/>
  <c r="Q141" i="21"/>
  <c r="E141" i="21"/>
  <c r="U141" i="21"/>
  <c r="E245" i="21"/>
  <c r="I245" i="21"/>
  <c r="M245" i="21"/>
  <c r="Q245" i="21"/>
  <c r="U245" i="21"/>
  <c r="Y245" i="21"/>
  <c r="G245" i="21"/>
  <c r="L245" i="21"/>
  <c r="R245" i="21"/>
  <c r="W245" i="21"/>
  <c r="C245" i="21"/>
  <c r="H245" i="21"/>
  <c r="N245" i="21"/>
  <c r="S245" i="21"/>
  <c r="X245" i="21"/>
  <c r="B245" i="21"/>
  <c r="J245" i="21"/>
  <c r="T245" i="21"/>
  <c r="O245" i="21"/>
  <c r="F245" i="21"/>
  <c r="V245" i="21"/>
  <c r="K245" i="21"/>
  <c r="D245" i="21"/>
  <c r="P245" i="21"/>
  <c r="C382" i="21"/>
  <c r="G382" i="21"/>
  <c r="K382" i="21"/>
  <c r="O382" i="21"/>
  <c r="S382" i="21"/>
  <c r="W382" i="21"/>
  <c r="D382" i="21"/>
  <c r="I382" i="21"/>
  <c r="N382" i="21"/>
  <c r="T382" i="21"/>
  <c r="Y382" i="21"/>
  <c r="E382" i="21"/>
  <c r="L382" i="21"/>
  <c r="R382" i="21"/>
  <c r="J382" i="21"/>
  <c r="U382" i="21"/>
  <c r="M382" i="21"/>
  <c r="V382" i="21"/>
  <c r="F382" i="21"/>
  <c r="X382" i="21"/>
  <c r="B382" i="21"/>
  <c r="H382" i="21"/>
  <c r="P382" i="21"/>
  <c r="Q382" i="21"/>
  <c r="A383" i="21"/>
  <c r="A315" i="21"/>
  <c r="D106" i="21"/>
  <c r="H106" i="21"/>
  <c r="L106" i="21"/>
  <c r="P106" i="21"/>
  <c r="T106" i="21"/>
  <c r="X106" i="21"/>
  <c r="F106" i="21"/>
  <c r="J106" i="21"/>
  <c r="N106" i="21"/>
  <c r="R106" i="21"/>
  <c r="V106" i="21"/>
  <c r="C106" i="21"/>
  <c r="K106" i="21"/>
  <c r="S106" i="21"/>
  <c r="G106" i="21"/>
  <c r="O106" i="21"/>
  <c r="W106" i="21"/>
  <c r="I106" i="21"/>
  <c r="Y106" i="21"/>
  <c r="M106" i="21"/>
  <c r="Q106" i="21"/>
  <c r="B106" i="21"/>
  <c r="E106" i="21"/>
  <c r="U106" i="21"/>
  <c r="E71" i="21"/>
  <c r="I71" i="21"/>
  <c r="M71" i="21"/>
  <c r="Q71" i="21"/>
  <c r="U71" i="21"/>
  <c r="Y71" i="21"/>
  <c r="B71" i="21"/>
  <c r="C71" i="21"/>
  <c r="G71" i="21"/>
  <c r="K71" i="21"/>
  <c r="O71" i="21"/>
  <c r="S71" i="21"/>
  <c r="W71" i="21"/>
  <c r="D71" i="21"/>
  <c r="L71" i="21"/>
  <c r="T71" i="21"/>
  <c r="H71" i="21"/>
  <c r="X71" i="21"/>
  <c r="F71" i="21"/>
  <c r="N71" i="21"/>
  <c r="V71" i="21"/>
  <c r="P71" i="21"/>
  <c r="J71" i="21"/>
  <c r="R71" i="21"/>
  <c r="C416" i="21"/>
  <c r="G416" i="21"/>
  <c r="K416" i="21"/>
  <c r="O416" i="21"/>
  <c r="S416" i="21"/>
  <c r="D416" i="21"/>
  <c r="I416" i="21"/>
  <c r="N416" i="21"/>
  <c r="T416" i="21"/>
  <c r="X416" i="21"/>
  <c r="E416" i="21"/>
  <c r="L416" i="21"/>
  <c r="R416" i="21"/>
  <c r="Y416" i="21"/>
  <c r="H416" i="21"/>
  <c r="Q416" i="21"/>
  <c r="P416" i="21"/>
  <c r="F416" i="21"/>
  <c r="U416" i="21"/>
  <c r="B416" i="21"/>
  <c r="V416" i="21"/>
  <c r="W416" i="21"/>
  <c r="J416" i="21"/>
  <c r="M416" i="21"/>
  <c r="A417" i="21"/>
  <c r="D38" i="21"/>
  <c r="H38" i="21"/>
  <c r="L38" i="21"/>
  <c r="P38" i="21"/>
  <c r="T38" i="21"/>
  <c r="X38" i="21"/>
  <c r="F38" i="21"/>
  <c r="J38" i="21"/>
  <c r="N38" i="21"/>
  <c r="R38" i="21"/>
  <c r="V38" i="21"/>
  <c r="G38" i="21"/>
  <c r="O38" i="21"/>
  <c r="W38" i="21"/>
  <c r="B38" i="21"/>
  <c r="C38" i="21"/>
  <c r="U38" i="21"/>
  <c r="I38" i="21"/>
  <c r="Q38" i="21"/>
  <c r="Y38" i="21"/>
  <c r="K38" i="21"/>
  <c r="S38" i="21"/>
  <c r="E38" i="21"/>
  <c r="M38" i="21"/>
  <c r="D210" i="21"/>
  <c r="H210" i="21"/>
  <c r="L210" i="21"/>
  <c r="P210" i="21"/>
  <c r="T210" i="21"/>
  <c r="X210" i="21"/>
  <c r="E210" i="21"/>
  <c r="I210" i="21"/>
  <c r="M210" i="21"/>
  <c r="Q210" i="21"/>
  <c r="U210" i="21"/>
  <c r="Y210" i="21"/>
  <c r="B210" i="21"/>
  <c r="C210" i="21"/>
  <c r="K210" i="21"/>
  <c r="S210" i="21"/>
  <c r="N210" i="21"/>
  <c r="W210" i="21"/>
  <c r="G210" i="21"/>
  <c r="R210" i="21"/>
  <c r="J210" i="21"/>
  <c r="O210" i="21"/>
  <c r="V210" i="21"/>
  <c r="F210" i="21"/>
  <c r="C279" i="21"/>
  <c r="G279" i="21"/>
  <c r="K279" i="21"/>
  <c r="O279" i="21"/>
  <c r="S279" i="21"/>
  <c r="W279" i="21"/>
  <c r="B279" i="21"/>
  <c r="D279" i="21"/>
  <c r="I279" i="21"/>
  <c r="N279" i="21"/>
  <c r="T279" i="21"/>
  <c r="Y279" i="21"/>
  <c r="H279" i="21"/>
  <c r="P279" i="21"/>
  <c r="V279" i="21"/>
  <c r="J279" i="21"/>
  <c r="Q279" i="21"/>
  <c r="X279" i="21"/>
  <c r="E279" i="21"/>
  <c r="R279" i="21"/>
  <c r="F279" i="21"/>
  <c r="U279" i="21"/>
  <c r="L279" i="21"/>
  <c r="M279" i="21"/>
  <c r="E348" i="21"/>
  <c r="I348" i="21"/>
  <c r="M348" i="21"/>
  <c r="Q348" i="21"/>
  <c r="U348" i="21"/>
  <c r="Y348" i="21"/>
  <c r="D348" i="21"/>
  <c r="J348" i="21"/>
  <c r="O348" i="21"/>
  <c r="T348" i="21"/>
  <c r="H348" i="21"/>
  <c r="P348" i="21"/>
  <c r="W348" i="21"/>
  <c r="F348" i="21"/>
  <c r="N348" i="21"/>
  <c r="X348" i="21"/>
  <c r="G348" i="21"/>
  <c r="R348" i="21"/>
  <c r="S348" i="21"/>
  <c r="C348" i="21"/>
  <c r="V348" i="21"/>
  <c r="K348" i="21"/>
  <c r="L348" i="21"/>
  <c r="B348" i="21"/>
  <c r="A349" i="21"/>
  <c r="F246" i="28"/>
  <c r="J246" i="28"/>
  <c r="N246" i="28"/>
  <c r="R246" i="28"/>
  <c r="V246" i="28"/>
  <c r="G246" i="28"/>
  <c r="L246" i="28"/>
  <c r="Q246" i="28"/>
  <c r="W246" i="28"/>
  <c r="C246" i="28"/>
  <c r="H246" i="28"/>
  <c r="M246" i="28"/>
  <c r="S246" i="28"/>
  <c r="X246" i="28"/>
  <c r="B246" i="28"/>
  <c r="K246" i="28"/>
  <c r="U246" i="28"/>
  <c r="D246" i="28"/>
  <c r="O246" i="28"/>
  <c r="Y246" i="28"/>
  <c r="E246" i="28"/>
  <c r="I246" i="28"/>
  <c r="P246" i="28"/>
  <c r="T246" i="28"/>
  <c r="C212" i="28"/>
  <c r="G212" i="28"/>
  <c r="K212" i="28"/>
  <c r="O212" i="28"/>
  <c r="S212" i="28"/>
  <c r="W212" i="28"/>
  <c r="D212" i="28"/>
  <c r="H212" i="28"/>
  <c r="L212" i="28"/>
  <c r="P212" i="28"/>
  <c r="T212" i="28"/>
  <c r="X212" i="28"/>
  <c r="F212" i="28"/>
  <c r="N212" i="28"/>
  <c r="V212" i="28"/>
  <c r="I212" i="28"/>
  <c r="Q212" i="28"/>
  <c r="Y212" i="28"/>
  <c r="J212" i="28"/>
  <c r="M212" i="28"/>
  <c r="U212" i="28"/>
  <c r="R212" i="28"/>
  <c r="B212" i="28"/>
  <c r="E212" i="28"/>
  <c r="C73" i="28"/>
  <c r="G73" i="28"/>
  <c r="K73" i="28"/>
  <c r="O73" i="28"/>
  <c r="S73" i="28"/>
  <c r="W73" i="28"/>
  <c r="D73" i="28"/>
  <c r="H73" i="28"/>
  <c r="L73" i="28"/>
  <c r="P73" i="28"/>
  <c r="T73" i="28"/>
  <c r="X73" i="28"/>
  <c r="E73" i="28"/>
  <c r="M73" i="28"/>
  <c r="U73" i="28"/>
  <c r="N73" i="28"/>
  <c r="Y73" i="28"/>
  <c r="R73" i="28"/>
  <c r="B73" i="28"/>
  <c r="F73" i="28"/>
  <c r="Q73" i="28"/>
  <c r="I73" i="28"/>
  <c r="J73" i="28"/>
  <c r="V73" i="28"/>
  <c r="C417" i="28"/>
  <c r="G417" i="28"/>
  <c r="K417" i="28"/>
  <c r="O417" i="28"/>
  <c r="S417" i="28"/>
  <c r="W417" i="28"/>
  <c r="D417" i="28"/>
  <c r="H417" i="28"/>
  <c r="L417" i="28"/>
  <c r="P417" i="28"/>
  <c r="T417" i="28"/>
  <c r="X417" i="28"/>
  <c r="J417" i="28"/>
  <c r="R417" i="28"/>
  <c r="B417" i="28"/>
  <c r="E417" i="28"/>
  <c r="M417" i="28"/>
  <c r="U417" i="28"/>
  <c r="Q417" i="28"/>
  <c r="F417" i="28"/>
  <c r="V417" i="28"/>
  <c r="N417" i="28"/>
  <c r="Y417" i="28"/>
  <c r="I417" i="28"/>
  <c r="C383" i="28"/>
  <c r="G383" i="28"/>
  <c r="K383" i="28"/>
  <c r="O383" i="28"/>
  <c r="S383" i="28"/>
  <c r="W383" i="28"/>
  <c r="D383" i="28"/>
  <c r="H383" i="28"/>
  <c r="L383" i="28"/>
  <c r="P383" i="28"/>
  <c r="T383" i="28"/>
  <c r="X383" i="28"/>
  <c r="J383" i="28"/>
  <c r="R383" i="28"/>
  <c r="B383" i="28"/>
  <c r="E383" i="28"/>
  <c r="M383" i="28"/>
  <c r="U383" i="28"/>
  <c r="Q383" i="28"/>
  <c r="F383" i="28"/>
  <c r="V383" i="28"/>
  <c r="N383" i="28"/>
  <c r="Y383" i="28"/>
  <c r="I38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280" i="28"/>
  <c r="H280" i="28"/>
  <c r="L280" i="28"/>
  <c r="P280" i="28"/>
  <c r="T280" i="28"/>
  <c r="X280" i="28"/>
  <c r="E280" i="28"/>
  <c r="I280" i="28"/>
  <c r="M280" i="28"/>
  <c r="Q280" i="28"/>
  <c r="U280" i="28"/>
  <c r="Y280" i="28"/>
  <c r="B280" i="28"/>
  <c r="C280" i="28"/>
  <c r="K280" i="28"/>
  <c r="S280" i="28"/>
  <c r="F280" i="28"/>
  <c r="N280" i="28"/>
  <c r="V280" i="28"/>
  <c r="R280" i="28"/>
  <c r="G280" i="28"/>
  <c r="W280" i="28"/>
  <c r="J280" i="28"/>
  <c r="O280" i="28"/>
  <c r="F349" i="28"/>
  <c r="J349" i="28"/>
  <c r="N349" i="28"/>
  <c r="R349" i="28"/>
  <c r="V349" i="28"/>
  <c r="C349" i="28"/>
  <c r="G349" i="28"/>
  <c r="K349" i="28"/>
  <c r="O349" i="28"/>
  <c r="S349" i="28"/>
  <c r="W349" i="28"/>
  <c r="I349" i="28"/>
  <c r="Q349" i="28"/>
  <c r="Y349" i="28"/>
  <c r="D349" i="28"/>
  <c r="L349" i="28"/>
  <c r="T349" i="28"/>
  <c r="P349" i="28"/>
  <c r="E349" i="28"/>
  <c r="U349" i="28"/>
  <c r="H349" i="28"/>
  <c r="B349" i="28"/>
  <c r="M349" i="28"/>
  <c r="X349"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D280" i="21" l="1"/>
  <c r="H280" i="21"/>
  <c r="L280" i="21"/>
  <c r="P280" i="21"/>
  <c r="T280" i="21"/>
  <c r="X280" i="21"/>
  <c r="G280" i="21"/>
  <c r="M280" i="21"/>
  <c r="R280" i="21"/>
  <c r="W280" i="21"/>
  <c r="F280" i="21"/>
  <c r="N280" i="21"/>
  <c r="U280" i="21"/>
  <c r="I280" i="21"/>
  <c r="O280" i="21"/>
  <c r="V280" i="21"/>
  <c r="J280" i="21"/>
  <c r="Y280" i="21"/>
  <c r="K280" i="21"/>
  <c r="B280" i="21"/>
  <c r="C280" i="21"/>
  <c r="Q280" i="21"/>
  <c r="S280" i="21"/>
  <c r="E280" i="21"/>
  <c r="F349" i="21"/>
  <c r="J349" i="21"/>
  <c r="N349" i="21"/>
  <c r="R349" i="21"/>
  <c r="V349" i="21"/>
  <c r="C349" i="21"/>
  <c r="H349" i="21"/>
  <c r="M349" i="21"/>
  <c r="S349" i="21"/>
  <c r="X349" i="21"/>
  <c r="G349" i="21"/>
  <c r="O349" i="21"/>
  <c r="U349" i="21"/>
  <c r="K349" i="21"/>
  <c r="T349" i="21"/>
  <c r="B349" i="21"/>
  <c r="D349" i="21"/>
  <c r="L349" i="21"/>
  <c r="W349" i="21"/>
  <c r="P349" i="21"/>
  <c r="Q349" i="21"/>
  <c r="E349" i="21"/>
  <c r="Y349" i="21"/>
  <c r="I349" i="21"/>
  <c r="A350" i="21"/>
  <c r="E417" i="21"/>
  <c r="I417" i="21"/>
  <c r="M417" i="21"/>
  <c r="Q417" i="21"/>
  <c r="U417" i="21"/>
  <c r="Y417" i="21"/>
  <c r="B417" i="21"/>
  <c r="G417" i="21"/>
  <c r="L417" i="21"/>
  <c r="R417" i="21"/>
  <c r="W417" i="21"/>
  <c r="C417" i="21"/>
  <c r="J417" i="21"/>
  <c r="P417" i="21"/>
  <c r="X417" i="21"/>
  <c r="D417" i="21"/>
  <c r="N417" i="21"/>
  <c r="V417" i="21"/>
  <c r="F417" i="21"/>
  <c r="O417" i="21"/>
  <c r="S417" i="21"/>
  <c r="T417" i="21"/>
  <c r="H417" i="21"/>
  <c r="K417" i="21"/>
  <c r="A418" i="21"/>
  <c r="E39" i="21"/>
  <c r="I39" i="21"/>
  <c r="M39" i="21"/>
  <c r="Q39" i="21"/>
  <c r="U39" i="21"/>
  <c r="Y39" i="21"/>
  <c r="B39" i="21"/>
  <c r="C39" i="21"/>
  <c r="G39" i="21"/>
  <c r="K39" i="21"/>
  <c r="O39" i="21"/>
  <c r="S39" i="21"/>
  <c r="W39" i="21"/>
  <c r="H39" i="21"/>
  <c r="P39" i="21"/>
  <c r="X39" i="21"/>
  <c r="D39" i="21"/>
  <c r="T39" i="21"/>
  <c r="V39" i="21"/>
  <c r="J39" i="21"/>
  <c r="R39" i="21"/>
  <c r="L39" i="21"/>
  <c r="F39" i="21"/>
  <c r="N39" i="21"/>
  <c r="E211" i="21"/>
  <c r="I211" i="21"/>
  <c r="M211" i="21"/>
  <c r="Q211" i="21"/>
  <c r="U211" i="21"/>
  <c r="Y211" i="21"/>
  <c r="F211" i="21"/>
  <c r="J211" i="21"/>
  <c r="N211" i="21"/>
  <c r="R211" i="21"/>
  <c r="V211" i="21"/>
  <c r="D211" i="21"/>
  <c r="L211" i="21"/>
  <c r="T211" i="21"/>
  <c r="K211" i="21"/>
  <c r="W211" i="21"/>
  <c r="B211" i="21"/>
  <c r="G211" i="21"/>
  <c r="P211" i="21"/>
  <c r="H211" i="21"/>
  <c r="O211" i="21"/>
  <c r="S211" i="21"/>
  <c r="C211" i="21"/>
  <c r="X211" i="21"/>
  <c r="A316" i="21"/>
  <c r="C142" i="21"/>
  <c r="G142" i="21"/>
  <c r="K142" i="21"/>
  <c r="O142" i="21"/>
  <c r="S142" i="21"/>
  <c r="W142" i="21"/>
  <c r="D142" i="21"/>
  <c r="H142" i="21"/>
  <c r="L142" i="21"/>
  <c r="P142" i="21"/>
  <c r="T142" i="21"/>
  <c r="X142" i="21"/>
  <c r="E142" i="21"/>
  <c r="M142" i="21"/>
  <c r="U142" i="21"/>
  <c r="I142" i="21"/>
  <c r="Q142" i="21"/>
  <c r="Y142" i="21"/>
  <c r="B142" i="21"/>
  <c r="R142" i="21"/>
  <c r="F142" i="21"/>
  <c r="V142" i="21"/>
  <c r="J142" i="21"/>
  <c r="N142" i="21"/>
  <c r="F72" i="21"/>
  <c r="J72" i="21"/>
  <c r="N72" i="21"/>
  <c r="R72" i="21"/>
  <c r="V72" i="21"/>
  <c r="D72" i="21"/>
  <c r="H72" i="21"/>
  <c r="L72" i="21"/>
  <c r="P72" i="21"/>
  <c r="T72" i="21"/>
  <c r="X72" i="21"/>
  <c r="E72" i="21"/>
  <c r="M72" i="21"/>
  <c r="U72" i="21"/>
  <c r="Q72" i="21"/>
  <c r="C72" i="21"/>
  <c r="G72" i="21"/>
  <c r="O72" i="21"/>
  <c r="W72" i="21"/>
  <c r="I72" i="21"/>
  <c r="Y72" i="21"/>
  <c r="K72" i="21"/>
  <c r="S72" i="21"/>
  <c r="B72" i="21"/>
  <c r="E107" i="21"/>
  <c r="I107" i="21"/>
  <c r="M107" i="21"/>
  <c r="Q107" i="21"/>
  <c r="U107" i="21"/>
  <c r="Y107" i="21"/>
  <c r="C107" i="21"/>
  <c r="G107" i="21"/>
  <c r="K107" i="21"/>
  <c r="O107" i="21"/>
  <c r="S107" i="21"/>
  <c r="W107" i="21"/>
  <c r="D107" i="21"/>
  <c r="L107" i="21"/>
  <c r="T107" i="21"/>
  <c r="B107" i="21"/>
  <c r="H107" i="21"/>
  <c r="P107" i="21"/>
  <c r="X107" i="21"/>
  <c r="R107" i="21"/>
  <c r="F107" i="21"/>
  <c r="V107" i="21"/>
  <c r="J107" i="21"/>
  <c r="N107" i="21"/>
  <c r="F246" i="21"/>
  <c r="J246" i="21"/>
  <c r="N246" i="21"/>
  <c r="R246" i="21"/>
  <c r="E246" i="21"/>
  <c r="K246" i="21"/>
  <c r="P246" i="21"/>
  <c r="U246" i="21"/>
  <c r="Y246" i="21"/>
  <c r="G246" i="21"/>
  <c r="L246" i="21"/>
  <c r="Q246" i="21"/>
  <c r="V246" i="21"/>
  <c r="D246" i="21"/>
  <c r="O246" i="21"/>
  <c r="X246" i="21"/>
  <c r="I246" i="21"/>
  <c r="T246" i="21"/>
  <c r="M246" i="21"/>
  <c r="C246" i="21"/>
  <c r="W246" i="21"/>
  <c r="H246" i="21"/>
  <c r="S246" i="21"/>
  <c r="B246" i="21"/>
  <c r="D383" i="21"/>
  <c r="H383" i="21"/>
  <c r="L383" i="21"/>
  <c r="P383" i="21"/>
  <c r="T383" i="21"/>
  <c r="X383" i="21"/>
  <c r="G383" i="21"/>
  <c r="M383" i="21"/>
  <c r="R383" i="21"/>
  <c r="W383" i="21"/>
  <c r="C383" i="21"/>
  <c r="J383" i="21"/>
  <c r="Q383" i="21"/>
  <c r="Y383" i="21"/>
  <c r="F383" i="21"/>
  <c r="O383" i="21"/>
  <c r="I383" i="21"/>
  <c r="S383" i="21"/>
  <c r="U383" i="21"/>
  <c r="E383" i="21"/>
  <c r="V383" i="21"/>
  <c r="B383" i="21"/>
  <c r="K383" i="21"/>
  <c r="N383" i="21"/>
  <c r="A384" i="21"/>
  <c r="C350" i="28"/>
  <c r="G350" i="28"/>
  <c r="K350" i="28"/>
  <c r="O350" i="28"/>
  <c r="S350" i="28"/>
  <c r="W350" i="28"/>
  <c r="D350" i="28"/>
  <c r="H350" i="28"/>
  <c r="L350" i="28"/>
  <c r="P350" i="28"/>
  <c r="T350" i="28"/>
  <c r="X350" i="28"/>
  <c r="J350" i="28"/>
  <c r="R350" i="28"/>
  <c r="B350" i="28"/>
  <c r="E350" i="28"/>
  <c r="M350" i="28"/>
  <c r="U350" i="28"/>
  <c r="I350" i="28"/>
  <c r="Y350" i="28"/>
  <c r="N350" i="28"/>
  <c r="F350" i="28"/>
  <c r="Q350" i="28"/>
  <c r="V350" i="28"/>
  <c r="D74" i="28"/>
  <c r="E74" i="28"/>
  <c r="I74" i="28"/>
  <c r="M74" i="28"/>
  <c r="Q74" i="28"/>
  <c r="U74" i="28"/>
  <c r="Y74" i="28"/>
  <c r="F74" i="28"/>
  <c r="K74" i="28"/>
  <c r="P74" i="28"/>
  <c r="V74" i="28"/>
  <c r="J74" i="28"/>
  <c r="R74" i="28"/>
  <c r="X74" i="28"/>
  <c r="N74" i="28"/>
  <c r="H74" i="28"/>
  <c r="W74" i="28"/>
  <c r="C74" i="28"/>
  <c r="L74" i="28"/>
  <c r="S74" i="28"/>
  <c r="G74" i="28"/>
  <c r="T74" i="28"/>
  <c r="O74" i="28"/>
  <c r="B74" i="28"/>
  <c r="E281" i="28"/>
  <c r="I281" i="28"/>
  <c r="M281" i="28"/>
  <c r="Q281" i="28"/>
  <c r="U281" i="28"/>
  <c r="Y281" i="28"/>
  <c r="F281" i="28"/>
  <c r="J281" i="28"/>
  <c r="N281" i="28"/>
  <c r="R281" i="28"/>
  <c r="V281" i="28"/>
  <c r="D281" i="28"/>
  <c r="L281" i="28"/>
  <c r="T281" i="28"/>
  <c r="G281" i="28"/>
  <c r="O281" i="28"/>
  <c r="W281" i="28"/>
  <c r="K281" i="28"/>
  <c r="P281" i="28"/>
  <c r="S281" i="28"/>
  <c r="B281" i="28"/>
  <c r="X281" i="28"/>
  <c r="C281" i="28"/>
  <c r="H281" i="28"/>
  <c r="D418" i="28"/>
  <c r="H418" i="28"/>
  <c r="L418" i="28"/>
  <c r="P418" i="28"/>
  <c r="T418" i="28"/>
  <c r="X418" i="28"/>
  <c r="E418" i="28"/>
  <c r="I418" i="28"/>
  <c r="M418" i="28"/>
  <c r="Q418" i="28"/>
  <c r="U418" i="28"/>
  <c r="Y418" i="28"/>
  <c r="C418" i="28"/>
  <c r="K418" i="28"/>
  <c r="S418" i="28"/>
  <c r="F418" i="28"/>
  <c r="N418" i="28"/>
  <c r="V418" i="28"/>
  <c r="B418" i="28"/>
  <c r="J418" i="28"/>
  <c r="O418" i="28"/>
  <c r="W418" i="28"/>
  <c r="G418" i="28"/>
  <c r="R418" i="28"/>
  <c r="C247" i="28"/>
  <c r="G247" i="28"/>
  <c r="K247" i="28"/>
  <c r="O247" i="28"/>
  <c r="S247" i="28"/>
  <c r="W247" i="28"/>
  <c r="E247" i="28"/>
  <c r="J247" i="28"/>
  <c r="P247" i="28"/>
  <c r="U247" i="28"/>
  <c r="F247" i="28"/>
  <c r="L247" i="28"/>
  <c r="Q247" i="28"/>
  <c r="V247" i="28"/>
  <c r="I247" i="28"/>
  <c r="T247" i="28"/>
  <c r="M247" i="28"/>
  <c r="X247" i="28"/>
  <c r="D247" i="28"/>
  <c r="Y247" i="28"/>
  <c r="H247" i="28"/>
  <c r="N247" i="28"/>
  <c r="B247" i="28"/>
  <c r="R247" i="28"/>
  <c r="D384" i="28"/>
  <c r="H384" i="28"/>
  <c r="L384" i="28"/>
  <c r="P384" i="28"/>
  <c r="T384" i="28"/>
  <c r="X384" i="28"/>
  <c r="E384" i="28"/>
  <c r="I384" i="28"/>
  <c r="M384" i="28"/>
  <c r="Q384" i="28"/>
  <c r="U384" i="28"/>
  <c r="Y384" i="28"/>
  <c r="B384" i="28"/>
  <c r="C384" i="28"/>
  <c r="K384" i="28"/>
  <c r="S384" i="28"/>
  <c r="F384" i="28"/>
  <c r="N384" i="28"/>
  <c r="V384" i="28"/>
  <c r="J384" i="28"/>
  <c r="O384" i="28"/>
  <c r="W384" i="28"/>
  <c r="G384" i="28"/>
  <c r="R384" i="28"/>
  <c r="D213" i="28"/>
  <c r="H213" i="28"/>
  <c r="L213" i="28"/>
  <c r="P213" i="28"/>
  <c r="T213" i="28"/>
  <c r="X213" i="28"/>
  <c r="E213" i="28"/>
  <c r="I213" i="28"/>
  <c r="M213" i="28"/>
  <c r="Q213" i="28"/>
  <c r="U213" i="28"/>
  <c r="Y213" i="28"/>
  <c r="G213" i="28"/>
  <c r="O213" i="28"/>
  <c r="W213" i="28"/>
  <c r="B213" i="28"/>
  <c r="J213" i="28"/>
  <c r="R213" i="28"/>
  <c r="C213" i="28"/>
  <c r="S213" i="28"/>
  <c r="K213" i="28"/>
  <c r="N213" i="28"/>
  <c r="V213" i="28"/>
  <c r="F213"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F247" i="21" l="1"/>
  <c r="J247" i="21"/>
  <c r="N247" i="21"/>
  <c r="R247" i="21"/>
  <c r="V247" i="21"/>
  <c r="C247" i="21"/>
  <c r="G247" i="21"/>
  <c r="K247" i="21"/>
  <c r="O247" i="21"/>
  <c r="S247" i="21"/>
  <c r="W247" i="21"/>
  <c r="I247" i="21"/>
  <c r="Q247" i="21"/>
  <c r="Y247" i="21"/>
  <c r="E247" i="21"/>
  <c r="M247" i="21"/>
  <c r="U247" i="21"/>
  <c r="B247" i="21"/>
  <c r="H247" i="21"/>
  <c r="X247" i="21"/>
  <c r="P247" i="21"/>
  <c r="D247" i="21"/>
  <c r="L247" i="21"/>
  <c r="T247" i="21"/>
  <c r="E384" i="21"/>
  <c r="I384" i="21"/>
  <c r="M384" i="21"/>
  <c r="Q384" i="21"/>
  <c r="U384" i="21"/>
  <c r="Y384" i="21"/>
  <c r="B384" i="21"/>
  <c r="F384" i="21"/>
  <c r="K384" i="21"/>
  <c r="P384" i="21"/>
  <c r="V384" i="21"/>
  <c r="H384" i="21"/>
  <c r="O384" i="21"/>
  <c r="W384" i="21"/>
  <c r="C384" i="21"/>
  <c r="L384" i="21"/>
  <c r="T384" i="21"/>
  <c r="D384" i="21"/>
  <c r="N384" i="21"/>
  <c r="X384" i="21"/>
  <c r="R384" i="21"/>
  <c r="S384" i="21"/>
  <c r="G384" i="21"/>
  <c r="J384" i="21"/>
  <c r="A385" i="21"/>
  <c r="D143" i="21"/>
  <c r="H143" i="21"/>
  <c r="L143" i="21"/>
  <c r="E143" i="21"/>
  <c r="I143" i="21"/>
  <c r="M143" i="21"/>
  <c r="Q143" i="21"/>
  <c r="U143" i="21"/>
  <c r="Y143" i="21"/>
  <c r="B143" i="21"/>
  <c r="F143" i="21"/>
  <c r="N143" i="21"/>
  <c r="S143" i="21"/>
  <c r="X143" i="21"/>
  <c r="J143" i="21"/>
  <c r="P143" i="21"/>
  <c r="V143" i="21"/>
  <c r="K143" i="21"/>
  <c r="W143" i="21"/>
  <c r="O143" i="21"/>
  <c r="C143" i="21"/>
  <c r="R143" i="21"/>
  <c r="G143" i="21"/>
  <c r="T143" i="21"/>
  <c r="A317" i="21"/>
  <c r="F418" i="21"/>
  <c r="J418" i="21"/>
  <c r="N418" i="21"/>
  <c r="R418" i="21"/>
  <c r="V418" i="21"/>
  <c r="E418" i="21"/>
  <c r="K418" i="21"/>
  <c r="P418" i="21"/>
  <c r="U418" i="21"/>
  <c r="B418" i="21"/>
  <c r="H418" i="21"/>
  <c r="O418" i="21"/>
  <c r="W418" i="21"/>
  <c r="I418" i="21"/>
  <c r="S418" i="21"/>
  <c r="C418" i="21"/>
  <c r="L418" i="21"/>
  <c r="T418" i="21"/>
  <c r="M418" i="21"/>
  <c r="Q418" i="21"/>
  <c r="D418" i="21"/>
  <c r="G418" i="21"/>
  <c r="X418" i="21"/>
  <c r="Y418" i="21"/>
  <c r="A419" i="21"/>
  <c r="C73" i="21"/>
  <c r="G73" i="21"/>
  <c r="K73" i="21"/>
  <c r="O73" i="21"/>
  <c r="S73" i="21"/>
  <c r="W73" i="21"/>
  <c r="E73" i="21"/>
  <c r="I73" i="21"/>
  <c r="M73" i="21"/>
  <c r="Q73" i="21"/>
  <c r="U73" i="21"/>
  <c r="Y73" i="21"/>
  <c r="B73" i="21"/>
  <c r="F73" i="21"/>
  <c r="N73" i="21"/>
  <c r="V73" i="21"/>
  <c r="R73" i="21"/>
  <c r="D73" i="21"/>
  <c r="T73" i="21"/>
  <c r="H73" i="21"/>
  <c r="P73" i="21"/>
  <c r="X73" i="21"/>
  <c r="J73" i="21"/>
  <c r="L73" i="21"/>
  <c r="F40" i="21"/>
  <c r="J40" i="21"/>
  <c r="N40" i="21"/>
  <c r="R40" i="21"/>
  <c r="V40" i="21"/>
  <c r="D40" i="21"/>
  <c r="H40" i="21"/>
  <c r="L40" i="21"/>
  <c r="P40" i="21"/>
  <c r="T40" i="21"/>
  <c r="X40" i="21"/>
  <c r="I40" i="21"/>
  <c r="Q40" i="21"/>
  <c r="Y40" i="21"/>
  <c r="M40" i="21"/>
  <c r="O40" i="21"/>
  <c r="C40" i="21"/>
  <c r="K40" i="21"/>
  <c r="S40" i="21"/>
  <c r="B40" i="21"/>
  <c r="E40" i="21"/>
  <c r="U40" i="21"/>
  <c r="G40" i="21"/>
  <c r="W40" i="21"/>
  <c r="F212" i="21"/>
  <c r="J212" i="21"/>
  <c r="N212" i="21"/>
  <c r="R212" i="21"/>
  <c r="V212" i="21"/>
  <c r="C212" i="21"/>
  <c r="G212" i="21"/>
  <c r="K212" i="21"/>
  <c r="O212" i="21"/>
  <c r="S212" i="21"/>
  <c r="W212" i="21"/>
  <c r="E212" i="21"/>
  <c r="M212" i="21"/>
  <c r="U212" i="21"/>
  <c r="I212" i="21"/>
  <c r="T212" i="21"/>
  <c r="D212" i="21"/>
  <c r="P212" i="21"/>
  <c r="Y212" i="21"/>
  <c r="H212" i="21"/>
  <c r="L212" i="21"/>
  <c r="Q212" i="21"/>
  <c r="X212" i="21"/>
  <c r="B212" i="21"/>
  <c r="F108" i="21"/>
  <c r="J108" i="21"/>
  <c r="N108" i="21"/>
  <c r="R108" i="21"/>
  <c r="D108" i="21"/>
  <c r="H108" i="21"/>
  <c r="E108" i="21"/>
  <c r="L108" i="21"/>
  <c r="Q108" i="21"/>
  <c r="V108" i="21"/>
  <c r="I108" i="21"/>
  <c r="O108" i="21"/>
  <c r="T108" i="21"/>
  <c r="X108" i="21"/>
  <c r="K108" i="21"/>
  <c r="U108" i="21"/>
  <c r="M108" i="21"/>
  <c r="W108" i="21"/>
  <c r="C108" i="21"/>
  <c r="P108" i="21"/>
  <c r="Y108" i="21"/>
  <c r="G108" i="21"/>
  <c r="S108" i="21"/>
  <c r="B108" i="21"/>
  <c r="E281" i="21"/>
  <c r="I281" i="21"/>
  <c r="M281" i="21"/>
  <c r="Q281" i="21"/>
  <c r="U281" i="21"/>
  <c r="Y281" i="21"/>
  <c r="F281" i="21"/>
  <c r="K281" i="21"/>
  <c r="P281" i="21"/>
  <c r="V281" i="21"/>
  <c r="D281" i="21"/>
  <c r="L281" i="21"/>
  <c r="S281" i="21"/>
  <c r="G281" i="21"/>
  <c r="N281" i="21"/>
  <c r="T281" i="21"/>
  <c r="O281" i="21"/>
  <c r="C281" i="21"/>
  <c r="R281" i="21"/>
  <c r="H281" i="21"/>
  <c r="B281" i="21"/>
  <c r="W281" i="21"/>
  <c r="X281" i="21"/>
  <c r="J281" i="21"/>
  <c r="C350" i="21"/>
  <c r="G350" i="21"/>
  <c r="K350" i="21"/>
  <c r="O350" i="21"/>
  <c r="S350" i="21"/>
  <c r="W350" i="21"/>
  <c r="B350" i="21"/>
  <c r="F350" i="21"/>
  <c r="L350" i="21"/>
  <c r="Q350" i="21"/>
  <c r="V350" i="21"/>
  <c r="E350" i="21"/>
  <c r="M350" i="21"/>
  <c r="T350" i="21"/>
  <c r="H350" i="21"/>
  <c r="P350" i="21"/>
  <c r="Y350" i="21"/>
  <c r="I350" i="21"/>
  <c r="R350" i="21"/>
  <c r="J350" i="21"/>
  <c r="N350" i="21"/>
  <c r="U350" i="21"/>
  <c r="D350" i="21"/>
  <c r="X350" i="21"/>
  <c r="A351"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F282" i="28"/>
  <c r="J282" i="28"/>
  <c r="N282" i="28"/>
  <c r="R282" i="28"/>
  <c r="V282" i="28"/>
  <c r="C282" i="28"/>
  <c r="G282" i="28"/>
  <c r="K282" i="28"/>
  <c r="O282" i="28"/>
  <c r="S282" i="28"/>
  <c r="W282" i="28"/>
  <c r="E282" i="28"/>
  <c r="M282" i="28"/>
  <c r="U282" i="28"/>
  <c r="B282" i="28"/>
  <c r="H282" i="28"/>
  <c r="P282" i="28"/>
  <c r="X282" i="28"/>
  <c r="D282" i="28"/>
  <c r="T282" i="28"/>
  <c r="I282" i="28"/>
  <c r="Y282" i="28"/>
  <c r="L282" i="28"/>
  <c r="Q282" i="28"/>
  <c r="E385" i="28"/>
  <c r="I385" i="28"/>
  <c r="M385" i="28"/>
  <c r="Q385" i="28"/>
  <c r="U385" i="28"/>
  <c r="Y385" i="28"/>
  <c r="F385" i="28"/>
  <c r="J385" i="28"/>
  <c r="N385" i="28"/>
  <c r="R385" i="28"/>
  <c r="V385" i="28"/>
  <c r="D385" i="28"/>
  <c r="L385" i="28"/>
  <c r="T385" i="28"/>
  <c r="G385" i="28"/>
  <c r="O385" i="28"/>
  <c r="W385" i="28"/>
  <c r="B385" i="28"/>
  <c r="C385" i="28"/>
  <c r="S385" i="28"/>
  <c r="H385" i="28"/>
  <c r="X385" i="28"/>
  <c r="K385" i="28"/>
  <c r="P385"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E419" i="28"/>
  <c r="I419" i="28"/>
  <c r="M419" i="28"/>
  <c r="Q419" i="28"/>
  <c r="U419" i="28"/>
  <c r="Y419" i="28"/>
  <c r="F419" i="28"/>
  <c r="J419" i="28"/>
  <c r="N419" i="28"/>
  <c r="R419" i="28"/>
  <c r="V419" i="28"/>
  <c r="D419" i="28"/>
  <c r="L419" i="28"/>
  <c r="T419" i="28"/>
  <c r="G419" i="28"/>
  <c r="O419" i="28"/>
  <c r="W419" i="28"/>
  <c r="C419" i="28"/>
  <c r="S419" i="28"/>
  <c r="H419" i="28"/>
  <c r="X419" i="28"/>
  <c r="B419" i="28"/>
  <c r="K419" i="28"/>
  <c r="P419" i="28"/>
  <c r="D351" i="28"/>
  <c r="H351" i="28"/>
  <c r="L351" i="28"/>
  <c r="P351" i="28"/>
  <c r="T351" i="28"/>
  <c r="X351" i="28"/>
  <c r="E351" i="28"/>
  <c r="I351" i="28"/>
  <c r="M351" i="28"/>
  <c r="Q351" i="28"/>
  <c r="U351" i="28"/>
  <c r="Y351" i="28"/>
  <c r="B351" i="28"/>
  <c r="C351" i="28"/>
  <c r="K351" i="28"/>
  <c r="S351" i="28"/>
  <c r="F351" i="28"/>
  <c r="N351" i="28"/>
  <c r="V351" i="28"/>
  <c r="R351" i="28"/>
  <c r="G351" i="28"/>
  <c r="W351" i="28"/>
  <c r="O351" i="28"/>
  <c r="J351" i="28"/>
  <c r="D248" i="28"/>
  <c r="H248" i="28"/>
  <c r="L248" i="28"/>
  <c r="P248" i="28"/>
  <c r="T248" i="28"/>
  <c r="X248" i="28"/>
  <c r="C248" i="28"/>
  <c r="I248" i="28"/>
  <c r="N248" i="28"/>
  <c r="S248" i="28"/>
  <c r="Y248" i="28"/>
  <c r="E248" i="28"/>
  <c r="J248" i="28"/>
  <c r="O248" i="28"/>
  <c r="U248" i="28"/>
  <c r="G248" i="28"/>
  <c r="R248" i="28"/>
  <c r="B248" i="28"/>
  <c r="K248" i="28"/>
  <c r="V248" i="28"/>
  <c r="W248" i="28"/>
  <c r="F248" i="28"/>
  <c r="M248" i="28"/>
  <c r="Q248" i="28"/>
  <c r="E214" i="28"/>
  <c r="I214" i="28"/>
  <c r="M214" i="28"/>
  <c r="Q214" i="28"/>
  <c r="U214" i="28"/>
  <c r="Y214" i="28"/>
  <c r="B214" i="28"/>
  <c r="F214" i="28"/>
  <c r="J214" i="28"/>
  <c r="N214" i="28"/>
  <c r="R214" i="28"/>
  <c r="V214" i="28"/>
  <c r="H214" i="28"/>
  <c r="P214" i="28"/>
  <c r="X214" i="28"/>
  <c r="C214" i="28"/>
  <c r="K214" i="28"/>
  <c r="S214" i="28"/>
  <c r="L214" i="28"/>
  <c r="G214" i="28"/>
  <c r="T214" i="28"/>
  <c r="D214" i="28"/>
  <c r="O214" i="28"/>
  <c r="W214"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F282" i="21" l="1"/>
  <c r="J282" i="21"/>
  <c r="N282" i="21"/>
  <c r="R282" i="21"/>
  <c r="V282" i="21"/>
  <c r="D282" i="21"/>
  <c r="I282" i="21"/>
  <c r="O282" i="21"/>
  <c r="T282" i="21"/>
  <c r="Y282" i="21"/>
  <c r="C282" i="21"/>
  <c r="K282" i="21"/>
  <c r="Q282" i="21"/>
  <c r="X282" i="21"/>
  <c r="E282" i="21"/>
  <c r="L282" i="21"/>
  <c r="S282" i="21"/>
  <c r="B282" i="21"/>
  <c r="G282" i="21"/>
  <c r="U282" i="21"/>
  <c r="H282" i="21"/>
  <c r="W282" i="21"/>
  <c r="M282" i="21"/>
  <c r="P282" i="21"/>
  <c r="D351" i="21"/>
  <c r="H351" i="21"/>
  <c r="L351" i="21"/>
  <c r="P351" i="21"/>
  <c r="T351" i="21"/>
  <c r="X351" i="21"/>
  <c r="E351" i="21"/>
  <c r="J351" i="21"/>
  <c r="O351" i="21"/>
  <c r="U351" i="21"/>
  <c r="C351" i="21"/>
  <c r="K351" i="21"/>
  <c r="R351" i="21"/>
  <c r="Y351" i="21"/>
  <c r="M351" i="21"/>
  <c r="V351" i="21"/>
  <c r="F351" i="21"/>
  <c r="N351" i="21"/>
  <c r="W351" i="21"/>
  <c r="B351" i="21"/>
  <c r="G351" i="21"/>
  <c r="I351" i="21"/>
  <c r="Q351" i="21"/>
  <c r="S351" i="21"/>
  <c r="A352" i="21"/>
  <c r="A318" i="21"/>
  <c r="F144" i="21"/>
  <c r="J144" i="21"/>
  <c r="N144" i="21"/>
  <c r="R144" i="21"/>
  <c r="V144" i="21"/>
  <c r="G144" i="21"/>
  <c r="L144" i="21"/>
  <c r="Q144" i="21"/>
  <c r="W144" i="21"/>
  <c r="D144" i="21"/>
  <c r="I144" i="21"/>
  <c r="O144" i="21"/>
  <c r="T144" i="21"/>
  <c r="Y144" i="21"/>
  <c r="K144" i="21"/>
  <c r="U144" i="21"/>
  <c r="C144" i="21"/>
  <c r="M144" i="21"/>
  <c r="X144" i="21"/>
  <c r="E144" i="21"/>
  <c r="P144" i="21"/>
  <c r="B144" i="21"/>
  <c r="H144" i="21"/>
  <c r="S144" i="21"/>
  <c r="C419" i="21"/>
  <c r="G419" i="21"/>
  <c r="K419" i="21"/>
  <c r="O419" i="21"/>
  <c r="S419" i="21"/>
  <c r="W419" i="21"/>
  <c r="D419" i="21"/>
  <c r="I419" i="21"/>
  <c r="N419" i="21"/>
  <c r="T419" i="21"/>
  <c r="Y419" i="21"/>
  <c r="F419" i="21"/>
  <c r="M419" i="21"/>
  <c r="U419" i="21"/>
  <c r="B419" i="21"/>
  <c r="E419" i="21"/>
  <c r="P419" i="21"/>
  <c r="X419" i="21"/>
  <c r="H419" i="21"/>
  <c r="Q419" i="21"/>
  <c r="J419" i="21"/>
  <c r="L419" i="21"/>
  <c r="R419" i="21"/>
  <c r="V419" i="21"/>
  <c r="A420" i="21"/>
  <c r="C109" i="21"/>
  <c r="G109" i="21"/>
  <c r="K109" i="21"/>
  <c r="O109" i="21"/>
  <c r="S109" i="21"/>
  <c r="W109" i="21"/>
  <c r="E109" i="21"/>
  <c r="I109" i="21"/>
  <c r="M109" i="21"/>
  <c r="Q109" i="21"/>
  <c r="U109" i="21"/>
  <c r="Y109" i="21"/>
  <c r="B109" i="21"/>
  <c r="F109" i="21"/>
  <c r="N109" i="21"/>
  <c r="V109" i="21"/>
  <c r="H109" i="21"/>
  <c r="P109" i="21"/>
  <c r="X109" i="21"/>
  <c r="J109" i="21"/>
  <c r="R109" i="21"/>
  <c r="D109" i="21"/>
  <c r="L109" i="21"/>
  <c r="T109" i="21"/>
  <c r="C213" i="21"/>
  <c r="G213" i="21"/>
  <c r="K213" i="21"/>
  <c r="O213" i="21"/>
  <c r="S213" i="21"/>
  <c r="W213" i="21"/>
  <c r="B213" i="21"/>
  <c r="D213" i="21"/>
  <c r="H213" i="21"/>
  <c r="L213" i="21"/>
  <c r="P213" i="21"/>
  <c r="T213" i="21"/>
  <c r="X213" i="21"/>
  <c r="F213" i="21"/>
  <c r="N213" i="21"/>
  <c r="V213" i="21"/>
  <c r="I213" i="21"/>
  <c r="R213" i="21"/>
  <c r="M213" i="21"/>
  <c r="Y213" i="21"/>
  <c r="E213" i="21"/>
  <c r="J213" i="21"/>
  <c r="Q213" i="21"/>
  <c r="U213" i="21"/>
  <c r="C41" i="21"/>
  <c r="G41" i="21"/>
  <c r="K41" i="21"/>
  <c r="O41" i="21"/>
  <c r="S41" i="21"/>
  <c r="W41" i="21"/>
  <c r="E41" i="21"/>
  <c r="I41" i="21"/>
  <c r="M41" i="21"/>
  <c r="Q41" i="21"/>
  <c r="U41" i="21"/>
  <c r="Y41" i="21"/>
  <c r="B41" i="21"/>
  <c r="J41" i="21"/>
  <c r="R41" i="21"/>
  <c r="N41" i="21"/>
  <c r="P41" i="21"/>
  <c r="D41" i="21"/>
  <c r="L41" i="21"/>
  <c r="T41" i="21"/>
  <c r="F41" i="21"/>
  <c r="V41" i="21"/>
  <c r="H41" i="21"/>
  <c r="X41" i="21"/>
  <c r="D74" i="21"/>
  <c r="H74" i="21"/>
  <c r="L74" i="21"/>
  <c r="P74" i="21"/>
  <c r="T74" i="21"/>
  <c r="X74" i="21"/>
  <c r="F74" i="21"/>
  <c r="J74" i="21"/>
  <c r="N74" i="21"/>
  <c r="R74" i="21"/>
  <c r="V74" i="21"/>
  <c r="G74" i="21"/>
  <c r="O74" i="21"/>
  <c r="W74" i="21"/>
  <c r="B74" i="21"/>
  <c r="K74" i="21"/>
  <c r="U74" i="21"/>
  <c r="I74" i="21"/>
  <c r="Q74" i="21"/>
  <c r="Y74" i="21"/>
  <c r="C74" i="21"/>
  <c r="S74" i="21"/>
  <c r="E74" i="21"/>
  <c r="M74" i="21"/>
  <c r="C248" i="21"/>
  <c r="G248" i="21"/>
  <c r="K248" i="21"/>
  <c r="O248" i="21"/>
  <c r="S248" i="21"/>
  <c r="W248" i="21"/>
  <c r="B248" i="21"/>
  <c r="D248" i="21"/>
  <c r="H248" i="21"/>
  <c r="L248" i="21"/>
  <c r="P248" i="21"/>
  <c r="T248" i="21"/>
  <c r="X248" i="21"/>
  <c r="J248" i="21"/>
  <c r="R248" i="21"/>
  <c r="F248" i="21"/>
  <c r="N248" i="21"/>
  <c r="V248" i="21"/>
  <c r="Q248" i="21"/>
  <c r="I248" i="21"/>
  <c r="Y248" i="21"/>
  <c r="M248" i="21"/>
  <c r="U248" i="21"/>
  <c r="E248" i="21"/>
  <c r="F385" i="21"/>
  <c r="J385" i="21"/>
  <c r="N385" i="21"/>
  <c r="R385" i="21"/>
  <c r="V385" i="21"/>
  <c r="D385" i="21"/>
  <c r="I385" i="21"/>
  <c r="O385" i="21"/>
  <c r="T385" i="21"/>
  <c r="Y385" i="21"/>
  <c r="B385" i="21"/>
  <c r="G385" i="21"/>
  <c r="M385" i="21"/>
  <c r="U385" i="21"/>
  <c r="H385" i="21"/>
  <c r="Q385" i="21"/>
  <c r="K385" i="21"/>
  <c r="S385" i="21"/>
  <c r="L385" i="21"/>
  <c r="P385" i="21"/>
  <c r="C385" i="21"/>
  <c r="E385" i="21"/>
  <c r="W385" i="21"/>
  <c r="X385" i="21"/>
  <c r="A386" i="21"/>
  <c r="F420" i="28"/>
  <c r="J420" i="28"/>
  <c r="N420" i="28"/>
  <c r="R420" i="28"/>
  <c r="V420" i="28"/>
  <c r="C420" i="28"/>
  <c r="G420" i="28"/>
  <c r="K420" i="28"/>
  <c r="O420" i="28"/>
  <c r="S420" i="28"/>
  <c r="W420" i="28"/>
  <c r="E420" i="28"/>
  <c r="M420" i="28"/>
  <c r="U420" i="28"/>
  <c r="H420" i="28"/>
  <c r="P420" i="28"/>
  <c r="X420" i="28"/>
  <c r="L420" i="28"/>
  <c r="Q420" i="28"/>
  <c r="I420" i="28"/>
  <c r="T420" i="28"/>
  <c r="D420" i="28"/>
  <c r="Y420" i="28"/>
  <c r="B420" i="28"/>
  <c r="C41" i="28"/>
  <c r="G41" i="28"/>
  <c r="K41" i="28"/>
  <c r="O41" i="28"/>
  <c r="S41" i="28"/>
  <c r="W41" i="28"/>
  <c r="E41" i="28"/>
  <c r="M41" i="28"/>
  <c r="U41" i="28"/>
  <c r="B41" i="28"/>
  <c r="J41" i="28"/>
  <c r="R41" i="28"/>
  <c r="D41" i="28"/>
  <c r="H41" i="28"/>
  <c r="L41" i="28"/>
  <c r="P41" i="28"/>
  <c r="T41" i="28"/>
  <c r="X41" i="28"/>
  <c r="I41" i="28"/>
  <c r="Q41" i="28"/>
  <c r="Y41" i="28"/>
  <c r="F41" i="28"/>
  <c r="N41" i="28"/>
  <c r="V41" i="28"/>
  <c r="E249" i="28"/>
  <c r="I249" i="28"/>
  <c r="M249" i="28"/>
  <c r="Q249" i="28"/>
  <c r="U249" i="28"/>
  <c r="Y249" i="28"/>
  <c r="G249" i="28"/>
  <c r="L249" i="28"/>
  <c r="R249" i="28"/>
  <c r="W249" i="28"/>
  <c r="B249" i="28"/>
  <c r="C249" i="28"/>
  <c r="H249" i="28"/>
  <c r="N249" i="28"/>
  <c r="S249" i="28"/>
  <c r="X249" i="28"/>
  <c r="F249" i="28"/>
  <c r="P249" i="28"/>
  <c r="J249" i="28"/>
  <c r="T249" i="28"/>
  <c r="V249" i="28"/>
  <c r="D249" i="28"/>
  <c r="K249" i="28"/>
  <c r="O249" i="28"/>
  <c r="C76" i="28"/>
  <c r="G76" i="28"/>
  <c r="K76" i="28"/>
  <c r="O76" i="28"/>
  <c r="S76" i="28"/>
  <c r="W76" i="28"/>
  <c r="B76" i="28"/>
  <c r="H76" i="28"/>
  <c r="M76" i="28"/>
  <c r="R76" i="28"/>
  <c r="X76" i="28"/>
  <c r="F76" i="28"/>
  <c r="N76" i="28"/>
  <c r="U76" i="28"/>
  <c r="D76" i="28"/>
  <c r="Q76" i="28"/>
  <c r="E76" i="28"/>
  <c r="T76" i="28"/>
  <c r="I76" i="28"/>
  <c r="P76" i="28"/>
  <c r="V76" i="28"/>
  <c r="J76" i="28"/>
  <c r="Y76" i="28"/>
  <c r="L76" i="28"/>
  <c r="E352" i="28"/>
  <c r="I352" i="28"/>
  <c r="M352" i="28"/>
  <c r="Q352" i="28"/>
  <c r="U352" i="28"/>
  <c r="Y352" i="28"/>
  <c r="F352" i="28"/>
  <c r="J352" i="28"/>
  <c r="N352" i="28"/>
  <c r="R352" i="28"/>
  <c r="V352" i="28"/>
  <c r="D352" i="28"/>
  <c r="L352" i="28"/>
  <c r="T352" i="28"/>
  <c r="G352" i="28"/>
  <c r="O352" i="28"/>
  <c r="W352" i="28"/>
  <c r="B352" i="28"/>
  <c r="K352" i="28"/>
  <c r="P352" i="28"/>
  <c r="X352" i="28"/>
  <c r="C352" i="28"/>
  <c r="S352" i="28"/>
  <c r="H352" i="28"/>
  <c r="F386" i="28"/>
  <c r="J386" i="28"/>
  <c r="N386" i="28"/>
  <c r="R386" i="28"/>
  <c r="V386" i="28"/>
  <c r="C386" i="28"/>
  <c r="G386" i="28"/>
  <c r="K386" i="28"/>
  <c r="O386" i="28"/>
  <c r="S386" i="28"/>
  <c r="W386" i="28"/>
  <c r="E386" i="28"/>
  <c r="M386" i="28"/>
  <c r="U386" i="28"/>
  <c r="H386" i="28"/>
  <c r="P386" i="28"/>
  <c r="X386" i="28"/>
  <c r="L386" i="28"/>
  <c r="Q386" i="28"/>
  <c r="B386" i="28"/>
  <c r="I386" i="28"/>
  <c r="T386" i="28"/>
  <c r="D386" i="28"/>
  <c r="Y38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F215" i="28"/>
  <c r="J215" i="28"/>
  <c r="N215" i="28"/>
  <c r="R215" i="28"/>
  <c r="V215" i="28"/>
  <c r="C215" i="28"/>
  <c r="G215" i="28"/>
  <c r="K215" i="28"/>
  <c r="O215" i="28"/>
  <c r="S215" i="28"/>
  <c r="W215" i="28"/>
  <c r="B215" i="28"/>
  <c r="I215" i="28"/>
  <c r="Q215" i="28"/>
  <c r="Y215" i="28"/>
  <c r="D215" i="28"/>
  <c r="L215" i="28"/>
  <c r="T215" i="28"/>
  <c r="E215" i="28"/>
  <c r="U215" i="28"/>
  <c r="H215" i="28"/>
  <c r="X215" i="28"/>
  <c r="M215" i="28"/>
  <c r="P215"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C283" i="28"/>
  <c r="G283" i="28"/>
  <c r="K283" i="28"/>
  <c r="O283" i="28"/>
  <c r="S283" i="28"/>
  <c r="W283" i="28"/>
  <c r="B283" i="28"/>
  <c r="D283" i="28"/>
  <c r="H283" i="28"/>
  <c r="L283" i="28"/>
  <c r="P283" i="28"/>
  <c r="T283" i="28"/>
  <c r="X283" i="28"/>
  <c r="F283" i="28"/>
  <c r="N283" i="28"/>
  <c r="V283" i="28"/>
  <c r="I283" i="28"/>
  <c r="Q283" i="28"/>
  <c r="Y283" i="28"/>
  <c r="M283" i="28"/>
  <c r="R283" i="28"/>
  <c r="E283" i="28"/>
  <c r="J283" i="28"/>
  <c r="U283"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D110" i="21" l="1"/>
  <c r="H110" i="21"/>
  <c r="L110" i="21"/>
  <c r="P110" i="21"/>
  <c r="T110" i="21"/>
  <c r="X110" i="21"/>
  <c r="F110" i="21"/>
  <c r="J110" i="21"/>
  <c r="N110" i="21"/>
  <c r="R110" i="21"/>
  <c r="V110" i="21"/>
  <c r="G110" i="21"/>
  <c r="O110" i="21"/>
  <c r="W110" i="21"/>
  <c r="B110" i="21"/>
  <c r="I110" i="21"/>
  <c r="Q110" i="21"/>
  <c r="Y110" i="21"/>
  <c r="C110" i="21"/>
  <c r="K110" i="21"/>
  <c r="S110" i="21"/>
  <c r="E110" i="21"/>
  <c r="M110" i="21"/>
  <c r="U110" i="21"/>
  <c r="D214" i="21"/>
  <c r="H214" i="21"/>
  <c r="L214" i="21"/>
  <c r="P214" i="21"/>
  <c r="T214" i="21"/>
  <c r="X214" i="21"/>
  <c r="E214" i="21"/>
  <c r="I214" i="21"/>
  <c r="M214" i="21"/>
  <c r="Q214" i="21"/>
  <c r="U214" i="21"/>
  <c r="Y214" i="21"/>
  <c r="B214" i="21"/>
  <c r="G214" i="21"/>
  <c r="O214" i="21"/>
  <c r="W214" i="21"/>
  <c r="F214" i="21"/>
  <c r="R214" i="21"/>
  <c r="K214" i="21"/>
  <c r="V214" i="21"/>
  <c r="C214" i="21"/>
  <c r="J214" i="21"/>
  <c r="N214" i="21"/>
  <c r="S214" i="21"/>
  <c r="D42" i="21"/>
  <c r="H42" i="21"/>
  <c r="L42" i="21"/>
  <c r="P42" i="21"/>
  <c r="T42" i="21"/>
  <c r="X42" i="21"/>
  <c r="F42" i="21"/>
  <c r="J42" i="21"/>
  <c r="N42" i="21"/>
  <c r="R42" i="21"/>
  <c r="V42" i="21"/>
  <c r="C42" i="21"/>
  <c r="K42" i="21"/>
  <c r="S42" i="21"/>
  <c r="G42" i="21"/>
  <c r="I42" i="21"/>
  <c r="E42" i="21"/>
  <c r="M42" i="21"/>
  <c r="U42" i="21"/>
  <c r="O42" i="21"/>
  <c r="W42" i="21"/>
  <c r="B42" i="21"/>
  <c r="Q42" i="21"/>
  <c r="Y42" i="21"/>
  <c r="E75" i="21"/>
  <c r="I75" i="21"/>
  <c r="M75" i="21"/>
  <c r="Q75" i="21"/>
  <c r="U75" i="21"/>
  <c r="Y75" i="21"/>
  <c r="B75" i="21"/>
  <c r="C75" i="21"/>
  <c r="G75" i="21"/>
  <c r="K75" i="21"/>
  <c r="O75" i="21"/>
  <c r="S75" i="21"/>
  <c r="W75" i="21"/>
  <c r="H75" i="21"/>
  <c r="P75" i="21"/>
  <c r="X75" i="21"/>
  <c r="L75" i="21"/>
  <c r="V75" i="21"/>
  <c r="J75" i="21"/>
  <c r="R75" i="21"/>
  <c r="D75" i="21"/>
  <c r="T75" i="21"/>
  <c r="F75" i="21"/>
  <c r="N75" i="21"/>
  <c r="C145" i="21"/>
  <c r="G145" i="21"/>
  <c r="K145" i="21"/>
  <c r="O145" i="21"/>
  <c r="S145" i="21"/>
  <c r="W145" i="21"/>
  <c r="E145" i="21"/>
  <c r="J145" i="21"/>
  <c r="P145" i="21"/>
  <c r="U145" i="21"/>
  <c r="B145" i="21"/>
  <c r="H145" i="21"/>
  <c r="M145" i="21"/>
  <c r="R145" i="21"/>
  <c r="X145" i="21"/>
  <c r="I145" i="21"/>
  <c r="T145" i="21"/>
  <c r="L145" i="21"/>
  <c r="V145" i="21"/>
  <c r="D145" i="21"/>
  <c r="N145" i="21"/>
  <c r="Y145" i="21"/>
  <c r="F145" i="21"/>
  <c r="Q145" i="21"/>
  <c r="D249" i="21"/>
  <c r="H249" i="21"/>
  <c r="L249" i="21"/>
  <c r="P249" i="21"/>
  <c r="T249" i="21"/>
  <c r="X249" i="21"/>
  <c r="E249" i="21"/>
  <c r="I249" i="21"/>
  <c r="M249" i="21"/>
  <c r="Q249" i="21"/>
  <c r="U249" i="21"/>
  <c r="Y249" i="21"/>
  <c r="B249" i="21"/>
  <c r="C249" i="21"/>
  <c r="K249" i="21"/>
  <c r="S249" i="21"/>
  <c r="G249" i="21"/>
  <c r="O249" i="21"/>
  <c r="W249" i="21"/>
  <c r="J249" i="21"/>
  <c r="R249" i="21"/>
  <c r="V249" i="21"/>
  <c r="F249" i="21"/>
  <c r="N249" i="21"/>
  <c r="C386" i="21"/>
  <c r="G386" i="21"/>
  <c r="K386" i="21"/>
  <c r="O386" i="21"/>
  <c r="S386" i="21"/>
  <c r="W386" i="21"/>
  <c r="H386" i="21"/>
  <c r="M386" i="21"/>
  <c r="R386" i="21"/>
  <c r="X386" i="21"/>
  <c r="E386" i="21"/>
  <c r="L386" i="21"/>
  <c r="T386" i="21"/>
  <c r="B386" i="21"/>
  <c r="D386" i="21"/>
  <c r="N386" i="21"/>
  <c r="V386" i="21"/>
  <c r="F386" i="21"/>
  <c r="P386" i="21"/>
  <c r="Y386" i="21"/>
  <c r="I386" i="21"/>
  <c r="J386" i="21"/>
  <c r="Q386" i="21"/>
  <c r="U386" i="21"/>
  <c r="A387" i="21"/>
  <c r="A319" i="21"/>
  <c r="D420" i="21"/>
  <c r="H420" i="21"/>
  <c r="L420" i="21"/>
  <c r="P420" i="21"/>
  <c r="T420" i="21"/>
  <c r="X420" i="21"/>
  <c r="G420" i="21"/>
  <c r="M420" i="21"/>
  <c r="R420" i="21"/>
  <c r="W420" i="21"/>
  <c r="E420" i="21"/>
  <c r="K420" i="21"/>
  <c r="S420" i="21"/>
  <c r="J420" i="21"/>
  <c r="U420" i="21"/>
  <c r="C420" i="21"/>
  <c r="N420" i="21"/>
  <c r="V420" i="21"/>
  <c r="F420" i="21"/>
  <c r="Y420" i="21"/>
  <c r="I420" i="21"/>
  <c r="O420" i="21"/>
  <c r="B420" i="21"/>
  <c r="Q420" i="21"/>
  <c r="A421" i="21"/>
  <c r="C283" i="21"/>
  <c r="G283" i="21"/>
  <c r="K283" i="21"/>
  <c r="O283" i="21"/>
  <c r="S283" i="21"/>
  <c r="W283" i="21"/>
  <c r="B283" i="21"/>
  <c r="H283" i="21"/>
  <c r="M283" i="21"/>
  <c r="R283" i="21"/>
  <c r="X283" i="21"/>
  <c r="I283" i="21"/>
  <c r="P283" i="21"/>
  <c r="V283" i="21"/>
  <c r="D283" i="21"/>
  <c r="J283" i="21"/>
  <c r="Q283" i="21"/>
  <c r="Y283" i="21"/>
  <c r="L283" i="21"/>
  <c r="N283" i="21"/>
  <c r="T283" i="21"/>
  <c r="E283" i="21"/>
  <c r="F283" i="21"/>
  <c r="U283" i="21"/>
  <c r="E352" i="21"/>
  <c r="I352" i="21"/>
  <c r="M352" i="21"/>
  <c r="Q352" i="21"/>
  <c r="U352" i="21"/>
  <c r="Y352" i="21"/>
  <c r="C352" i="21"/>
  <c r="H352" i="21"/>
  <c r="N352" i="21"/>
  <c r="S352" i="21"/>
  <c r="X352" i="21"/>
  <c r="B352" i="21"/>
  <c r="J352" i="21"/>
  <c r="G352" i="21"/>
  <c r="P352" i="21"/>
  <c r="W352" i="21"/>
  <c r="K352" i="21"/>
  <c r="R352" i="21"/>
  <c r="D352" i="21"/>
  <c r="T352" i="21"/>
  <c r="F352" i="21"/>
  <c r="V352" i="21"/>
  <c r="L352" i="21"/>
  <c r="O352" i="21"/>
  <c r="A353" i="21"/>
  <c r="C387" i="28"/>
  <c r="G387" i="28"/>
  <c r="K387" i="28"/>
  <c r="O387" i="28"/>
  <c r="S387" i="28"/>
  <c r="W387" i="28"/>
  <c r="D387" i="28"/>
  <c r="H387" i="28"/>
  <c r="L387" i="28"/>
  <c r="P387" i="28"/>
  <c r="T387" i="28"/>
  <c r="X387" i="28"/>
  <c r="F387" i="28"/>
  <c r="N387" i="28"/>
  <c r="V387" i="28"/>
  <c r="I387" i="28"/>
  <c r="Q387" i="28"/>
  <c r="Y387" i="28"/>
  <c r="E387" i="28"/>
  <c r="U387" i="28"/>
  <c r="J387" i="28"/>
  <c r="R387" i="28"/>
  <c r="M387" i="28"/>
  <c r="B387" i="28"/>
  <c r="C216" i="28"/>
  <c r="G216" i="28"/>
  <c r="K216" i="28"/>
  <c r="O216" i="28"/>
  <c r="S216" i="28"/>
  <c r="W216" i="28"/>
  <c r="D216" i="28"/>
  <c r="H216" i="28"/>
  <c r="L216" i="28"/>
  <c r="P216" i="28"/>
  <c r="T216" i="28"/>
  <c r="X216" i="28"/>
  <c r="J216" i="28"/>
  <c r="R216" i="28"/>
  <c r="E216" i="28"/>
  <c r="M216" i="28"/>
  <c r="U216" i="28"/>
  <c r="B216" i="28"/>
  <c r="N216" i="28"/>
  <c r="F216" i="28"/>
  <c r="Y216" i="28"/>
  <c r="Q216" i="28"/>
  <c r="I216" i="28"/>
  <c r="V216" i="28"/>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D284" i="28"/>
  <c r="H284" i="28"/>
  <c r="L284" i="28"/>
  <c r="P284" i="28"/>
  <c r="T284" i="28"/>
  <c r="X284" i="28"/>
  <c r="E284" i="28"/>
  <c r="I284" i="28"/>
  <c r="M284" i="28"/>
  <c r="Q284" i="28"/>
  <c r="U284" i="28"/>
  <c r="Y284" i="28"/>
  <c r="B284" i="28"/>
  <c r="G284" i="28"/>
  <c r="O284" i="28"/>
  <c r="W284" i="28"/>
  <c r="J284" i="28"/>
  <c r="R284" i="28"/>
  <c r="F284" i="28"/>
  <c r="V284" i="28"/>
  <c r="K284" i="28"/>
  <c r="N284" i="28"/>
  <c r="S284" i="28"/>
  <c r="C284" i="28"/>
  <c r="C421" i="28"/>
  <c r="G421" i="28"/>
  <c r="K421" i="28"/>
  <c r="O421" i="28"/>
  <c r="S421" i="28"/>
  <c r="W421" i="28"/>
  <c r="D421" i="28"/>
  <c r="H421" i="28"/>
  <c r="L421" i="28"/>
  <c r="P421" i="28"/>
  <c r="T421" i="28"/>
  <c r="X421" i="28"/>
  <c r="F421" i="28"/>
  <c r="N421" i="28"/>
  <c r="V421" i="28"/>
  <c r="B421" i="28"/>
  <c r="I421" i="28"/>
  <c r="Q421" i="28"/>
  <c r="Y421" i="28"/>
  <c r="E421" i="28"/>
  <c r="U421" i="28"/>
  <c r="J421" i="28"/>
  <c r="R421" i="28"/>
  <c r="M421" i="28"/>
  <c r="F353" i="28"/>
  <c r="J353" i="28"/>
  <c r="N353" i="28"/>
  <c r="R353" i="28"/>
  <c r="V353" i="28"/>
  <c r="C353" i="28"/>
  <c r="G353" i="28"/>
  <c r="K353" i="28"/>
  <c r="O353" i="28"/>
  <c r="S353" i="28"/>
  <c r="W353" i="28"/>
  <c r="E353" i="28"/>
  <c r="M353" i="28"/>
  <c r="U353" i="28"/>
  <c r="H353" i="28"/>
  <c r="P353" i="28"/>
  <c r="X353" i="28"/>
  <c r="D353" i="28"/>
  <c r="T353" i="28"/>
  <c r="I353" i="28"/>
  <c r="Y353" i="28"/>
  <c r="L353" i="28"/>
  <c r="Q353" i="28"/>
  <c r="B353"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F250" i="28"/>
  <c r="J250" i="28"/>
  <c r="N250" i="28"/>
  <c r="R250" i="28"/>
  <c r="V250" i="28"/>
  <c r="E250" i="28"/>
  <c r="K250" i="28"/>
  <c r="P250" i="28"/>
  <c r="U250" i="28"/>
  <c r="G250" i="28"/>
  <c r="L250" i="28"/>
  <c r="Q250" i="28"/>
  <c r="W250" i="28"/>
  <c r="B250" i="28"/>
  <c r="D250" i="28"/>
  <c r="O250" i="28"/>
  <c r="Y250" i="28"/>
  <c r="H250" i="28"/>
  <c r="S250" i="28"/>
  <c r="T250" i="28"/>
  <c r="C250" i="28"/>
  <c r="X250" i="28"/>
  <c r="I250" i="28"/>
  <c r="M250"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F76" i="21" l="1"/>
  <c r="J76" i="21"/>
  <c r="N76" i="21"/>
  <c r="R76" i="21"/>
  <c r="V76" i="21"/>
  <c r="D76" i="21"/>
  <c r="H76" i="21"/>
  <c r="L76" i="21"/>
  <c r="P76" i="21"/>
  <c r="T76" i="21"/>
  <c r="X76" i="21"/>
  <c r="I76" i="21"/>
  <c r="Q76" i="21"/>
  <c r="Y76" i="21"/>
  <c r="E76" i="21"/>
  <c r="U76" i="21"/>
  <c r="O76" i="21"/>
  <c r="C76" i="21"/>
  <c r="K76" i="21"/>
  <c r="S76" i="21"/>
  <c r="B76" i="21"/>
  <c r="M76" i="21"/>
  <c r="G76" i="21"/>
  <c r="W76" i="21"/>
  <c r="E111" i="21"/>
  <c r="I111" i="21"/>
  <c r="M111" i="21"/>
  <c r="Q111" i="21"/>
  <c r="U111" i="21"/>
  <c r="Y111" i="21"/>
  <c r="B111" i="21"/>
  <c r="C111" i="21"/>
  <c r="G111" i="21"/>
  <c r="K111" i="21"/>
  <c r="O111" i="21"/>
  <c r="S111" i="21"/>
  <c r="W111" i="21"/>
  <c r="H111" i="21"/>
  <c r="P111" i="21"/>
  <c r="X111" i="21"/>
  <c r="J111" i="21"/>
  <c r="R111" i="21"/>
  <c r="D111" i="21"/>
  <c r="L111" i="21"/>
  <c r="T111" i="21"/>
  <c r="F111" i="21"/>
  <c r="N111" i="21"/>
  <c r="V111" i="21"/>
  <c r="D146" i="21"/>
  <c r="H146" i="21"/>
  <c r="L146" i="21"/>
  <c r="P146" i="21"/>
  <c r="T146" i="21"/>
  <c r="X146" i="21"/>
  <c r="C146" i="21"/>
  <c r="I146" i="21"/>
  <c r="N146" i="21"/>
  <c r="S146" i="21"/>
  <c r="Y146" i="21"/>
  <c r="F146" i="21"/>
  <c r="K146" i="21"/>
  <c r="Q146" i="21"/>
  <c r="V146" i="21"/>
  <c r="G146" i="21"/>
  <c r="R146" i="21"/>
  <c r="J146" i="21"/>
  <c r="U146" i="21"/>
  <c r="M146" i="21"/>
  <c r="W146" i="21"/>
  <c r="E146" i="21"/>
  <c r="O146" i="21"/>
  <c r="B146" i="21"/>
  <c r="E215" i="21"/>
  <c r="I215" i="21"/>
  <c r="M215" i="21"/>
  <c r="Q215" i="21"/>
  <c r="U215" i="21"/>
  <c r="Y215" i="21"/>
  <c r="F215" i="21"/>
  <c r="J215" i="21"/>
  <c r="N215" i="21"/>
  <c r="R215" i="21"/>
  <c r="V215" i="21"/>
  <c r="H215" i="21"/>
  <c r="P215" i="21"/>
  <c r="X215" i="21"/>
  <c r="D215" i="21"/>
  <c r="O215" i="21"/>
  <c r="K215" i="21"/>
  <c r="T215" i="21"/>
  <c r="B215" i="21"/>
  <c r="C215" i="21"/>
  <c r="W215" i="21"/>
  <c r="G215" i="21"/>
  <c r="L215" i="21"/>
  <c r="S215" i="21"/>
  <c r="E250" i="21"/>
  <c r="I250" i="21"/>
  <c r="M250" i="21"/>
  <c r="Q250" i="21"/>
  <c r="U250" i="21"/>
  <c r="Y250" i="21"/>
  <c r="F250" i="21"/>
  <c r="J250" i="21"/>
  <c r="N250" i="21"/>
  <c r="R250" i="21"/>
  <c r="V250" i="21"/>
  <c r="D250" i="21"/>
  <c r="L250" i="21"/>
  <c r="T250" i="21"/>
  <c r="H250" i="21"/>
  <c r="P250" i="21"/>
  <c r="X250" i="21"/>
  <c r="C250" i="21"/>
  <c r="S250" i="21"/>
  <c r="K250" i="21"/>
  <c r="B250" i="21"/>
  <c r="G250" i="21"/>
  <c r="O250" i="21"/>
  <c r="W250" i="21"/>
  <c r="F353" i="21"/>
  <c r="J353" i="21"/>
  <c r="N353" i="21"/>
  <c r="R353" i="21"/>
  <c r="V353" i="21"/>
  <c r="G353" i="21"/>
  <c r="L353" i="21"/>
  <c r="Q353" i="21"/>
  <c r="W353" i="21"/>
  <c r="H353" i="21"/>
  <c r="O353" i="21"/>
  <c r="U353" i="21"/>
  <c r="C353" i="21"/>
  <c r="I353" i="21"/>
  <c r="P353" i="21"/>
  <c r="X353" i="21"/>
  <c r="K353" i="21"/>
  <c r="Y353" i="21"/>
  <c r="B353" i="21"/>
  <c r="M353" i="21"/>
  <c r="S353" i="21"/>
  <c r="D353" i="21"/>
  <c r="E353" i="21"/>
  <c r="T353" i="21"/>
  <c r="A354" i="21"/>
  <c r="A320" i="21"/>
  <c r="D284" i="21"/>
  <c r="H284" i="21"/>
  <c r="L284" i="21"/>
  <c r="P284" i="21"/>
  <c r="T284" i="21"/>
  <c r="X284" i="21"/>
  <c r="F284" i="21"/>
  <c r="K284" i="21"/>
  <c r="Q284" i="21"/>
  <c r="V284" i="21"/>
  <c r="B284" i="21"/>
  <c r="G284" i="21"/>
  <c r="N284" i="21"/>
  <c r="U284" i="21"/>
  <c r="I284" i="21"/>
  <c r="O284" i="21"/>
  <c r="W284" i="21"/>
  <c r="C284" i="21"/>
  <c r="R284" i="21"/>
  <c r="E284" i="21"/>
  <c r="S284" i="21"/>
  <c r="Y284" i="21"/>
  <c r="J284" i="21"/>
  <c r="M284" i="21"/>
  <c r="E421" i="21"/>
  <c r="I421" i="21"/>
  <c r="M421" i="21"/>
  <c r="Q421" i="21"/>
  <c r="U421" i="21"/>
  <c r="Y421" i="21"/>
  <c r="B421" i="21"/>
  <c r="F421" i="21"/>
  <c r="K421" i="21"/>
  <c r="P421" i="21"/>
  <c r="V421" i="21"/>
  <c r="C421" i="21"/>
  <c r="J421" i="21"/>
  <c r="R421" i="21"/>
  <c r="X421" i="21"/>
  <c r="G421" i="21"/>
  <c r="O421" i="21"/>
  <c r="H421" i="21"/>
  <c r="S421" i="21"/>
  <c r="T421" i="21"/>
  <c r="D421" i="21"/>
  <c r="W421" i="21"/>
  <c r="L421" i="21"/>
  <c r="N421" i="21"/>
  <c r="A422" i="21"/>
  <c r="D387" i="21"/>
  <c r="H387" i="21"/>
  <c r="L387" i="21"/>
  <c r="P387" i="21"/>
  <c r="T387" i="21"/>
  <c r="X387" i="21"/>
  <c r="F387" i="21"/>
  <c r="K387" i="21"/>
  <c r="Q387" i="21"/>
  <c r="V387" i="21"/>
  <c r="C387" i="21"/>
  <c r="J387" i="21"/>
  <c r="R387" i="21"/>
  <c r="Y387" i="21"/>
  <c r="I387" i="21"/>
  <c r="S387" i="21"/>
  <c r="M387" i="21"/>
  <c r="U387" i="21"/>
  <c r="E387" i="21"/>
  <c r="W387" i="21"/>
  <c r="G387" i="21"/>
  <c r="B387" i="21"/>
  <c r="N387" i="21"/>
  <c r="O387" i="21"/>
  <c r="A388" i="21"/>
  <c r="C354" i="28"/>
  <c r="G354" i="28"/>
  <c r="K354" i="28"/>
  <c r="O354" i="28"/>
  <c r="S354" i="28"/>
  <c r="W354" i="28"/>
  <c r="D354" i="28"/>
  <c r="H354" i="28"/>
  <c r="L354" i="28"/>
  <c r="P354" i="28"/>
  <c r="T354" i="28"/>
  <c r="X354" i="28"/>
  <c r="F354" i="28"/>
  <c r="N354" i="28"/>
  <c r="V354" i="28"/>
  <c r="I354" i="28"/>
  <c r="Q354" i="28"/>
  <c r="Y354" i="28"/>
  <c r="M354" i="28"/>
  <c r="B354" i="28"/>
  <c r="R354" i="28"/>
  <c r="J354" i="28"/>
  <c r="U354" i="28"/>
  <c r="E354" i="28"/>
  <c r="D388" i="28"/>
  <c r="H388" i="28"/>
  <c r="L388" i="28"/>
  <c r="P388" i="28"/>
  <c r="T388" i="28"/>
  <c r="X388" i="28"/>
  <c r="E388" i="28"/>
  <c r="I388" i="28"/>
  <c r="M388" i="28"/>
  <c r="Q388" i="28"/>
  <c r="U388" i="28"/>
  <c r="Y388" i="28"/>
  <c r="B388" i="28"/>
  <c r="G388" i="28"/>
  <c r="O388" i="28"/>
  <c r="W388" i="28"/>
  <c r="J388" i="28"/>
  <c r="R388" i="28"/>
  <c r="N388" i="28"/>
  <c r="C388" i="28"/>
  <c r="S388" i="28"/>
  <c r="F388" i="28"/>
  <c r="V388" i="28"/>
  <c r="K388" i="28"/>
  <c r="C251" i="28"/>
  <c r="G251" i="28"/>
  <c r="K251" i="28"/>
  <c r="O251" i="28"/>
  <c r="S251" i="28"/>
  <c r="W251" i="28"/>
  <c r="D251" i="28"/>
  <c r="I251" i="28"/>
  <c r="N251" i="28"/>
  <c r="T251" i="28"/>
  <c r="Y251" i="28"/>
  <c r="E251" i="28"/>
  <c r="J251" i="28"/>
  <c r="P251" i="28"/>
  <c r="U251" i="28"/>
  <c r="M251" i="28"/>
  <c r="X251" i="28"/>
  <c r="F251" i="28"/>
  <c r="Q251" i="28"/>
  <c r="B251" i="28"/>
  <c r="R251" i="28"/>
  <c r="V251" i="28"/>
  <c r="H251" i="28"/>
  <c r="L251" i="28"/>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D217" i="28"/>
  <c r="H217" i="28"/>
  <c r="L217" i="28"/>
  <c r="P217" i="28"/>
  <c r="T217" i="28"/>
  <c r="X217" i="28"/>
  <c r="E217" i="28"/>
  <c r="I217" i="28"/>
  <c r="M217" i="28"/>
  <c r="Q217" i="28"/>
  <c r="U217" i="28"/>
  <c r="Y217" i="28"/>
  <c r="C217" i="28"/>
  <c r="K217" i="28"/>
  <c r="S217" i="28"/>
  <c r="F217" i="28"/>
  <c r="N217" i="28"/>
  <c r="V217" i="28"/>
  <c r="G217" i="28"/>
  <c r="W217" i="28"/>
  <c r="B217" i="28"/>
  <c r="R217" i="28"/>
  <c r="J217" i="28"/>
  <c r="O217" i="28"/>
  <c r="D422" i="28"/>
  <c r="H422" i="28"/>
  <c r="L422" i="28"/>
  <c r="P422" i="28"/>
  <c r="T422" i="28"/>
  <c r="X422" i="28"/>
  <c r="E422" i="28"/>
  <c r="I422" i="28"/>
  <c r="M422" i="28"/>
  <c r="Q422" i="28"/>
  <c r="U422" i="28"/>
  <c r="Y422" i="28"/>
  <c r="G422" i="28"/>
  <c r="O422" i="28"/>
  <c r="W422" i="28"/>
  <c r="J422" i="28"/>
  <c r="R422" i="28"/>
  <c r="B422" i="28"/>
  <c r="N422" i="28"/>
  <c r="C422" i="28"/>
  <c r="S422" i="28"/>
  <c r="F422" i="28"/>
  <c r="V422" i="28"/>
  <c r="K422"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E285" i="28"/>
  <c r="I285" i="28"/>
  <c r="M285" i="28"/>
  <c r="Q285" i="28"/>
  <c r="U285" i="28"/>
  <c r="Y285" i="28"/>
  <c r="F285" i="28"/>
  <c r="J285" i="28"/>
  <c r="N285" i="28"/>
  <c r="R285" i="28"/>
  <c r="V285" i="28"/>
  <c r="H285" i="28"/>
  <c r="P285" i="28"/>
  <c r="X285" i="28"/>
  <c r="C285" i="28"/>
  <c r="K285" i="28"/>
  <c r="S285" i="28"/>
  <c r="B285" i="28"/>
  <c r="O285" i="28"/>
  <c r="D285" i="28"/>
  <c r="T285" i="28"/>
  <c r="W285" i="28"/>
  <c r="G285" i="28"/>
  <c r="L285"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251" i="21"/>
  <c r="A285" i="21"/>
  <c r="A216" i="21"/>
  <c r="A149" i="19"/>
  <c r="A147" i="21"/>
  <c r="A77" i="21"/>
  <c r="A114" i="25"/>
  <c r="A112" i="21"/>
  <c r="A42" i="25"/>
  <c r="A78" i="25"/>
  <c r="A182" i="21"/>
  <c r="E388" i="21" l="1"/>
  <c r="I388" i="21"/>
  <c r="M388" i="21"/>
  <c r="Q388" i="21"/>
  <c r="U388" i="21"/>
  <c r="Y388" i="21"/>
  <c r="B388" i="21"/>
  <c r="D388" i="21"/>
  <c r="J388" i="21"/>
  <c r="O388" i="21"/>
  <c r="T388" i="21"/>
  <c r="H388" i="21"/>
  <c r="P388" i="21"/>
  <c r="W388" i="21"/>
  <c r="F388" i="21"/>
  <c r="N388" i="21"/>
  <c r="X388" i="21"/>
  <c r="G388" i="21"/>
  <c r="R388" i="21"/>
  <c r="S388" i="21"/>
  <c r="C388" i="21"/>
  <c r="V388" i="21"/>
  <c r="K388" i="21"/>
  <c r="L388" i="21"/>
  <c r="A389" i="21"/>
  <c r="F112" i="21"/>
  <c r="J112" i="21"/>
  <c r="N112" i="21"/>
  <c r="R112" i="21"/>
  <c r="V112" i="21"/>
  <c r="D112" i="21"/>
  <c r="H112" i="21"/>
  <c r="L112" i="21"/>
  <c r="P112" i="21"/>
  <c r="T112" i="21"/>
  <c r="X112" i="21"/>
  <c r="I112" i="21"/>
  <c r="Q112" i="21"/>
  <c r="Y112" i="21"/>
  <c r="C112" i="21"/>
  <c r="K112" i="21"/>
  <c r="S112" i="21"/>
  <c r="B112" i="21"/>
  <c r="E112" i="21"/>
  <c r="M112" i="21"/>
  <c r="U112" i="21"/>
  <c r="G112" i="21"/>
  <c r="O112" i="21"/>
  <c r="W112" i="21"/>
  <c r="C77" i="21"/>
  <c r="G77" i="21"/>
  <c r="K77" i="21"/>
  <c r="O77" i="21"/>
  <c r="S77" i="21"/>
  <c r="W77" i="21"/>
  <c r="E77" i="21"/>
  <c r="I77" i="21"/>
  <c r="M77" i="21"/>
  <c r="Q77" i="21"/>
  <c r="U77" i="21"/>
  <c r="Y77" i="21"/>
  <c r="B77" i="21"/>
  <c r="J77" i="21"/>
  <c r="R77" i="21"/>
  <c r="V77" i="21"/>
  <c r="P77" i="21"/>
  <c r="D77" i="21"/>
  <c r="L77" i="21"/>
  <c r="T77" i="21"/>
  <c r="F77" i="21"/>
  <c r="N77" i="21"/>
  <c r="H77" i="21"/>
  <c r="X77" i="21"/>
  <c r="E285" i="21"/>
  <c r="I285" i="21"/>
  <c r="M285" i="21"/>
  <c r="Q285" i="21"/>
  <c r="U285" i="21"/>
  <c r="Y285" i="21"/>
  <c r="D285" i="21"/>
  <c r="J285" i="21"/>
  <c r="O285" i="21"/>
  <c r="T285" i="21"/>
  <c r="F285" i="21"/>
  <c r="L285" i="21"/>
  <c r="S285" i="21"/>
  <c r="G285" i="21"/>
  <c r="N285" i="21"/>
  <c r="V285" i="21"/>
  <c r="H285" i="21"/>
  <c r="W285" i="21"/>
  <c r="K285" i="21"/>
  <c r="X285" i="21"/>
  <c r="P285" i="21"/>
  <c r="R285" i="21"/>
  <c r="B285" i="21"/>
  <c r="C285" i="21"/>
  <c r="F422" i="21"/>
  <c r="J422" i="21"/>
  <c r="N422" i="21"/>
  <c r="R422" i="21"/>
  <c r="V422" i="21"/>
  <c r="D422" i="21"/>
  <c r="I422" i="21"/>
  <c r="O422" i="21"/>
  <c r="T422" i="21"/>
  <c r="Y422" i="21"/>
  <c r="H422" i="21"/>
  <c r="P422" i="21"/>
  <c r="W422" i="21"/>
  <c r="C422" i="21"/>
  <c r="L422" i="21"/>
  <c r="U422" i="21"/>
  <c r="E422" i="21"/>
  <c r="M422" i="21"/>
  <c r="X422" i="21"/>
  <c r="Q422" i="21"/>
  <c r="S422" i="21"/>
  <c r="B422" i="21"/>
  <c r="G422" i="21"/>
  <c r="K422" i="21"/>
  <c r="A423" i="21"/>
  <c r="F216" i="21"/>
  <c r="J216" i="21"/>
  <c r="N216" i="21"/>
  <c r="R216" i="21"/>
  <c r="V216" i="21"/>
  <c r="C216" i="21"/>
  <c r="G216" i="21"/>
  <c r="K216" i="21"/>
  <c r="O216" i="21"/>
  <c r="S216" i="21"/>
  <c r="W216" i="21"/>
  <c r="I216" i="21"/>
  <c r="Q216" i="21"/>
  <c r="Y216" i="21"/>
  <c r="D216" i="21"/>
  <c r="M216" i="21"/>
  <c r="X216" i="21"/>
  <c r="H216" i="21"/>
  <c r="T216" i="21"/>
  <c r="U216" i="21"/>
  <c r="B216" i="21"/>
  <c r="E216" i="21"/>
  <c r="L216" i="21"/>
  <c r="P216" i="21"/>
  <c r="E147" i="21"/>
  <c r="I147" i="21"/>
  <c r="M147" i="21"/>
  <c r="Q147" i="21"/>
  <c r="U147" i="21"/>
  <c r="Y147" i="21"/>
  <c r="B147" i="21"/>
  <c r="G147" i="21"/>
  <c r="L147" i="21"/>
  <c r="R147" i="21"/>
  <c r="W147" i="21"/>
  <c r="D147" i="21"/>
  <c r="J147" i="21"/>
  <c r="O147" i="21"/>
  <c r="T147" i="21"/>
  <c r="F147" i="21"/>
  <c r="P147" i="21"/>
  <c r="H147" i="21"/>
  <c r="S147" i="21"/>
  <c r="K147" i="21"/>
  <c r="V147" i="21"/>
  <c r="N147" i="21"/>
  <c r="X147" i="21"/>
  <c r="C147" i="21"/>
  <c r="F251" i="21"/>
  <c r="J251" i="21"/>
  <c r="N251" i="21"/>
  <c r="R251" i="21"/>
  <c r="V251" i="21"/>
  <c r="C251" i="21"/>
  <c r="G251" i="21"/>
  <c r="K251" i="21"/>
  <c r="O251" i="21"/>
  <c r="S251" i="21"/>
  <c r="W251" i="21"/>
  <c r="E251" i="21"/>
  <c r="M251" i="21"/>
  <c r="U251" i="21"/>
  <c r="B251" i="21"/>
  <c r="I251" i="21"/>
  <c r="Q251" i="21"/>
  <c r="Y251" i="21"/>
  <c r="L251" i="21"/>
  <c r="D251" i="21"/>
  <c r="T251" i="21"/>
  <c r="H251" i="21"/>
  <c r="P251" i="21"/>
  <c r="X251" i="21"/>
  <c r="A321" i="21"/>
  <c r="C354" i="21"/>
  <c r="G354" i="21"/>
  <c r="K354" i="21"/>
  <c r="O354" i="21"/>
  <c r="S354" i="21"/>
  <c r="W354" i="21"/>
  <c r="B354" i="21"/>
  <c r="E354" i="21"/>
  <c r="J354" i="21"/>
  <c r="P354" i="21"/>
  <c r="U354" i="21"/>
  <c r="F354" i="21"/>
  <c r="M354" i="21"/>
  <c r="T354" i="21"/>
  <c r="H354" i="21"/>
  <c r="N354" i="21"/>
  <c r="V354" i="21"/>
  <c r="Q354" i="21"/>
  <c r="D354" i="21"/>
  <c r="R354" i="21"/>
  <c r="X354" i="21"/>
  <c r="I354" i="21"/>
  <c r="L354" i="21"/>
  <c r="Y354" i="21"/>
  <c r="A355"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218" i="28"/>
  <c r="I218" i="28"/>
  <c r="M218" i="28"/>
  <c r="Q218" i="28"/>
  <c r="U218" i="28"/>
  <c r="Y218" i="28"/>
  <c r="B218" i="28"/>
  <c r="F218" i="28"/>
  <c r="J218" i="28"/>
  <c r="N218" i="28"/>
  <c r="R218" i="28"/>
  <c r="V218" i="28"/>
  <c r="D218" i="28"/>
  <c r="L218" i="28"/>
  <c r="T218" i="28"/>
  <c r="G218" i="28"/>
  <c r="O218" i="28"/>
  <c r="W218" i="28"/>
  <c r="P218" i="28"/>
  <c r="C218" i="28"/>
  <c r="X218" i="28"/>
  <c r="H218" i="28"/>
  <c r="K218" i="28"/>
  <c r="S218" i="28"/>
  <c r="D252" i="28"/>
  <c r="H252" i="28"/>
  <c r="G252" i="28"/>
  <c r="L252" i="28"/>
  <c r="P252" i="28"/>
  <c r="T252" i="28"/>
  <c r="X252" i="28"/>
  <c r="C252" i="28"/>
  <c r="I252" i="28"/>
  <c r="M252" i="28"/>
  <c r="Q252" i="28"/>
  <c r="U252" i="28"/>
  <c r="Y252" i="28"/>
  <c r="K252" i="28"/>
  <c r="S252" i="28"/>
  <c r="E252" i="28"/>
  <c r="N252" i="28"/>
  <c r="V252" i="28"/>
  <c r="O252" i="28"/>
  <c r="B252" i="28"/>
  <c r="R252" i="28"/>
  <c r="W252" i="28"/>
  <c r="F252" i="28"/>
  <c r="J252" i="28"/>
  <c r="E389" i="28"/>
  <c r="I389" i="28"/>
  <c r="M389" i="28"/>
  <c r="Q389" i="28"/>
  <c r="U389" i="28"/>
  <c r="Y389" i="28"/>
  <c r="F389" i="28"/>
  <c r="J389" i="28"/>
  <c r="N389" i="28"/>
  <c r="R389" i="28"/>
  <c r="V389" i="28"/>
  <c r="H389" i="28"/>
  <c r="P389" i="28"/>
  <c r="X389" i="28"/>
  <c r="B389" i="28"/>
  <c r="C389" i="28"/>
  <c r="K389" i="28"/>
  <c r="S389" i="28"/>
  <c r="G389" i="28"/>
  <c r="W389" i="28"/>
  <c r="L389" i="28"/>
  <c r="D389" i="28"/>
  <c r="O389" i="28"/>
  <c r="T389" i="28"/>
  <c r="E423" i="28"/>
  <c r="I423" i="28"/>
  <c r="M423" i="28"/>
  <c r="Q423" i="28"/>
  <c r="U423" i="28"/>
  <c r="Y423" i="28"/>
  <c r="F423" i="28"/>
  <c r="J423" i="28"/>
  <c r="N423" i="28"/>
  <c r="R423" i="28"/>
  <c r="V423" i="28"/>
  <c r="H423" i="28"/>
  <c r="P423" i="28"/>
  <c r="X423" i="28"/>
  <c r="C423" i="28"/>
  <c r="K423" i="28"/>
  <c r="S423" i="28"/>
  <c r="G423" i="28"/>
  <c r="W423" i="28"/>
  <c r="L423" i="28"/>
  <c r="D423" i="28"/>
  <c r="B423" i="28"/>
  <c r="O423" i="28"/>
  <c r="T423" i="28"/>
  <c r="D355" i="28"/>
  <c r="H355" i="28"/>
  <c r="L355" i="28"/>
  <c r="P355" i="28"/>
  <c r="T355" i="28"/>
  <c r="X355" i="28"/>
  <c r="E355" i="28"/>
  <c r="I355" i="28"/>
  <c r="M355" i="28"/>
  <c r="Q355" i="28"/>
  <c r="U355" i="28"/>
  <c r="Y355" i="28"/>
  <c r="B355" i="28"/>
  <c r="G355" i="28"/>
  <c r="O355" i="28"/>
  <c r="W355" i="28"/>
  <c r="J355" i="28"/>
  <c r="R355" i="28"/>
  <c r="F355" i="28"/>
  <c r="V355" i="28"/>
  <c r="K355" i="28"/>
  <c r="S355" i="28"/>
  <c r="C355" i="28"/>
  <c r="N355" i="28"/>
  <c r="F286" i="28"/>
  <c r="J286" i="28"/>
  <c r="N286" i="28"/>
  <c r="R286" i="28"/>
  <c r="V286" i="28"/>
  <c r="C286" i="28"/>
  <c r="G286" i="28"/>
  <c r="K286" i="28"/>
  <c r="O286" i="28"/>
  <c r="S286" i="28"/>
  <c r="W286" i="28"/>
  <c r="I286" i="28"/>
  <c r="Q286" i="28"/>
  <c r="Y286" i="28"/>
  <c r="D286" i="28"/>
  <c r="L286" i="28"/>
  <c r="T286" i="28"/>
  <c r="H286" i="28"/>
  <c r="X286" i="28"/>
  <c r="M286" i="28"/>
  <c r="E286" i="28"/>
  <c r="B286" i="28"/>
  <c r="P286" i="28"/>
  <c r="U286"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286" i="21"/>
  <c r="A252" i="21"/>
  <c r="A217" i="21"/>
  <c r="A183" i="21"/>
  <c r="A78" i="21"/>
  <c r="A148" i="21"/>
  <c r="A113" i="21"/>
  <c r="A150" i="19"/>
  <c r="D78" i="21" l="1"/>
  <c r="H78" i="21"/>
  <c r="L78" i="21"/>
  <c r="P78" i="21"/>
  <c r="T78" i="21"/>
  <c r="X78" i="21"/>
  <c r="F78" i="21"/>
  <c r="J78" i="21"/>
  <c r="N78" i="21"/>
  <c r="R78" i="21"/>
  <c r="V78" i="21"/>
  <c r="C78" i="21"/>
  <c r="K78" i="21"/>
  <c r="S78" i="21"/>
  <c r="O78" i="21"/>
  <c r="B78" i="21"/>
  <c r="Q78" i="21"/>
  <c r="E78" i="21"/>
  <c r="M78" i="21"/>
  <c r="U78" i="21"/>
  <c r="G78" i="21"/>
  <c r="W78" i="21"/>
  <c r="I78" i="21"/>
  <c r="Y78" i="21"/>
  <c r="C113" i="21"/>
  <c r="G113" i="21"/>
  <c r="K113" i="21"/>
  <c r="O113" i="21"/>
  <c r="S113" i="21"/>
  <c r="W113" i="21"/>
  <c r="E113" i="21"/>
  <c r="I113" i="21"/>
  <c r="M113" i="21"/>
  <c r="Q113" i="21"/>
  <c r="U113" i="21"/>
  <c r="Y113" i="21"/>
  <c r="B113" i="21"/>
  <c r="J113" i="21"/>
  <c r="R113" i="21"/>
  <c r="V113" i="21"/>
  <c r="P113" i="21"/>
  <c r="D113" i="21"/>
  <c r="L113" i="21"/>
  <c r="T113" i="21"/>
  <c r="F113" i="21"/>
  <c r="N113" i="21"/>
  <c r="H113" i="21"/>
  <c r="X113" i="21"/>
  <c r="D355" i="21"/>
  <c r="H355" i="21"/>
  <c r="L355" i="21"/>
  <c r="P355" i="21"/>
  <c r="T355" i="21"/>
  <c r="X355" i="21"/>
  <c r="C355" i="21"/>
  <c r="I355" i="21"/>
  <c r="N355" i="21"/>
  <c r="S355" i="21"/>
  <c r="Y355" i="21"/>
  <c r="E355" i="21"/>
  <c r="K355" i="21"/>
  <c r="R355" i="21"/>
  <c r="F355" i="21"/>
  <c r="M355" i="21"/>
  <c r="U355" i="21"/>
  <c r="G355" i="21"/>
  <c r="V355" i="21"/>
  <c r="J355" i="21"/>
  <c r="W355" i="21"/>
  <c r="B355" i="21"/>
  <c r="O355" i="21"/>
  <c r="Q355" i="21"/>
  <c r="A356" i="21"/>
  <c r="A322" i="21"/>
  <c r="F148" i="21"/>
  <c r="J148" i="21"/>
  <c r="N148" i="21"/>
  <c r="R148" i="21"/>
  <c r="V148" i="21"/>
  <c r="E148" i="21"/>
  <c r="K148" i="21"/>
  <c r="P148" i="21"/>
  <c r="U148" i="21"/>
  <c r="C148" i="21"/>
  <c r="H148" i="21"/>
  <c r="M148" i="21"/>
  <c r="S148" i="21"/>
  <c r="X148" i="21"/>
  <c r="B148" i="21"/>
  <c r="D148" i="21"/>
  <c r="O148" i="21"/>
  <c r="Y148" i="21"/>
  <c r="G148" i="21"/>
  <c r="Q148" i="21"/>
  <c r="I148" i="21"/>
  <c r="T148" i="21"/>
  <c r="L148" i="21"/>
  <c r="W148" i="21"/>
  <c r="C217" i="21"/>
  <c r="G217" i="21"/>
  <c r="K217" i="21"/>
  <c r="O217" i="21"/>
  <c r="S217" i="21"/>
  <c r="W217" i="21"/>
  <c r="B217" i="21"/>
  <c r="D217" i="21"/>
  <c r="H217" i="21"/>
  <c r="L217" i="21"/>
  <c r="P217" i="21"/>
  <c r="T217" i="21"/>
  <c r="X217" i="21"/>
  <c r="J217" i="21"/>
  <c r="R217" i="21"/>
  <c r="M217" i="21"/>
  <c r="V217" i="21"/>
  <c r="F217" i="21"/>
  <c r="Q217" i="21"/>
  <c r="U217" i="21"/>
  <c r="E217" i="21"/>
  <c r="Y217" i="21"/>
  <c r="I217" i="21"/>
  <c r="N217" i="21"/>
  <c r="C252" i="21"/>
  <c r="G252" i="21"/>
  <c r="K252" i="21"/>
  <c r="O252" i="21"/>
  <c r="S252" i="21"/>
  <c r="W252" i="21"/>
  <c r="B252" i="21"/>
  <c r="D252" i="21"/>
  <c r="H252" i="21"/>
  <c r="L252" i="21"/>
  <c r="P252" i="21"/>
  <c r="T252" i="21"/>
  <c r="X252" i="21"/>
  <c r="F252" i="21"/>
  <c r="N252" i="21"/>
  <c r="V252" i="21"/>
  <c r="J252" i="21"/>
  <c r="R252" i="21"/>
  <c r="E252" i="21"/>
  <c r="U252" i="21"/>
  <c r="M252" i="21"/>
  <c r="Q252" i="21"/>
  <c r="Y252" i="21"/>
  <c r="I252" i="21"/>
  <c r="C423" i="21"/>
  <c r="G423" i="21"/>
  <c r="K423" i="21"/>
  <c r="O423" i="21"/>
  <c r="S423" i="21"/>
  <c r="W423" i="21"/>
  <c r="H423" i="21"/>
  <c r="M423" i="21"/>
  <c r="R423" i="21"/>
  <c r="X423" i="21"/>
  <c r="B423" i="21"/>
  <c r="F423" i="21"/>
  <c r="N423" i="21"/>
  <c r="U423" i="21"/>
  <c r="I423" i="21"/>
  <c r="Q423" i="21"/>
  <c r="J423" i="21"/>
  <c r="T423" i="21"/>
  <c r="L423" i="21"/>
  <c r="P423" i="21"/>
  <c r="D423" i="21"/>
  <c r="E423" i="21"/>
  <c r="V423" i="21"/>
  <c r="Y423" i="21"/>
  <c r="A424" i="21"/>
  <c r="F286" i="21"/>
  <c r="J286" i="21"/>
  <c r="N286" i="21"/>
  <c r="R286" i="21"/>
  <c r="V286" i="21"/>
  <c r="C286" i="21"/>
  <c r="H286" i="21"/>
  <c r="M286" i="21"/>
  <c r="S286" i="21"/>
  <c r="X286" i="21"/>
  <c r="D286" i="21"/>
  <c r="K286" i="21"/>
  <c r="E286" i="21"/>
  <c r="L286" i="21"/>
  <c r="T286" i="21"/>
  <c r="O286" i="21"/>
  <c r="W286" i="21"/>
  <c r="B286" i="21"/>
  <c r="P286" i="21"/>
  <c r="Y286" i="21"/>
  <c r="G286" i="21"/>
  <c r="Q286" i="21"/>
  <c r="U286" i="21"/>
  <c r="I286" i="21"/>
  <c r="F389" i="21"/>
  <c r="J389" i="21"/>
  <c r="N389" i="21"/>
  <c r="R389" i="21"/>
  <c r="V389" i="21"/>
  <c r="C389" i="21"/>
  <c r="H389" i="21"/>
  <c r="M389" i="21"/>
  <c r="S389" i="21"/>
  <c r="X389" i="21"/>
  <c r="G389" i="21"/>
  <c r="O389" i="21"/>
  <c r="U389" i="21"/>
  <c r="K389" i="21"/>
  <c r="T389" i="21"/>
  <c r="D389" i="21"/>
  <c r="L389" i="21"/>
  <c r="W389" i="21"/>
  <c r="B389" i="21"/>
  <c r="P389" i="21"/>
  <c r="Q389" i="21"/>
  <c r="Y389" i="21"/>
  <c r="E389" i="21"/>
  <c r="I389" i="21"/>
  <c r="A390" i="21"/>
  <c r="E356" i="28"/>
  <c r="I356" i="28"/>
  <c r="M356" i="28"/>
  <c r="Q356" i="28"/>
  <c r="U356" i="28"/>
  <c r="Y356" i="28"/>
  <c r="F356" i="28"/>
  <c r="J356" i="28"/>
  <c r="N356" i="28"/>
  <c r="R356" i="28"/>
  <c r="V356" i="28"/>
  <c r="H356" i="28"/>
  <c r="P356" i="28"/>
  <c r="X356" i="28"/>
  <c r="B356" i="28"/>
  <c r="C356" i="28"/>
  <c r="K356" i="28"/>
  <c r="S356" i="28"/>
  <c r="O356" i="28"/>
  <c r="D356" i="28"/>
  <c r="T356" i="28"/>
  <c r="G356" i="28"/>
  <c r="L356" i="28"/>
  <c r="W356" i="28"/>
  <c r="F390" i="28"/>
  <c r="J390" i="28"/>
  <c r="N390" i="28"/>
  <c r="R390" i="28"/>
  <c r="V390" i="28"/>
  <c r="C390" i="28"/>
  <c r="G390" i="28"/>
  <c r="K390" i="28"/>
  <c r="O390" i="28"/>
  <c r="S390" i="28"/>
  <c r="W390" i="28"/>
  <c r="I390" i="28"/>
  <c r="Q390" i="28"/>
  <c r="Y390" i="28"/>
  <c r="D390" i="28"/>
  <c r="L390" i="28"/>
  <c r="T390" i="28"/>
  <c r="B390" i="28"/>
  <c r="P390" i="28"/>
  <c r="E390" i="28"/>
  <c r="U390" i="28"/>
  <c r="M390" i="28"/>
  <c r="X390" i="28"/>
  <c r="H390" i="28"/>
  <c r="F219" i="28"/>
  <c r="J219" i="28"/>
  <c r="N219" i="28"/>
  <c r="R219" i="28"/>
  <c r="V219" i="28"/>
  <c r="C219" i="28"/>
  <c r="G219" i="28"/>
  <c r="K219" i="28"/>
  <c r="O219" i="28"/>
  <c r="S219" i="28"/>
  <c r="W219" i="28"/>
  <c r="B219" i="28"/>
  <c r="E219" i="28"/>
  <c r="M219" i="28"/>
  <c r="U219" i="28"/>
  <c r="H219" i="28"/>
  <c r="P219" i="28"/>
  <c r="X219" i="28"/>
  <c r="I219" i="28"/>
  <c r="Y219" i="28"/>
  <c r="T219" i="28"/>
  <c r="L219" i="28"/>
  <c r="Q219" i="28"/>
  <c r="D219" i="28"/>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E253" i="28"/>
  <c r="I253" i="28"/>
  <c r="M253" i="28"/>
  <c r="Q253" i="28"/>
  <c r="U253" i="28"/>
  <c r="Y253" i="28"/>
  <c r="B253" i="28"/>
  <c r="F253" i="28"/>
  <c r="J253" i="28"/>
  <c r="N253" i="28"/>
  <c r="R253" i="28"/>
  <c r="V253" i="28"/>
  <c r="D253" i="28"/>
  <c r="L253" i="28"/>
  <c r="T253" i="28"/>
  <c r="G253" i="28"/>
  <c r="O253" i="28"/>
  <c r="W253" i="28"/>
  <c r="H253" i="28"/>
  <c r="X253" i="28"/>
  <c r="K253" i="28"/>
  <c r="C253" i="28"/>
  <c r="P253" i="28"/>
  <c r="S253" i="28"/>
  <c r="C287" i="28"/>
  <c r="G287" i="28"/>
  <c r="K287" i="28"/>
  <c r="O287" i="28"/>
  <c r="S287" i="28"/>
  <c r="W287" i="28"/>
  <c r="B287" i="28"/>
  <c r="D287" i="28"/>
  <c r="H287" i="28"/>
  <c r="L287" i="28"/>
  <c r="P287" i="28"/>
  <c r="T287" i="28"/>
  <c r="X287" i="28"/>
  <c r="J287" i="28"/>
  <c r="R287" i="28"/>
  <c r="E287" i="28"/>
  <c r="M287" i="28"/>
  <c r="U287" i="28"/>
  <c r="Q287" i="28"/>
  <c r="F287" i="28"/>
  <c r="V287" i="28"/>
  <c r="I287" i="28"/>
  <c r="N287" i="28"/>
  <c r="Y287" i="28"/>
  <c r="F424" i="28"/>
  <c r="C424" i="28"/>
  <c r="G424" i="28"/>
  <c r="K424" i="28"/>
  <c r="O424" i="28"/>
  <c r="S424" i="28"/>
  <c r="W424" i="28"/>
  <c r="I424" i="28"/>
  <c r="N424" i="28"/>
  <c r="T424" i="28"/>
  <c r="Y424" i="28"/>
  <c r="D424" i="28"/>
  <c r="J424" i="28"/>
  <c r="P424" i="28"/>
  <c r="U424" i="28"/>
  <c r="M424" i="28"/>
  <c r="X424" i="28"/>
  <c r="B424" i="28"/>
  <c r="E424" i="28"/>
  <c r="Q424" i="28"/>
  <c r="L424" i="28"/>
  <c r="R424" i="28"/>
  <c r="V424" i="28"/>
  <c r="H424"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253" i="21"/>
  <c r="A287" i="21"/>
  <c r="A218" i="21"/>
  <c r="A149" i="21"/>
  <c r="A184" i="21"/>
  <c r="A114" i="21"/>
  <c r="D253" i="21" l="1"/>
  <c r="H253" i="21"/>
  <c r="L253" i="21"/>
  <c r="P253" i="21"/>
  <c r="T253" i="21"/>
  <c r="X253" i="21"/>
  <c r="E253" i="21"/>
  <c r="I253" i="21"/>
  <c r="M253" i="21"/>
  <c r="Q253" i="21"/>
  <c r="U253" i="21"/>
  <c r="Y253" i="21"/>
  <c r="B253" i="21"/>
  <c r="G253" i="21"/>
  <c r="O253" i="21"/>
  <c r="W253" i="21"/>
  <c r="C253" i="21"/>
  <c r="K253" i="21"/>
  <c r="S253" i="21"/>
  <c r="N253" i="21"/>
  <c r="F253" i="21"/>
  <c r="V253" i="21"/>
  <c r="J253" i="21"/>
  <c r="R253" i="21"/>
  <c r="C390" i="21"/>
  <c r="G390" i="21"/>
  <c r="K390" i="21"/>
  <c r="O390" i="21"/>
  <c r="S390" i="21"/>
  <c r="W390" i="21"/>
  <c r="F390" i="21"/>
  <c r="L390" i="21"/>
  <c r="Q390" i="21"/>
  <c r="V390" i="21"/>
  <c r="B390" i="21"/>
  <c r="E390" i="21"/>
  <c r="M390" i="21"/>
  <c r="T390" i="21"/>
  <c r="H390" i="21"/>
  <c r="I390" i="21"/>
  <c r="R390" i="21"/>
  <c r="J390" i="21"/>
  <c r="X390" i="21"/>
  <c r="N390" i="21"/>
  <c r="Y390" i="21"/>
  <c r="D390" i="21"/>
  <c r="P390" i="21"/>
  <c r="U390" i="21"/>
  <c r="A391" i="21"/>
  <c r="C149" i="21"/>
  <c r="G149" i="21"/>
  <c r="K149" i="21"/>
  <c r="O149" i="21"/>
  <c r="S149" i="21"/>
  <c r="W149" i="21"/>
  <c r="D149" i="21"/>
  <c r="I149" i="21"/>
  <c r="N149" i="21"/>
  <c r="T149" i="21"/>
  <c r="Y149" i="21"/>
  <c r="F149" i="21"/>
  <c r="L149" i="21"/>
  <c r="Q149" i="21"/>
  <c r="V149" i="21"/>
  <c r="M149" i="21"/>
  <c r="X149" i="21"/>
  <c r="B149" i="21"/>
  <c r="E149" i="21"/>
  <c r="P149" i="21"/>
  <c r="H149" i="21"/>
  <c r="R149" i="21"/>
  <c r="J149" i="21"/>
  <c r="U149" i="21"/>
  <c r="D424" i="21"/>
  <c r="H424" i="21"/>
  <c r="L424" i="21"/>
  <c r="P424" i="21"/>
  <c r="T424" i="21"/>
  <c r="X424" i="21"/>
  <c r="F424" i="21"/>
  <c r="K424" i="21"/>
  <c r="Q424" i="21"/>
  <c r="V424" i="21"/>
  <c r="E424" i="21"/>
  <c r="M424" i="21"/>
  <c r="S424" i="21"/>
  <c r="C424" i="21"/>
  <c r="N424" i="21"/>
  <c r="W424" i="21"/>
  <c r="B424" i="21"/>
  <c r="G424" i="21"/>
  <c r="O424" i="21"/>
  <c r="Y424" i="21"/>
  <c r="I424" i="21"/>
  <c r="J424" i="21"/>
  <c r="R424" i="21"/>
  <c r="U424" i="21"/>
  <c r="A425" i="21"/>
  <c r="D114" i="21"/>
  <c r="H114" i="21"/>
  <c r="L114" i="21"/>
  <c r="P114" i="21"/>
  <c r="T114" i="21"/>
  <c r="X114" i="21"/>
  <c r="F114" i="21"/>
  <c r="J114" i="21"/>
  <c r="N114" i="21"/>
  <c r="R114" i="21"/>
  <c r="V114" i="21"/>
  <c r="C114" i="21"/>
  <c r="K114" i="21"/>
  <c r="S114" i="21"/>
  <c r="E114" i="21"/>
  <c r="M114" i="21"/>
  <c r="U114" i="21"/>
  <c r="G114" i="21"/>
  <c r="O114" i="21"/>
  <c r="W114" i="21"/>
  <c r="B114" i="21"/>
  <c r="I114" i="21"/>
  <c r="Q114" i="21"/>
  <c r="Y114" i="21"/>
  <c r="D218" i="21"/>
  <c r="H218" i="21"/>
  <c r="L218" i="21"/>
  <c r="P218" i="21"/>
  <c r="T218" i="21"/>
  <c r="X218" i="21"/>
  <c r="E218" i="21"/>
  <c r="I218" i="21"/>
  <c r="M218" i="21"/>
  <c r="Q218" i="21"/>
  <c r="U218" i="21"/>
  <c r="Y218" i="21"/>
  <c r="B218" i="21"/>
  <c r="C218" i="21"/>
  <c r="K218" i="21"/>
  <c r="S218" i="21"/>
  <c r="J218" i="21"/>
  <c r="V218" i="21"/>
  <c r="F218" i="21"/>
  <c r="O218" i="21"/>
  <c r="R218" i="21"/>
  <c r="W218" i="21"/>
  <c r="G218" i="21"/>
  <c r="N218" i="21"/>
  <c r="A323" i="21"/>
  <c r="C287" i="21"/>
  <c r="G287" i="21"/>
  <c r="K287" i="21"/>
  <c r="O287" i="21"/>
  <c r="S287" i="21"/>
  <c r="W287" i="21"/>
  <c r="B287" i="21"/>
  <c r="F287" i="21"/>
  <c r="L287" i="21"/>
  <c r="Q287" i="21"/>
  <c r="V287" i="21"/>
  <c r="D287" i="21"/>
  <c r="J287" i="21"/>
  <c r="R287" i="21"/>
  <c r="Y287" i="21"/>
  <c r="I287" i="21"/>
  <c r="T287" i="21"/>
  <c r="M287" i="21"/>
  <c r="U287" i="21"/>
  <c r="E287" i="21"/>
  <c r="X287" i="21"/>
  <c r="N287" i="21"/>
  <c r="P287" i="21"/>
  <c r="H287" i="21"/>
  <c r="E356" i="21"/>
  <c r="I356" i="21"/>
  <c r="M356" i="21"/>
  <c r="Q356" i="21"/>
  <c r="U356" i="21"/>
  <c r="Y356" i="21"/>
  <c r="G356" i="21"/>
  <c r="L356" i="21"/>
  <c r="R356" i="21"/>
  <c r="W356" i="21"/>
  <c r="C356" i="21"/>
  <c r="J356" i="21"/>
  <c r="P356" i="21"/>
  <c r="X356" i="21"/>
  <c r="B356" i="21"/>
  <c r="D356" i="21"/>
  <c r="K356" i="21"/>
  <c r="S356" i="21"/>
  <c r="N356" i="21"/>
  <c r="O356" i="21"/>
  <c r="F356" i="21"/>
  <c r="T356" i="21"/>
  <c r="V356" i="21"/>
  <c r="H356" i="21"/>
  <c r="A357" i="21"/>
  <c r="C391" i="28"/>
  <c r="G391" i="28"/>
  <c r="K391" i="28"/>
  <c r="O391" i="28"/>
  <c r="S391" i="28"/>
  <c r="W391" i="28"/>
  <c r="D391" i="28"/>
  <c r="H391" i="28"/>
  <c r="L391" i="28"/>
  <c r="P391" i="28"/>
  <c r="T391" i="28"/>
  <c r="X391" i="28"/>
  <c r="J391" i="28"/>
  <c r="R391" i="28"/>
  <c r="E391" i="28"/>
  <c r="M391" i="28"/>
  <c r="U391" i="28"/>
  <c r="I391" i="28"/>
  <c r="Y391" i="28"/>
  <c r="N391" i="28"/>
  <c r="V391" i="28"/>
  <c r="B391" i="28"/>
  <c r="Q391" i="28"/>
  <c r="F391" i="28"/>
  <c r="F357" i="28"/>
  <c r="J357" i="28"/>
  <c r="N357" i="28"/>
  <c r="R357" i="28"/>
  <c r="V357" i="28"/>
  <c r="C357" i="28"/>
  <c r="G357" i="28"/>
  <c r="K357" i="28"/>
  <c r="O357" i="28"/>
  <c r="S357" i="28"/>
  <c r="W357" i="28"/>
  <c r="I357" i="28"/>
  <c r="Q357" i="28"/>
  <c r="Y357" i="28"/>
  <c r="D357" i="28"/>
  <c r="L357" i="28"/>
  <c r="T357" i="28"/>
  <c r="B357" i="28"/>
  <c r="H357" i="28"/>
  <c r="X357" i="28"/>
  <c r="M357" i="28"/>
  <c r="E357" i="28"/>
  <c r="P357" i="28"/>
  <c r="U357" i="28"/>
  <c r="C220" i="28"/>
  <c r="G220" i="28"/>
  <c r="K220" i="28"/>
  <c r="O220" i="28"/>
  <c r="S220" i="28"/>
  <c r="W220" i="28"/>
  <c r="D220" i="28"/>
  <c r="H220" i="28"/>
  <c r="L220" i="28"/>
  <c r="P220" i="28"/>
  <c r="T220" i="28"/>
  <c r="X220" i="28"/>
  <c r="F220" i="28"/>
  <c r="N220" i="28"/>
  <c r="V220" i="28"/>
  <c r="I220" i="28"/>
  <c r="Q220" i="28"/>
  <c r="Y220" i="28"/>
  <c r="R220" i="28"/>
  <c r="U220" i="28"/>
  <c r="E220" i="28"/>
  <c r="J220" i="28"/>
  <c r="M220" i="28"/>
  <c r="B220" i="28"/>
  <c r="D425" i="28"/>
  <c r="H425" i="28"/>
  <c r="L425" i="28"/>
  <c r="P425" i="28"/>
  <c r="T425" i="28"/>
  <c r="X425" i="28"/>
  <c r="G425" i="28"/>
  <c r="M425" i="28"/>
  <c r="R425" i="28"/>
  <c r="W425" i="28"/>
  <c r="B425" i="28"/>
  <c r="C425" i="28"/>
  <c r="I425" i="28"/>
  <c r="N425" i="28"/>
  <c r="S425" i="28"/>
  <c r="Y425" i="28"/>
  <c r="K425" i="28"/>
  <c r="V425" i="28"/>
  <c r="E425" i="28"/>
  <c r="O425" i="28"/>
  <c r="J425" i="28"/>
  <c r="Q425" i="28"/>
  <c r="F425" i="28"/>
  <c r="U425" i="28"/>
  <c r="F254" i="28"/>
  <c r="J254" i="28"/>
  <c r="N254" i="28"/>
  <c r="R254" i="28"/>
  <c r="V254" i="28"/>
  <c r="C254" i="28"/>
  <c r="G254" i="28"/>
  <c r="K254" i="28"/>
  <c r="O254" i="28"/>
  <c r="S254" i="28"/>
  <c r="W254" i="28"/>
  <c r="B254" i="28"/>
  <c r="E254" i="28"/>
  <c r="M254" i="28"/>
  <c r="U254" i="28"/>
  <c r="H254" i="28"/>
  <c r="P254" i="28"/>
  <c r="X254" i="28"/>
  <c r="Q254" i="28"/>
  <c r="D254" i="28"/>
  <c r="T254" i="28"/>
  <c r="I254" i="28"/>
  <c r="Y254" i="28"/>
  <c r="L254" i="28"/>
  <c r="D288" i="28"/>
  <c r="H288" i="28"/>
  <c r="L288" i="28"/>
  <c r="P288" i="28"/>
  <c r="T288" i="28"/>
  <c r="X288" i="28"/>
  <c r="E288" i="28"/>
  <c r="I288" i="28"/>
  <c r="M288" i="28"/>
  <c r="Q288" i="28"/>
  <c r="U288" i="28"/>
  <c r="Y288" i="28"/>
  <c r="B288" i="28"/>
  <c r="C288" i="28"/>
  <c r="K288" i="28"/>
  <c r="S288" i="28"/>
  <c r="F288" i="28"/>
  <c r="N288" i="28"/>
  <c r="V288" i="28"/>
  <c r="J288" i="28"/>
  <c r="O288" i="28"/>
  <c r="R288" i="28"/>
  <c r="W288" i="28"/>
  <c r="G288" i="28"/>
  <c r="A255" i="28"/>
  <c r="A324" i="28"/>
  <c r="A221" i="28"/>
  <c r="A358" i="28"/>
  <c r="A392" i="28"/>
  <c r="A426" i="28"/>
  <c r="A289" i="28"/>
  <c r="A288" i="21"/>
  <c r="A254" i="21"/>
  <c r="A219" i="21"/>
  <c r="A150" i="21"/>
  <c r="A185" i="21"/>
  <c r="E254" i="21" l="1"/>
  <c r="I254" i="21"/>
  <c r="M254" i="21"/>
  <c r="Q254" i="21"/>
  <c r="U254" i="21"/>
  <c r="Y254" i="21"/>
  <c r="F254" i="21"/>
  <c r="J254" i="21"/>
  <c r="N254" i="21"/>
  <c r="R254" i="21"/>
  <c r="V254" i="21"/>
  <c r="H254" i="21"/>
  <c r="P254" i="21"/>
  <c r="X254" i="21"/>
  <c r="D254" i="21"/>
  <c r="L254" i="21"/>
  <c r="T254" i="21"/>
  <c r="G254" i="21"/>
  <c r="W254" i="21"/>
  <c r="O254" i="21"/>
  <c r="C254" i="21"/>
  <c r="B254" i="21"/>
  <c r="K254" i="21"/>
  <c r="S254" i="21"/>
  <c r="F357" i="21"/>
  <c r="J357" i="21"/>
  <c r="N357" i="21"/>
  <c r="R357" i="21"/>
  <c r="V357" i="21"/>
  <c r="E357" i="21"/>
  <c r="K357" i="21"/>
  <c r="P357" i="21"/>
  <c r="U357" i="21"/>
  <c r="B357" i="21"/>
  <c r="H357" i="21"/>
  <c r="O357" i="21"/>
  <c r="W357" i="21"/>
  <c r="C357" i="21"/>
  <c r="I357" i="21"/>
  <c r="Q357" i="21"/>
  <c r="X357" i="21"/>
  <c r="D357" i="21"/>
  <c r="S357" i="21"/>
  <c r="G357" i="21"/>
  <c r="T357" i="21"/>
  <c r="L357" i="21"/>
  <c r="Y357" i="21"/>
  <c r="M357" i="21"/>
  <c r="A358" i="21"/>
  <c r="D288" i="21"/>
  <c r="H288" i="21"/>
  <c r="L288" i="21"/>
  <c r="P288" i="21"/>
  <c r="T288" i="21"/>
  <c r="X288" i="21"/>
  <c r="E288" i="21"/>
  <c r="J288" i="21"/>
  <c r="O288" i="21"/>
  <c r="U288" i="21"/>
  <c r="I288" i="21"/>
  <c r="Q288" i="21"/>
  <c r="W288" i="21"/>
  <c r="F288" i="21"/>
  <c r="N288" i="21"/>
  <c r="Y288" i="21"/>
  <c r="G288" i="21"/>
  <c r="R288" i="21"/>
  <c r="B288" i="21"/>
  <c r="S288" i="21"/>
  <c r="K288" i="21"/>
  <c r="M288" i="21"/>
  <c r="C288" i="21"/>
  <c r="V288" i="21"/>
  <c r="A324" i="21"/>
  <c r="D150" i="21"/>
  <c r="H150" i="21"/>
  <c r="L150" i="21"/>
  <c r="P150" i="21"/>
  <c r="T150" i="21"/>
  <c r="X150" i="21"/>
  <c r="G150" i="21"/>
  <c r="M150" i="21"/>
  <c r="R150" i="21"/>
  <c r="W150" i="21"/>
  <c r="B150" i="21"/>
  <c r="E150" i="21"/>
  <c r="J150" i="21"/>
  <c r="O150" i="21"/>
  <c r="U150" i="21"/>
  <c r="K150" i="21"/>
  <c r="V150" i="21"/>
  <c r="C150" i="21"/>
  <c r="N150" i="21"/>
  <c r="Y150" i="21"/>
  <c r="F150" i="21"/>
  <c r="Q150" i="21"/>
  <c r="I150" i="21"/>
  <c r="S150" i="21"/>
  <c r="E425" i="21"/>
  <c r="I425" i="21"/>
  <c r="M425" i="21"/>
  <c r="Q425" i="21"/>
  <c r="U425" i="21"/>
  <c r="Y425" i="21"/>
  <c r="B425" i="21"/>
  <c r="D425" i="21"/>
  <c r="J425" i="21"/>
  <c r="O425" i="21"/>
  <c r="T425" i="21"/>
  <c r="C425" i="21"/>
  <c r="K425" i="21"/>
  <c r="R425" i="21"/>
  <c r="X425" i="21"/>
  <c r="H425" i="21"/>
  <c r="S425" i="21"/>
  <c r="L425" i="21"/>
  <c r="V425" i="21"/>
  <c r="F425" i="21"/>
  <c r="W425" i="21"/>
  <c r="G425" i="21"/>
  <c r="N425" i="21"/>
  <c r="P425" i="21"/>
  <c r="A426" i="21"/>
  <c r="E219" i="21"/>
  <c r="I219" i="21"/>
  <c r="M219" i="21"/>
  <c r="Q219" i="21"/>
  <c r="U219" i="21"/>
  <c r="Y219" i="21"/>
  <c r="F219" i="21"/>
  <c r="J219" i="21"/>
  <c r="N219" i="21"/>
  <c r="R219" i="21"/>
  <c r="V219" i="21"/>
  <c r="D219" i="21"/>
  <c r="L219" i="21"/>
  <c r="H219" i="21"/>
  <c r="S219" i="21"/>
  <c r="B219" i="21"/>
  <c r="C219" i="21"/>
  <c r="O219" i="21"/>
  <c r="W219" i="21"/>
  <c r="P219" i="21"/>
  <c r="T219" i="21"/>
  <c r="G219" i="21"/>
  <c r="X219" i="21"/>
  <c r="K219" i="21"/>
  <c r="D391" i="21"/>
  <c r="H391" i="21"/>
  <c r="L391" i="21"/>
  <c r="P391" i="21"/>
  <c r="T391" i="21"/>
  <c r="X391" i="21"/>
  <c r="E391" i="21"/>
  <c r="J391" i="21"/>
  <c r="O391" i="21"/>
  <c r="U391" i="21"/>
  <c r="C391" i="21"/>
  <c r="K391" i="21"/>
  <c r="R391" i="21"/>
  <c r="Y391" i="21"/>
  <c r="F391" i="21"/>
  <c r="N391" i="21"/>
  <c r="W391" i="21"/>
  <c r="M391" i="21"/>
  <c r="Q391" i="21"/>
  <c r="G391" i="21"/>
  <c r="I391" i="21"/>
  <c r="B391" i="21"/>
  <c r="S391" i="21"/>
  <c r="V391" i="21"/>
  <c r="A392" i="21"/>
  <c r="C358" i="28"/>
  <c r="G358" i="28"/>
  <c r="K358" i="28"/>
  <c r="O358" i="28"/>
  <c r="S358" i="28"/>
  <c r="W358" i="28"/>
  <c r="D358" i="28"/>
  <c r="H358" i="28"/>
  <c r="L358" i="28"/>
  <c r="P358" i="28"/>
  <c r="T358" i="28"/>
  <c r="X358" i="28"/>
  <c r="J358" i="28"/>
  <c r="R358" i="28"/>
  <c r="E358" i="28"/>
  <c r="M358" i="28"/>
  <c r="U358" i="28"/>
  <c r="Q358" i="28"/>
  <c r="F358" i="28"/>
  <c r="V358" i="28"/>
  <c r="B358" i="28"/>
  <c r="N358" i="28"/>
  <c r="Y358" i="28"/>
  <c r="I358" i="28"/>
  <c r="E289" i="28"/>
  <c r="I289" i="28"/>
  <c r="M289" i="28"/>
  <c r="Q289" i="28"/>
  <c r="U289" i="28"/>
  <c r="Y289" i="28"/>
  <c r="F289" i="28"/>
  <c r="J289" i="28"/>
  <c r="N289" i="28"/>
  <c r="R289" i="28"/>
  <c r="V289" i="28"/>
  <c r="D289" i="28"/>
  <c r="L289" i="28"/>
  <c r="T289" i="28"/>
  <c r="G289" i="28"/>
  <c r="O289" i="28"/>
  <c r="W289" i="28"/>
  <c r="C289" i="28"/>
  <c r="S289" i="28"/>
  <c r="B289" i="28"/>
  <c r="H289" i="28"/>
  <c r="X289" i="28"/>
  <c r="K289" i="28"/>
  <c r="P289" i="28"/>
  <c r="D221" i="28"/>
  <c r="H221" i="28"/>
  <c r="L221" i="28"/>
  <c r="P221" i="28"/>
  <c r="T221" i="28"/>
  <c r="X221" i="28"/>
  <c r="E221" i="28"/>
  <c r="I221" i="28"/>
  <c r="M221" i="28"/>
  <c r="Q221" i="28"/>
  <c r="U221" i="28"/>
  <c r="Y221" i="28"/>
  <c r="G221" i="28"/>
  <c r="O221" i="28"/>
  <c r="W221" i="28"/>
  <c r="B221" i="28"/>
  <c r="J221" i="28"/>
  <c r="R221" i="28"/>
  <c r="K221" i="28"/>
  <c r="S221" i="28"/>
  <c r="F221" i="28"/>
  <c r="C221" i="28"/>
  <c r="V221" i="28"/>
  <c r="N221" i="28"/>
  <c r="E426" i="28"/>
  <c r="I426" i="28"/>
  <c r="M426" i="28"/>
  <c r="Q426" i="28"/>
  <c r="U426" i="28"/>
  <c r="Y426" i="28"/>
  <c r="F426" i="28"/>
  <c r="K426" i="28"/>
  <c r="P426" i="28"/>
  <c r="V426" i="28"/>
  <c r="G426" i="28"/>
  <c r="L426" i="28"/>
  <c r="R426" i="28"/>
  <c r="W426" i="28"/>
  <c r="B426" i="28"/>
  <c r="J426" i="28"/>
  <c r="T426" i="28"/>
  <c r="C426" i="28"/>
  <c r="N426" i="28"/>
  <c r="X426" i="28"/>
  <c r="H426" i="28"/>
  <c r="O426" i="28"/>
  <c r="D426" i="28"/>
  <c r="S426" i="28"/>
  <c r="D392" i="28"/>
  <c r="H392" i="28"/>
  <c r="L392" i="28"/>
  <c r="P392" i="28"/>
  <c r="T392" i="28"/>
  <c r="X392" i="28"/>
  <c r="E392" i="28"/>
  <c r="I392" i="28"/>
  <c r="M392" i="28"/>
  <c r="Q392" i="28"/>
  <c r="U392" i="28"/>
  <c r="Y392" i="28"/>
  <c r="B392" i="28"/>
  <c r="C392" i="28"/>
  <c r="K392" i="28"/>
  <c r="S392" i="28"/>
  <c r="F392" i="28"/>
  <c r="N392" i="28"/>
  <c r="V392" i="28"/>
  <c r="R392" i="28"/>
  <c r="G392" i="28"/>
  <c r="W392" i="28"/>
  <c r="J392" i="28"/>
  <c r="O392" i="28"/>
  <c r="C255" i="28"/>
  <c r="G255" i="28"/>
  <c r="K255" i="28"/>
  <c r="O255" i="28"/>
  <c r="S255" i="28"/>
  <c r="W255" i="28"/>
  <c r="D255" i="28"/>
  <c r="H255" i="28"/>
  <c r="L255" i="28"/>
  <c r="P255" i="28"/>
  <c r="T255" i="28"/>
  <c r="X255" i="28"/>
  <c r="F255" i="28"/>
  <c r="N255" i="28"/>
  <c r="V255" i="28"/>
  <c r="I255" i="28"/>
  <c r="Q255" i="28"/>
  <c r="Y255" i="28"/>
  <c r="J255" i="28"/>
  <c r="M255" i="28"/>
  <c r="B255" i="28"/>
  <c r="R255" i="28"/>
  <c r="E255" i="28"/>
  <c r="U255" i="28"/>
  <c r="A427" i="28"/>
  <c r="A325" i="28"/>
  <c r="A359" i="28"/>
  <c r="A256" i="28"/>
  <c r="A290" i="28"/>
  <c r="A393" i="28"/>
  <c r="A255" i="21"/>
  <c r="A289" i="21"/>
  <c r="A220" i="21"/>
  <c r="A186" i="21"/>
  <c r="F220" i="21" l="1"/>
  <c r="J220" i="21"/>
  <c r="N220" i="21"/>
  <c r="R220" i="21"/>
  <c r="V220" i="21"/>
  <c r="C220" i="21"/>
  <c r="G220" i="21"/>
  <c r="K220" i="21"/>
  <c r="O220" i="21"/>
  <c r="S220" i="21"/>
  <c r="W220" i="21"/>
  <c r="D220" i="21"/>
  <c r="L220" i="21"/>
  <c r="T220" i="21"/>
  <c r="H220" i="21"/>
  <c r="P220" i="21"/>
  <c r="X220" i="21"/>
  <c r="I220" i="21"/>
  <c r="Y220" i="21"/>
  <c r="M220" i="21"/>
  <c r="B220" i="21"/>
  <c r="Q220" i="21"/>
  <c r="E220" i="21"/>
  <c r="U220" i="21"/>
  <c r="E392" i="21"/>
  <c r="I392" i="21"/>
  <c r="M392" i="21"/>
  <c r="Q392" i="21"/>
  <c r="U392" i="21"/>
  <c r="Y392" i="21"/>
  <c r="B392" i="21"/>
  <c r="C392" i="21"/>
  <c r="H392" i="21"/>
  <c r="N392" i="21"/>
  <c r="S392" i="21"/>
  <c r="X392" i="21"/>
  <c r="J392" i="21"/>
  <c r="P392" i="21"/>
  <c r="W392" i="21"/>
  <c r="K392" i="21"/>
  <c r="T392" i="21"/>
  <c r="D392" i="21"/>
  <c r="O392" i="21"/>
  <c r="F392" i="21"/>
  <c r="R392" i="21"/>
  <c r="G392" i="21"/>
  <c r="L392" i="21"/>
  <c r="V392" i="21"/>
  <c r="A393" i="21"/>
  <c r="E289" i="21"/>
  <c r="I289" i="21"/>
  <c r="M289" i="21"/>
  <c r="Q289" i="21"/>
  <c r="U289" i="21"/>
  <c r="Y289" i="21"/>
  <c r="C289" i="21"/>
  <c r="H289" i="21"/>
  <c r="N289" i="21"/>
  <c r="S289" i="21"/>
  <c r="X289" i="21"/>
  <c r="B289" i="21"/>
  <c r="G289" i="21"/>
  <c r="O289" i="21"/>
  <c r="V289" i="21"/>
  <c r="K289" i="21"/>
  <c r="T289" i="21"/>
  <c r="D289" i="21"/>
  <c r="L289" i="21"/>
  <c r="W289" i="21"/>
  <c r="P289" i="21"/>
  <c r="F289" i="21"/>
  <c r="J289" i="21"/>
  <c r="R289" i="21"/>
  <c r="F426" i="21"/>
  <c r="J426" i="21"/>
  <c r="N426" i="21"/>
  <c r="R426" i="21"/>
  <c r="V426" i="21"/>
  <c r="C426" i="21"/>
  <c r="H426" i="21"/>
  <c r="M426" i="21"/>
  <c r="S426" i="21"/>
  <c r="X426" i="21"/>
  <c r="I426" i="21"/>
  <c r="P426" i="21"/>
  <c r="W426" i="21"/>
  <c r="B426" i="21"/>
  <c r="E426" i="21"/>
  <c r="O426" i="21"/>
  <c r="Y426" i="21"/>
  <c r="G426" i="21"/>
  <c r="Q426" i="21"/>
  <c r="T426" i="21"/>
  <c r="D426" i="21"/>
  <c r="U426" i="21"/>
  <c r="K426" i="21"/>
  <c r="L426" i="21"/>
  <c r="A427" i="21"/>
  <c r="F255" i="21"/>
  <c r="J255" i="21"/>
  <c r="N255" i="21"/>
  <c r="R255" i="21"/>
  <c r="V255" i="21"/>
  <c r="C255" i="21"/>
  <c r="G255" i="21"/>
  <c r="K255" i="21"/>
  <c r="O255" i="21"/>
  <c r="S255" i="21"/>
  <c r="W255" i="21"/>
  <c r="I255" i="21"/>
  <c r="Q255" i="21"/>
  <c r="Y255" i="21"/>
  <c r="E255" i="21"/>
  <c r="M255" i="21"/>
  <c r="U255" i="21"/>
  <c r="B255" i="21"/>
  <c r="P255" i="21"/>
  <c r="H255" i="21"/>
  <c r="X255" i="21"/>
  <c r="L255" i="21"/>
  <c r="T255" i="21"/>
  <c r="D255" i="21"/>
  <c r="A325" i="21"/>
  <c r="C358" i="21"/>
  <c r="G358" i="21"/>
  <c r="K358" i="21"/>
  <c r="O358" i="21"/>
  <c r="S358" i="21"/>
  <c r="W358" i="21"/>
  <c r="B358" i="21"/>
  <c r="D358" i="21"/>
  <c r="I358" i="21"/>
  <c r="N358" i="21"/>
  <c r="T358" i="21"/>
  <c r="Y358" i="21"/>
  <c r="F358" i="21"/>
  <c r="M358" i="21"/>
  <c r="U358" i="21"/>
  <c r="H358" i="21"/>
  <c r="P358" i="21"/>
  <c r="V358" i="21"/>
  <c r="J358" i="21"/>
  <c r="X358" i="21"/>
  <c r="L358" i="21"/>
  <c r="Q358" i="21"/>
  <c r="E358" i="21"/>
  <c r="R358" i="21"/>
  <c r="A359" i="21"/>
  <c r="D359" i="28"/>
  <c r="H359" i="28"/>
  <c r="E359" i="28"/>
  <c r="I359" i="28"/>
  <c r="M359" i="28"/>
  <c r="Q359" i="28"/>
  <c r="U359" i="28"/>
  <c r="Y359" i="28"/>
  <c r="B359" i="28"/>
  <c r="C359" i="28"/>
  <c r="K359" i="28"/>
  <c r="P359" i="28"/>
  <c r="V359" i="28"/>
  <c r="F359" i="28"/>
  <c r="L359" i="28"/>
  <c r="R359" i="28"/>
  <c r="W359" i="28"/>
  <c r="J359" i="28"/>
  <c r="T359" i="28"/>
  <c r="N359" i="28"/>
  <c r="X359" i="28"/>
  <c r="S359" i="28"/>
  <c r="G359" i="28"/>
  <c r="O359" i="28"/>
  <c r="E393" i="28"/>
  <c r="I393" i="28"/>
  <c r="M393" i="28"/>
  <c r="Q393" i="28"/>
  <c r="U393" i="28"/>
  <c r="F393" i="28"/>
  <c r="J393" i="28"/>
  <c r="N393" i="28"/>
  <c r="R393" i="28"/>
  <c r="V393" i="28"/>
  <c r="D393" i="28"/>
  <c r="L393" i="28"/>
  <c r="T393" i="28"/>
  <c r="G393" i="28"/>
  <c r="O393" i="28"/>
  <c r="W393" i="28"/>
  <c r="K393" i="28"/>
  <c r="Y393" i="28"/>
  <c r="B393" i="28"/>
  <c r="P393" i="28"/>
  <c r="H393" i="28"/>
  <c r="S393" i="28"/>
  <c r="C393" i="28"/>
  <c r="X393" i="28"/>
  <c r="F290" i="28"/>
  <c r="J290" i="28"/>
  <c r="N290" i="28"/>
  <c r="R290" i="28"/>
  <c r="V290" i="28"/>
  <c r="C290" i="28"/>
  <c r="G290" i="28"/>
  <c r="K290" i="28"/>
  <c r="O290" i="28"/>
  <c r="S290" i="28"/>
  <c r="W290" i="28"/>
  <c r="E290" i="28"/>
  <c r="M290" i="28"/>
  <c r="U290" i="28"/>
  <c r="B290" i="28"/>
  <c r="H290" i="28"/>
  <c r="P290" i="28"/>
  <c r="X290" i="28"/>
  <c r="L290" i="28"/>
  <c r="Q290" i="28"/>
  <c r="D290" i="28"/>
  <c r="I290" i="28"/>
  <c r="T290" i="28"/>
  <c r="Y290" i="28"/>
  <c r="D256" i="28"/>
  <c r="H256" i="28"/>
  <c r="L256" i="28"/>
  <c r="P256" i="28"/>
  <c r="T256" i="28"/>
  <c r="X256" i="28"/>
  <c r="E256" i="28"/>
  <c r="I256" i="28"/>
  <c r="M256" i="28"/>
  <c r="Q256" i="28"/>
  <c r="U256" i="28"/>
  <c r="Y256" i="28"/>
  <c r="G256" i="28"/>
  <c r="O256" i="28"/>
  <c r="W256" i="28"/>
  <c r="B256" i="28"/>
  <c r="J256" i="28"/>
  <c r="R256" i="28"/>
  <c r="C256" i="28"/>
  <c r="S256" i="28"/>
  <c r="F256" i="28"/>
  <c r="V256" i="28"/>
  <c r="K256" i="28"/>
  <c r="N256" i="28"/>
  <c r="F427" i="28"/>
  <c r="J427" i="28"/>
  <c r="N427" i="28"/>
  <c r="R427" i="28"/>
  <c r="V427" i="28"/>
  <c r="D427" i="28"/>
  <c r="I427" i="28"/>
  <c r="O427" i="28"/>
  <c r="T427" i="28"/>
  <c r="Y427" i="28"/>
  <c r="E427" i="28"/>
  <c r="K427" i="28"/>
  <c r="P427" i="28"/>
  <c r="U427" i="28"/>
  <c r="H427" i="28"/>
  <c r="S427" i="28"/>
  <c r="L427" i="28"/>
  <c r="W427" i="28"/>
  <c r="B427" i="28"/>
  <c r="G427" i="28"/>
  <c r="M427" i="28"/>
  <c r="C427" i="28"/>
  <c r="Q427" i="28"/>
  <c r="X427" i="28"/>
  <c r="A394" i="28"/>
  <c r="A291" i="28"/>
  <c r="A360" i="28"/>
  <c r="A326" i="28"/>
  <c r="A428" i="28"/>
  <c r="A290" i="21"/>
  <c r="A256" i="21"/>
  <c r="A221" i="21"/>
  <c r="D359" i="21" l="1"/>
  <c r="H359" i="21"/>
  <c r="L359" i="21"/>
  <c r="P359" i="21"/>
  <c r="T359" i="21"/>
  <c r="X359" i="21"/>
  <c r="G359" i="21"/>
  <c r="M359" i="21"/>
  <c r="R359" i="21"/>
  <c r="W359" i="21"/>
  <c r="E359" i="21"/>
  <c r="K359" i="21"/>
  <c r="S359" i="21"/>
  <c r="F359" i="21"/>
  <c r="N359" i="21"/>
  <c r="U359" i="21"/>
  <c r="B359" i="21"/>
  <c r="O359" i="21"/>
  <c r="C359" i="21"/>
  <c r="Q359" i="21"/>
  <c r="V359" i="21"/>
  <c r="I359" i="21"/>
  <c r="J359" i="21"/>
  <c r="Y359" i="21"/>
  <c r="A360" i="21"/>
  <c r="A326" i="21"/>
  <c r="C221" i="21"/>
  <c r="G221" i="21"/>
  <c r="K221" i="21"/>
  <c r="O221" i="21"/>
  <c r="S221" i="21"/>
  <c r="W221" i="21"/>
  <c r="B221" i="21"/>
  <c r="D221" i="21"/>
  <c r="H221" i="21"/>
  <c r="L221" i="21"/>
  <c r="P221" i="21"/>
  <c r="T221" i="21"/>
  <c r="X221" i="21"/>
  <c r="E221" i="21"/>
  <c r="M221" i="21"/>
  <c r="U221" i="21"/>
  <c r="I221" i="21"/>
  <c r="Q221" i="21"/>
  <c r="Y221" i="21"/>
  <c r="R221" i="21"/>
  <c r="F221" i="21"/>
  <c r="V221" i="21"/>
  <c r="J221" i="21"/>
  <c r="N221" i="21"/>
  <c r="C256" i="21"/>
  <c r="G256" i="21"/>
  <c r="K256" i="21"/>
  <c r="O256" i="21"/>
  <c r="S256" i="21"/>
  <c r="W256" i="21"/>
  <c r="B256" i="21"/>
  <c r="D256" i="21"/>
  <c r="H256" i="21"/>
  <c r="L256" i="21"/>
  <c r="P256" i="21"/>
  <c r="T256" i="21"/>
  <c r="X256" i="21"/>
  <c r="J256" i="21"/>
  <c r="R256" i="21"/>
  <c r="F256" i="21"/>
  <c r="N256" i="21"/>
  <c r="V256" i="21"/>
  <c r="I256" i="21"/>
  <c r="Y256" i="21"/>
  <c r="Q256" i="21"/>
  <c r="U256" i="21"/>
  <c r="E256" i="21"/>
  <c r="M256" i="21"/>
  <c r="C427" i="21"/>
  <c r="G427" i="21"/>
  <c r="K427" i="21"/>
  <c r="O427" i="21"/>
  <c r="S427" i="21"/>
  <c r="W427" i="21"/>
  <c r="F427" i="21"/>
  <c r="L427" i="21"/>
  <c r="Q427" i="21"/>
  <c r="V427" i="21"/>
  <c r="H427" i="21"/>
  <c r="N427" i="21"/>
  <c r="U427" i="21"/>
  <c r="J427" i="21"/>
  <c r="T427" i="21"/>
  <c r="D427" i="21"/>
  <c r="M427" i="21"/>
  <c r="X427" i="21"/>
  <c r="B427" i="21"/>
  <c r="P427" i="21"/>
  <c r="R427" i="21"/>
  <c r="Y427" i="21"/>
  <c r="E427" i="21"/>
  <c r="I427" i="21"/>
  <c r="A428" i="21"/>
  <c r="F290" i="21"/>
  <c r="J290" i="21"/>
  <c r="N290" i="21"/>
  <c r="R290" i="21"/>
  <c r="V290" i="21"/>
  <c r="G290" i="21"/>
  <c r="L290" i="21"/>
  <c r="Q290" i="21"/>
  <c r="W290" i="21"/>
  <c r="E290" i="21"/>
  <c r="M290" i="21"/>
  <c r="T290" i="21"/>
  <c r="B290" i="21"/>
  <c r="H290" i="21"/>
  <c r="P290" i="21"/>
  <c r="Y290" i="21"/>
  <c r="I290" i="21"/>
  <c r="S290" i="21"/>
  <c r="K290" i="21"/>
  <c r="C290" i="21"/>
  <c r="U290" i="21"/>
  <c r="D290" i="21"/>
  <c r="X290" i="21"/>
  <c r="O290" i="21"/>
  <c r="F393" i="21"/>
  <c r="J393" i="21"/>
  <c r="N393" i="21"/>
  <c r="R393" i="21"/>
  <c r="V393" i="21"/>
  <c r="G393" i="21"/>
  <c r="L393" i="21"/>
  <c r="Q393" i="21"/>
  <c r="W393" i="21"/>
  <c r="H393" i="21"/>
  <c r="O393" i="21"/>
  <c r="U393" i="21"/>
  <c r="B393" i="21"/>
  <c r="E393" i="21"/>
  <c r="P393" i="21"/>
  <c r="Y393" i="21"/>
  <c r="D393" i="21"/>
  <c r="S393" i="21"/>
  <c r="I393" i="21"/>
  <c r="T393" i="21"/>
  <c r="K393" i="21"/>
  <c r="M393" i="21"/>
  <c r="X393" i="21"/>
  <c r="C393" i="21"/>
  <c r="A394" i="21"/>
  <c r="C428" i="28"/>
  <c r="G428" i="28"/>
  <c r="K428" i="28"/>
  <c r="O428" i="28"/>
  <c r="S428" i="28"/>
  <c r="W428" i="28"/>
  <c r="H428" i="28"/>
  <c r="M428" i="28"/>
  <c r="R428" i="28"/>
  <c r="X428" i="28"/>
  <c r="D428" i="28"/>
  <c r="I428" i="28"/>
  <c r="N428" i="28"/>
  <c r="T428" i="28"/>
  <c r="Y428" i="28"/>
  <c r="F428" i="28"/>
  <c r="Q428" i="28"/>
  <c r="J428" i="28"/>
  <c r="U428" i="28"/>
  <c r="E428" i="28"/>
  <c r="L428" i="28"/>
  <c r="B428" i="28"/>
  <c r="V428" i="28"/>
  <c r="P428" i="28"/>
  <c r="F360" i="28"/>
  <c r="J360" i="28"/>
  <c r="N360" i="28"/>
  <c r="R360" i="28"/>
  <c r="V360" i="28"/>
  <c r="D360" i="28"/>
  <c r="I360" i="28"/>
  <c r="O360" i="28"/>
  <c r="T360" i="28"/>
  <c r="Y360" i="28"/>
  <c r="E360" i="28"/>
  <c r="K360" i="28"/>
  <c r="P360" i="28"/>
  <c r="U360" i="28"/>
  <c r="H360" i="28"/>
  <c r="S360" i="28"/>
  <c r="L360" i="28"/>
  <c r="W360" i="28"/>
  <c r="Q360" i="28"/>
  <c r="C360" i="28"/>
  <c r="X360" i="28"/>
  <c r="G360" i="28"/>
  <c r="M360" i="28"/>
  <c r="B360" i="28"/>
  <c r="C291" i="28"/>
  <c r="G291" i="28"/>
  <c r="K291" i="28"/>
  <c r="O291" i="28"/>
  <c r="S291" i="28"/>
  <c r="W291" i="28"/>
  <c r="B291" i="28"/>
  <c r="D291" i="28"/>
  <c r="H291" i="28"/>
  <c r="L291" i="28"/>
  <c r="P291" i="28"/>
  <c r="T291" i="28"/>
  <c r="X291" i="28"/>
  <c r="F291" i="28"/>
  <c r="N291" i="28"/>
  <c r="V291" i="28"/>
  <c r="I291" i="28"/>
  <c r="Q291" i="28"/>
  <c r="Y291" i="28"/>
  <c r="E291" i="28"/>
  <c r="U291" i="28"/>
  <c r="J291" i="28"/>
  <c r="M291" i="28"/>
  <c r="R291" i="28"/>
  <c r="C394" i="28"/>
  <c r="G394" i="28"/>
  <c r="K394" i="28"/>
  <c r="O394" i="28"/>
  <c r="S394" i="28"/>
  <c r="W394" i="28"/>
  <c r="D394" i="28"/>
  <c r="I394" i="28"/>
  <c r="N394" i="28"/>
  <c r="T394" i="28"/>
  <c r="Y394" i="28"/>
  <c r="B394" i="28"/>
  <c r="E394" i="28"/>
  <c r="J394" i="28"/>
  <c r="P394" i="28"/>
  <c r="U394" i="28"/>
  <c r="M394" i="28"/>
  <c r="X394" i="28"/>
  <c r="F394" i="28"/>
  <c r="Q394" i="28"/>
  <c r="L394" i="28"/>
  <c r="R394" i="28"/>
  <c r="H394" i="28"/>
  <c r="V394" i="28"/>
  <c r="A429" i="28"/>
  <c r="A327" i="28"/>
  <c r="A361" i="28"/>
  <c r="A395" i="28"/>
  <c r="A291" i="21"/>
  <c r="C394" i="21" l="1"/>
  <c r="G394" i="21"/>
  <c r="K394" i="21"/>
  <c r="O394" i="21"/>
  <c r="S394" i="21"/>
  <c r="W394" i="21"/>
  <c r="E394" i="21"/>
  <c r="J394" i="21"/>
  <c r="P394" i="21"/>
  <c r="U394" i="21"/>
  <c r="F394" i="21"/>
  <c r="M394" i="21"/>
  <c r="T394" i="21"/>
  <c r="L394" i="21"/>
  <c r="V394" i="21"/>
  <c r="H394" i="21"/>
  <c r="R394" i="21"/>
  <c r="B394" i="21"/>
  <c r="I394" i="21"/>
  <c r="X394" i="21"/>
  <c r="N394" i="21"/>
  <c r="Q394" i="21"/>
  <c r="Y394" i="21"/>
  <c r="D394" i="21"/>
  <c r="A395" i="21"/>
  <c r="C291" i="21"/>
  <c r="G291" i="21"/>
  <c r="K291" i="21"/>
  <c r="O291" i="21"/>
  <c r="S291" i="21"/>
  <c r="W291" i="21"/>
  <c r="B291" i="21"/>
  <c r="E291" i="21"/>
  <c r="J291" i="21"/>
  <c r="P291" i="21"/>
  <c r="U291" i="21"/>
  <c r="D291" i="21"/>
  <c r="L291" i="21"/>
  <c r="R291" i="21"/>
  <c r="Y291" i="21"/>
  <c r="M291" i="21"/>
  <c r="V291" i="21"/>
  <c r="F291" i="21"/>
  <c r="N291" i="21"/>
  <c r="X291" i="21"/>
  <c r="H291" i="21"/>
  <c r="Q291" i="21"/>
  <c r="T291" i="21"/>
  <c r="I291" i="21"/>
  <c r="D428" i="21"/>
  <c r="H428" i="21"/>
  <c r="L428" i="21"/>
  <c r="P428" i="21"/>
  <c r="T428" i="21"/>
  <c r="X428" i="21"/>
  <c r="E428" i="21"/>
  <c r="J428" i="21"/>
  <c r="O428" i="21"/>
  <c r="U428" i="21"/>
  <c r="B428" i="21"/>
  <c r="F428" i="21"/>
  <c r="M428" i="21"/>
  <c r="S428" i="21"/>
  <c r="G428" i="21"/>
  <c r="Q428" i="21"/>
  <c r="Y428" i="21"/>
  <c r="I428" i="21"/>
  <c r="R428" i="21"/>
  <c r="K428" i="21"/>
  <c r="N428" i="21"/>
  <c r="C428" i="21"/>
  <c r="V428" i="21"/>
  <c r="W428" i="21"/>
  <c r="A429" i="21"/>
  <c r="A327" i="21"/>
  <c r="E360" i="21"/>
  <c r="I360" i="21"/>
  <c r="M360" i="21"/>
  <c r="Q360" i="21"/>
  <c r="U360" i="21"/>
  <c r="Y360" i="21"/>
  <c r="F360" i="21"/>
  <c r="K360" i="21"/>
  <c r="P360" i="21"/>
  <c r="V360" i="21"/>
  <c r="C360" i="21"/>
  <c r="J360" i="21"/>
  <c r="R360" i="21"/>
  <c r="X360" i="21"/>
  <c r="D360" i="21"/>
  <c r="L360" i="21"/>
  <c r="S360" i="21"/>
  <c r="G360" i="21"/>
  <c r="T360" i="21"/>
  <c r="H360" i="21"/>
  <c r="W360" i="21"/>
  <c r="N360" i="21"/>
  <c r="B360" i="21"/>
  <c r="O360" i="21"/>
  <c r="A361" i="21"/>
  <c r="D395" i="28"/>
  <c r="H395" i="28"/>
  <c r="L395" i="28"/>
  <c r="P395" i="28"/>
  <c r="T395" i="28"/>
  <c r="X395" i="28"/>
  <c r="G395" i="28"/>
  <c r="M395" i="28"/>
  <c r="R395" i="28"/>
  <c r="W395" i="28"/>
  <c r="C395" i="28"/>
  <c r="I395" i="28"/>
  <c r="N395" i="28"/>
  <c r="S395" i="28"/>
  <c r="Y395" i="28"/>
  <c r="B395" i="28"/>
  <c r="K395" i="28"/>
  <c r="V395" i="28"/>
  <c r="E395" i="28"/>
  <c r="O395" i="28"/>
  <c r="J395" i="28"/>
  <c r="Q395" i="28"/>
  <c r="U395" i="28"/>
  <c r="F395" i="28"/>
  <c r="C361" i="28"/>
  <c r="G361" i="28"/>
  <c r="K361" i="28"/>
  <c r="O361" i="28"/>
  <c r="S361" i="28"/>
  <c r="W361" i="28"/>
  <c r="H361" i="28"/>
  <c r="M361" i="28"/>
  <c r="R361" i="28"/>
  <c r="X361" i="28"/>
  <c r="B361" i="28"/>
  <c r="D361" i="28"/>
  <c r="I361" i="28"/>
  <c r="N361" i="28"/>
  <c r="T361" i="28"/>
  <c r="Y361" i="28"/>
  <c r="F361" i="28"/>
  <c r="Q361" i="28"/>
  <c r="J361" i="28"/>
  <c r="U361" i="28"/>
  <c r="P361" i="28"/>
  <c r="V361" i="28"/>
  <c r="E361" i="28"/>
  <c r="L361" i="28"/>
  <c r="E429" i="28"/>
  <c r="I429" i="28"/>
  <c r="M429" i="28"/>
  <c r="Q429" i="28"/>
  <c r="U429" i="28"/>
  <c r="Y429" i="28"/>
  <c r="B429" i="28"/>
  <c r="F429" i="28"/>
  <c r="J429" i="28"/>
  <c r="N429" i="28"/>
  <c r="R429" i="28"/>
  <c r="V429" i="28"/>
  <c r="D429" i="28"/>
  <c r="L429" i="28"/>
  <c r="T429" i="28"/>
  <c r="G429" i="28"/>
  <c r="O429" i="28"/>
  <c r="W429" i="28"/>
  <c r="C429" i="28"/>
  <c r="S429" i="28"/>
  <c r="H429" i="28"/>
  <c r="X429" i="28"/>
  <c r="K429" i="28"/>
  <c r="P429" i="28"/>
  <c r="A362" i="28"/>
  <c r="A396" i="28"/>
  <c r="A430" i="28"/>
  <c r="F361" i="21" l="1"/>
  <c r="J361" i="21"/>
  <c r="N361" i="21"/>
  <c r="R361" i="21"/>
  <c r="V361" i="21"/>
  <c r="D361" i="21"/>
  <c r="I361" i="21"/>
  <c r="O361" i="21"/>
  <c r="T361" i="21"/>
  <c r="Y361" i="21"/>
  <c r="H361" i="21"/>
  <c r="P361" i="21"/>
  <c r="W361" i="21"/>
  <c r="C361" i="21"/>
  <c r="K361" i="21"/>
  <c r="Q361" i="21"/>
  <c r="X361" i="21"/>
  <c r="L361" i="21"/>
  <c r="M361" i="21"/>
  <c r="E361" i="21"/>
  <c r="S361" i="21"/>
  <c r="U361" i="21"/>
  <c r="B361" i="21"/>
  <c r="G361" i="21"/>
  <c r="A362" i="21"/>
  <c r="E429" i="21"/>
  <c r="I429" i="21"/>
  <c r="M429" i="21"/>
  <c r="Q429" i="21"/>
  <c r="U429" i="21"/>
  <c r="Y429" i="21"/>
  <c r="B429" i="21"/>
  <c r="C429" i="21"/>
  <c r="H429" i="21"/>
  <c r="N429" i="21"/>
  <c r="S429" i="21"/>
  <c r="X429" i="21"/>
  <c r="D429" i="21"/>
  <c r="K429" i="21"/>
  <c r="R429" i="21"/>
  <c r="L429" i="21"/>
  <c r="V429" i="21"/>
  <c r="F429" i="21"/>
  <c r="O429" i="21"/>
  <c r="W429" i="21"/>
  <c r="G429" i="21"/>
  <c r="J429" i="21"/>
  <c r="P429" i="21"/>
  <c r="T429" i="21"/>
  <c r="A430" i="21"/>
  <c r="D395" i="21"/>
  <c r="H395" i="21"/>
  <c r="L395" i="21"/>
  <c r="P395" i="21"/>
  <c r="T395" i="21"/>
  <c r="X395" i="21"/>
  <c r="C395" i="21"/>
  <c r="I395" i="21"/>
  <c r="N395" i="21"/>
  <c r="S395" i="21"/>
  <c r="Y395" i="21"/>
  <c r="B395" i="21"/>
  <c r="E395" i="21"/>
  <c r="K395" i="21"/>
  <c r="R395" i="21"/>
  <c r="G395" i="21"/>
  <c r="Q395" i="21"/>
  <c r="J395" i="21"/>
  <c r="V395" i="21"/>
  <c r="M395" i="21"/>
  <c r="W395" i="21"/>
  <c r="O395" i="21"/>
  <c r="U395" i="21"/>
  <c r="F395" i="21"/>
  <c r="A396" i="21"/>
  <c r="E396" i="28"/>
  <c r="I396" i="28"/>
  <c r="M396" i="28"/>
  <c r="Q396" i="28"/>
  <c r="U396" i="28"/>
  <c r="Y396" i="28"/>
  <c r="B396" i="28"/>
  <c r="F396" i="28"/>
  <c r="K396" i="28"/>
  <c r="P396" i="28"/>
  <c r="V396" i="28"/>
  <c r="G396" i="28"/>
  <c r="L396" i="28"/>
  <c r="R396" i="28"/>
  <c r="W396" i="28"/>
  <c r="J396" i="28"/>
  <c r="T396" i="28"/>
  <c r="C396" i="28"/>
  <c r="N396" i="28"/>
  <c r="X396" i="28"/>
  <c r="H396" i="28"/>
  <c r="O396" i="28"/>
  <c r="D396" i="28"/>
  <c r="S396" i="28"/>
  <c r="F430" i="28"/>
  <c r="J430" i="28"/>
  <c r="N430" i="28"/>
  <c r="R430" i="28"/>
  <c r="V430" i="28"/>
  <c r="C430" i="28"/>
  <c r="G430" i="28"/>
  <c r="K430" i="28"/>
  <c r="O430" i="28"/>
  <c r="S430" i="28"/>
  <c r="W430" i="28"/>
  <c r="B430" i="28"/>
  <c r="E430" i="28"/>
  <c r="M430" i="28"/>
  <c r="U430" i="28"/>
  <c r="H430" i="28"/>
  <c r="P430" i="28"/>
  <c r="X430" i="28"/>
  <c r="L430" i="28"/>
  <c r="Q430" i="28"/>
  <c r="I430" i="28"/>
  <c r="T430" i="28"/>
  <c r="D430" i="28"/>
  <c r="Y430" i="28"/>
  <c r="D362" i="28"/>
  <c r="H362" i="28"/>
  <c r="L362" i="28"/>
  <c r="P362" i="28"/>
  <c r="T362" i="28"/>
  <c r="X362" i="28"/>
  <c r="F362" i="28"/>
  <c r="K362" i="28"/>
  <c r="Q362" i="28"/>
  <c r="V362" i="28"/>
  <c r="G362" i="28"/>
  <c r="M362" i="28"/>
  <c r="R362" i="28"/>
  <c r="W362" i="28"/>
  <c r="B362" i="28"/>
  <c r="E362" i="28"/>
  <c r="O362" i="28"/>
  <c r="I362" i="28"/>
  <c r="S362" i="28"/>
  <c r="N362" i="28"/>
  <c r="U362" i="28"/>
  <c r="Y362" i="28"/>
  <c r="C362" i="28"/>
  <c r="J362" i="28"/>
  <c r="A397" i="28"/>
  <c r="A431" i="28"/>
  <c r="E396" i="21" l="1"/>
  <c r="I396" i="21"/>
  <c r="M396" i="21"/>
  <c r="Q396" i="21"/>
  <c r="U396" i="21"/>
  <c r="Y396" i="21"/>
  <c r="B396" i="21"/>
  <c r="G396" i="21"/>
  <c r="L396" i="21"/>
  <c r="R396" i="21"/>
  <c r="W396" i="21"/>
  <c r="C396" i="21"/>
  <c r="J396" i="21"/>
  <c r="P396" i="21"/>
  <c r="X396" i="21"/>
  <c r="D396" i="21"/>
  <c r="N396" i="21"/>
  <c r="V396" i="21"/>
  <c r="K396" i="21"/>
  <c r="O396" i="21"/>
  <c r="S396" i="21"/>
  <c r="T396" i="21"/>
  <c r="F396" i="21"/>
  <c r="H396" i="21"/>
  <c r="A397" i="21"/>
  <c r="F430" i="21"/>
  <c r="J430" i="21"/>
  <c r="N430" i="21"/>
  <c r="R430" i="21"/>
  <c r="V430" i="21"/>
  <c r="G430" i="21"/>
  <c r="L430" i="21"/>
  <c r="Q430" i="21"/>
  <c r="W430" i="21"/>
  <c r="C430" i="21"/>
  <c r="I430" i="21"/>
  <c r="P430" i="21"/>
  <c r="X430" i="21"/>
  <c r="H430" i="21"/>
  <c r="S430" i="21"/>
  <c r="K430" i="21"/>
  <c r="T430" i="21"/>
  <c r="D430" i="21"/>
  <c r="U430" i="21"/>
  <c r="B430" i="21"/>
  <c r="E430" i="21"/>
  <c r="Y430" i="21"/>
  <c r="M430" i="21"/>
  <c r="O430" i="21"/>
  <c r="A431" i="21"/>
  <c r="C362" i="21"/>
  <c r="G362" i="21"/>
  <c r="K362" i="21"/>
  <c r="O362" i="21"/>
  <c r="S362" i="21"/>
  <c r="W362" i="21"/>
  <c r="B362" i="21"/>
  <c r="H362" i="21"/>
  <c r="M362" i="21"/>
  <c r="R362" i="21"/>
  <c r="X362" i="21"/>
  <c r="F362" i="21"/>
  <c r="N362" i="21"/>
  <c r="U362" i="21"/>
  <c r="I362" i="21"/>
  <c r="P362" i="21"/>
  <c r="V362" i="21"/>
  <c r="D362" i="21"/>
  <c r="Q362" i="21"/>
  <c r="E362" i="21"/>
  <c r="T362" i="21"/>
  <c r="J362" i="21"/>
  <c r="Y362" i="21"/>
  <c r="L362" i="21"/>
  <c r="C431" i="28"/>
  <c r="G431" i="28"/>
  <c r="K431" i="28"/>
  <c r="O431" i="28"/>
  <c r="S431" i="28"/>
  <c r="W431" i="28"/>
  <c r="D431" i="28"/>
  <c r="H431" i="28"/>
  <c r="L431" i="28"/>
  <c r="P431" i="28"/>
  <c r="T431" i="28"/>
  <c r="X431" i="28"/>
  <c r="F431" i="28"/>
  <c r="N431" i="28"/>
  <c r="V431" i="28"/>
  <c r="I431" i="28"/>
  <c r="Q431" i="28"/>
  <c r="Y431" i="28"/>
  <c r="E431" i="28"/>
  <c r="U431" i="28"/>
  <c r="J431" i="28"/>
  <c r="R431" i="28"/>
  <c r="M431" i="28"/>
  <c r="B431" i="28"/>
  <c r="F397" i="28"/>
  <c r="J397" i="28"/>
  <c r="N397" i="28"/>
  <c r="R397" i="28"/>
  <c r="V397" i="28"/>
  <c r="D397" i="28"/>
  <c r="I397" i="28"/>
  <c r="O397" i="28"/>
  <c r="T397" i="28"/>
  <c r="Y397" i="28"/>
  <c r="E397" i="28"/>
  <c r="K397" i="28"/>
  <c r="P397" i="28"/>
  <c r="U397" i="28"/>
  <c r="H397" i="28"/>
  <c r="S397" i="28"/>
  <c r="L397" i="28"/>
  <c r="W397" i="28"/>
  <c r="B397" i="28"/>
  <c r="G397" i="28"/>
  <c r="M397" i="28"/>
  <c r="X397" i="28"/>
  <c r="C397" i="28"/>
  <c r="Q397" i="28"/>
  <c r="A432" i="28"/>
  <c r="C431" i="21" l="1"/>
  <c r="G431" i="21"/>
  <c r="K431" i="21"/>
  <c r="O431" i="21"/>
  <c r="S431" i="21"/>
  <c r="W431" i="21"/>
  <c r="E431" i="21"/>
  <c r="J431" i="21"/>
  <c r="P431" i="21"/>
  <c r="U431" i="21"/>
  <c r="H431" i="21"/>
  <c r="N431" i="21"/>
  <c r="V431" i="21"/>
  <c r="D431" i="21"/>
  <c r="M431" i="21"/>
  <c r="X431" i="21"/>
  <c r="F431" i="21"/>
  <c r="Q431" i="21"/>
  <c r="Y431" i="21"/>
  <c r="R431" i="21"/>
  <c r="T431" i="21"/>
  <c r="B431" i="21"/>
  <c r="I431" i="21"/>
  <c r="L431" i="21"/>
  <c r="A432" i="21"/>
  <c r="F397" i="21"/>
  <c r="J397" i="21"/>
  <c r="N397" i="21"/>
  <c r="R397" i="21"/>
  <c r="V397" i="21"/>
  <c r="E397" i="21"/>
  <c r="K397" i="21"/>
  <c r="P397" i="21"/>
  <c r="U397" i="21"/>
  <c r="H397" i="21"/>
  <c r="O397" i="21"/>
  <c r="W397" i="21"/>
  <c r="I397" i="21"/>
  <c r="S397" i="21"/>
  <c r="C397" i="21"/>
  <c r="M397" i="21"/>
  <c r="Y397" i="21"/>
  <c r="D397" i="21"/>
  <c r="Q397" i="21"/>
  <c r="B397" i="21"/>
  <c r="T397" i="21"/>
  <c r="X397" i="21"/>
  <c r="G397" i="21"/>
  <c r="L397" i="21"/>
  <c r="D432" i="28"/>
  <c r="H432" i="28"/>
  <c r="L432" i="28"/>
  <c r="P432" i="28"/>
  <c r="T432" i="28"/>
  <c r="X432" i="28"/>
  <c r="E432" i="28"/>
  <c r="I432" i="28"/>
  <c r="M432" i="28"/>
  <c r="Q432" i="28"/>
  <c r="U432" i="28"/>
  <c r="Y432" i="28"/>
  <c r="G432" i="28"/>
  <c r="O432" i="28"/>
  <c r="W432" i="28"/>
  <c r="B432" i="28"/>
  <c r="J432" i="28"/>
  <c r="R432" i="28"/>
  <c r="N432" i="28"/>
  <c r="C432" i="28"/>
  <c r="S432" i="28"/>
  <c r="F432" i="28"/>
  <c r="K432" i="28"/>
  <c r="V432" i="28"/>
  <c r="D432" i="21" l="1"/>
  <c r="H432" i="21"/>
  <c r="L432" i="21"/>
  <c r="P432" i="21"/>
  <c r="T432" i="21"/>
  <c r="X432" i="21"/>
  <c r="C432" i="21"/>
  <c r="I432" i="21"/>
  <c r="N432" i="21"/>
  <c r="S432" i="21"/>
  <c r="Y432" i="21"/>
  <c r="F432" i="21"/>
  <c r="M432" i="21"/>
  <c r="U432" i="21"/>
  <c r="B432" i="21"/>
  <c r="J432" i="21"/>
  <c r="R432" i="21"/>
  <c r="K432" i="21"/>
  <c r="V432" i="21"/>
  <c r="O432" i="21"/>
  <c r="Q432" i="21"/>
  <c r="W432" i="21"/>
  <c r="E432" i="21"/>
  <c r="G432" i="21"/>
</calcChain>
</file>

<file path=xl/sharedStrings.xml><?xml version="1.0" encoding="utf-8"?>
<sst xmlns="http://schemas.openxmlformats.org/spreadsheetml/2006/main" count="1076" uniqueCount="183">
  <si>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</si>
  <si>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</si>
  <si>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</si>
  <si>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</si>
  <si>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</si>
  <si>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</si>
  <si>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</si>
  <si>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</si>
  <si>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</si>
  <si>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</si>
  <si>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</si>
  <si>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</si>
  <si>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</si>
  <si>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</si>
  <si>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</si>
  <si>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</si>
  <si>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</si>
  <si>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</si>
  <si>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</si>
  <si>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</si>
  <si>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</si>
  <si>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</si>
  <si>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</si>
  <si>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</si>
  <si>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</si>
  <si>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</si>
  <si>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</si>
  <si>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</si>
  <si>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</si>
  <si>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</si>
  <si>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</si>
  <si>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</si>
  <si>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</si>
  <si>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</si>
  <si>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</si>
  <si>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</si>
  <si>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</si>
  <si>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</si>
  <si>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</si>
  <si>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</si>
  <si>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</si>
  <si>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</si>
  <si>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</si>
  <si>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</si>
  <si>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</si>
  <si>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</si>
  <si>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</si>
  <si>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</si>
  <si>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</si>
  <si>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</si>
  <si>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</si>
  <si>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</si>
  <si>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</si>
  <si>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</si>
  <si>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</si>
  <si>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</si>
  <si>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</si>
  <si>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</si>
  <si>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</si>
  <si>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</si>
  <si>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</si>
  <si>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</si>
  <si>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</si>
  <si>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</si>
  <si>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</si>
  <si>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</si>
  <si>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</si>
  <si>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</si>
  <si>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</si>
  <si>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</si>
  <si>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</si>
  <si>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</si>
  <si>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</si>
  <si>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</si>
  <si>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</si>
  <si>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</si>
  <si>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</si>
  <si>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</si>
  <si>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</si>
  <si>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</si>
  <si>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</si>
  <si>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</si>
  <si>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</si>
  <si>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</si>
  <si>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</si>
  <si>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</si>
  <si>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</si>
  <si>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</si>
  <si>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</si>
  <si>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</si>
  <si>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</si>
  <si>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</si>
  <si>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</si>
  <si>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</si>
  <si>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</si>
  <si>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</si>
  <si>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</si>
  <si>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</si>
  <si>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</si>
  <si>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</si>
  <si>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</si>
  <si>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</si>
  <si>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</si>
  <si>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</si>
  <si>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</si>
  <si>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</si>
  <si>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</si>
  <si>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</si>
  <si>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</si>
  <si>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</si>
  <si>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</si>
  <si>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</si>
  <si>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</si>
  <si>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</si>
  <si>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</si>
  <si>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</si>
  <si>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</si>
  <si>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</si>
  <si>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</si>
  <si>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</si>
  <si>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</si>
  <si>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</si>
  <si>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</si>
  <si>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</si>
  <si>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</si>
  <si>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</si>
  <si>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</si>
  <si>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</si>
  <si>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</si>
  <si>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</si>
  <si>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</si>
  <si>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</si>
  <si>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</si>
  <si>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</si>
  <si>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</si>
  <si>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</si>
  <si>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</si>
  <si>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Государственный комитет по ценовой политике - Региональная энергетическая комиссия Республики Саха (Якутия), №406 от 29.12.2016</t>
  </si>
  <si>
    <t>Государственный комитет по ценовой политике - Региональная энергетическая комиссия Республики Саха (Якутия), №407 от 29.12.2016</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</si>
  <si>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</si>
  <si>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</si>
  <si>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</si>
  <si>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</si>
  <si>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Государственный комитет по ценовой политике - Региональная энергетическая комиссия Республики Саха (Якутия), № 290 от 01.08.2017</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</si>
  <si>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</si>
  <si>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</si>
  <si>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</si>
  <si>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</si>
  <si>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</si>
  <si>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</si>
  <si>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март 2017 года</t>
  </si>
  <si>
    <t>01.03.2017</t>
  </si>
  <si>
    <t>02.03.2017</t>
  </si>
  <si>
    <t>03.03.2017</t>
  </si>
  <si>
    <t>04.03.2017</t>
  </si>
  <si>
    <t>05.03.2017</t>
  </si>
  <si>
    <t>06.03.2017</t>
  </si>
  <si>
    <t>07.03.2017</t>
  </si>
  <si>
    <t>08.03.2017</t>
  </si>
  <si>
    <t>09.03.2017</t>
  </si>
  <si>
    <t>10.03.2017</t>
  </si>
  <si>
    <t>11.03.2017</t>
  </si>
  <si>
    <t>12.03.2017</t>
  </si>
  <si>
    <t>13.03.2017</t>
  </si>
  <si>
    <t>14.03.2017</t>
  </si>
  <si>
    <t>15.03.2017</t>
  </si>
  <si>
    <t>16.03.2017</t>
  </si>
  <si>
    <t>17.03.2017</t>
  </si>
  <si>
    <t>18.03.2017</t>
  </si>
  <si>
    <t>19.03.2017</t>
  </si>
  <si>
    <t>20.03.2017</t>
  </si>
  <si>
    <t>21.03.2017</t>
  </si>
  <si>
    <t>22.03.2017</t>
  </si>
  <si>
    <t>23.03.2017</t>
  </si>
  <si>
    <t>24.03.2017</t>
  </si>
  <si>
    <t>25.03.2017</t>
  </si>
  <si>
    <t>26.03.2017</t>
  </si>
  <si>
    <t>27.03.2017</t>
  </si>
  <si>
    <t>28.03.2017</t>
  </si>
  <si>
    <t>29.03.2017</t>
  </si>
  <si>
    <t>30.03.2017</t>
  </si>
  <si>
    <t>31.03.2017</t>
  </si>
  <si>
    <t>Предельные уровни регулируемых цен на электрическую энергию (мощность), поставляемую потребителям (покупателям) ООО "МЕЧЕЛ-ЭНЕРГО" в марте 2017г.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</si>
</sst>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8">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1" fillId="8" borderId="10" xfId="0"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164" fontId="21" fillId="8" borderId="13" xfId="25" applyFont="1" applyFill="1" applyBorder="1" applyAlignment="1" applyProtection="1">
      <alignment horizontal="center" vertical="center" wrapText="1"/>
      <protection hidden="1"/>
    </xf>
    <xf numFmtId="164" fontId="21" fillId="8" borderId="17" xfId="25" applyFont="1" applyFill="1" applyBorder="1" applyAlignment="1" applyProtection="1">
      <alignment horizontal="center" vertical="center" wrapText="1"/>
      <protection hidden="1"/>
    </xf>
    <xf numFmtId="164" fontId="21" fillId="8" borderId="11"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80" zoomScaleNormal="80" zoomScaleSheetLayoutView="80" workbookViewId="0">
      <selection activeCell="F13" sqref="F13"/>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93" t="s">
        <v>182</v>
      </c>
      <c r="B1" s="93"/>
      <c r="C1" s="93"/>
      <c r="D1" s="93"/>
      <c r="E1" s="93"/>
      <c r="F1" s="93"/>
    </row>
    <row r="2" spans="1:8" s="2" customFormat="1" ht="21.75" customHeight="1" x14ac:dyDescent="0.25">
      <c r="A2" s="94" t="s">
        <v>30</v>
      </c>
      <c r="B2" s="94"/>
      <c r="C2" s="94"/>
      <c r="D2" s="94"/>
      <c r="E2" s="94"/>
      <c r="F2" s="94"/>
      <c r="G2" s="2" t="s">
        <v>41</v>
      </c>
    </row>
    <row r="3" spans="1:8" ht="18" customHeight="1" x14ac:dyDescent="0.25">
      <c r="A3" s="95" t="s">
        <v>31</v>
      </c>
      <c r="B3" s="95"/>
      <c r="C3" s="95"/>
      <c r="D3" s="95"/>
      <c r="E3" s="95"/>
      <c r="F3" s="95"/>
    </row>
    <row r="4" spans="1:8" ht="34.5" customHeight="1" x14ac:dyDescent="0.25">
      <c r="A4" s="100" t="s">
        <v>48</v>
      </c>
      <c r="B4" s="100"/>
      <c r="C4" s="100"/>
      <c r="D4" s="100"/>
      <c r="E4" s="100"/>
      <c r="F4" s="100"/>
    </row>
    <row r="5" spans="1:8" x14ac:dyDescent="0.25">
      <c r="A5" s="104"/>
      <c r="B5" s="104"/>
      <c r="C5" s="105" t="s">
        <v>29</v>
      </c>
      <c r="D5" s="106"/>
      <c r="E5" s="106"/>
      <c r="F5" s="107"/>
    </row>
    <row r="6" spans="1:8" x14ac:dyDescent="0.25">
      <c r="A6" s="104"/>
      <c r="B6" s="104"/>
      <c r="C6" s="4" t="s">
        <v>0</v>
      </c>
      <c r="D6" s="4" t="s">
        <v>1</v>
      </c>
      <c r="E6" s="4" t="s">
        <v>2</v>
      </c>
      <c r="F6" s="4" t="s">
        <v>3</v>
      </c>
    </row>
    <row r="7" spans="1:8" s="7" customFormat="1" x14ac:dyDescent="0.25">
      <c r="A7" s="101" t="s">
        <v>47</v>
      </c>
      <c r="B7" s="102"/>
      <c r="C7" s="5">
        <f>$F$12+'СЕТ СН'!F5+СВЦЭМ!$D$10+'СЕТ СН'!F8-'СЕТ СН'!F$15</f>
        <v>3515.7568111200007</v>
      </c>
      <c r="D7" s="5">
        <f>$F$12+'СЕТ СН'!G5+СВЦЭМ!$D$10+'СЕТ СН'!G8-'СЕТ СН'!G$15</f>
        <v>3590.0568111200009</v>
      </c>
      <c r="E7" s="5">
        <f>$F$12+'СЕТ СН'!H5+СВЦЭМ!$D$10+'СЕТ СН'!H8-'СЕТ СН'!H$15</f>
        <v>3272.7468111200005</v>
      </c>
      <c r="F7" s="5">
        <f>$F$12+'СЕТ СН'!I5+СВЦЭМ!$D$10+'СЕТ СН'!I8-'СЕТ СН'!I$15</f>
        <v>3322.8568111200002</v>
      </c>
      <c r="G7" s="6"/>
    </row>
    <row r="8" spans="1:8" x14ac:dyDescent="0.25">
      <c r="F8" s="9"/>
    </row>
    <row r="9" spans="1:8" ht="45.75" customHeight="1" x14ac:dyDescent="0.25">
      <c r="A9" s="108" t="s">
        <v>49</v>
      </c>
      <c r="B9" s="108"/>
      <c r="C9" s="108"/>
      <c r="D9" s="108"/>
      <c r="E9" s="108"/>
      <c r="F9" s="108"/>
    </row>
    <row r="10" spans="1:8" x14ac:dyDescent="0.25">
      <c r="B10" s="3"/>
    </row>
    <row r="11" spans="1:8" ht="31.5" x14ac:dyDescent="0.25">
      <c r="A11" s="10"/>
      <c r="B11" s="103" t="s">
        <v>5</v>
      </c>
      <c r="C11" s="103"/>
      <c r="D11" s="103"/>
      <c r="E11" s="91" t="s">
        <v>4</v>
      </c>
      <c r="F11" s="11" t="s">
        <v>12</v>
      </c>
      <c r="G11" s="3" t="s">
        <v>41</v>
      </c>
    </row>
    <row r="12" spans="1:8" ht="31.5" customHeight="1" x14ac:dyDescent="0.25">
      <c r="A12" s="12">
        <v>1</v>
      </c>
      <c r="B12" s="96" t="s">
        <v>50</v>
      </c>
      <c r="C12" s="96"/>
      <c r="D12" s="96"/>
      <c r="E12" s="13" t="s">
        <v>22</v>
      </c>
      <c r="F12" s="11">
        <f>ROUND(F13+F14*F15,8)+F34</f>
        <v>1577.0001363900001</v>
      </c>
      <c r="H12" s="3" t="s">
        <v>41</v>
      </c>
    </row>
    <row r="13" spans="1:8" ht="31.5" x14ac:dyDescent="0.25">
      <c r="A13" s="12">
        <v>2</v>
      </c>
      <c r="B13" s="96" t="s">
        <v>51</v>
      </c>
      <c r="C13" s="96"/>
      <c r="D13" s="96"/>
      <c r="E13" s="13" t="s">
        <v>22</v>
      </c>
      <c r="F13" s="11">
        <f>СВЦЭМ!$D$11</f>
        <v>903.58634444999996</v>
      </c>
    </row>
    <row r="14" spans="1:8" ht="36" customHeight="1" x14ac:dyDescent="0.25">
      <c r="A14" s="12">
        <v>3</v>
      </c>
      <c r="B14" s="96" t="s">
        <v>52</v>
      </c>
      <c r="C14" s="96"/>
      <c r="D14" s="96"/>
      <c r="E14" s="13" t="s">
        <v>23</v>
      </c>
      <c r="F14" s="11">
        <f>СВЦЭМ!$D$12</f>
        <v>494066.72567158868</v>
      </c>
    </row>
    <row r="15" spans="1:8" ht="30.75" customHeight="1" x14ac:dyDescent="0.25">
      <c r="A15" s="12">
        <v>4</v>
      </c>
      <c r="B15" s="96" t="s">
        <v>53</v>
      </c>
      <c r="C15" s="96" t="s">
        <v>24</v>
      </c>
      <c r="D15" s="96" t="s">
        <v>24</v>
      </c>
      <c r="E15" s="14" t="s">
        <v>54</v>
      </c>
      <c r="F15" s="15">
        <f>ROUND(IF(F25-(F26+F33)&lt;=0,0,MAX(0,(F16-(F17+F24))/(F25-(F26+F33)))),11)</f>
        <v>1.36300171E-3</v>
      </c>
    </row>
    <row r="16" spans="1:8" ht="36" customHeight="1" x14ac:dyDescent="0.25">
      <c r="A16" s="12">
        <v>5</v>
      </c>
      <c r="B16" s="96" t="s">
        <v>55</v>
      </c>
      <c r="C16" s="96" t="s">
        <v>25</v>
      </c>
      <c r="D16" s="96" t="s">
        <v>6</v>
      </c>
      <c r="E16" s="13" t="s">
        <v>6</v>
      </c>
      <c r="F16" s="16">
        <f>СВЦЭМ!$D$21</f>
        <v>33.725999999999999</v>
      </c>
    </row>
    <row r="17" spans="1:6" ht="33" customHeight="1" x14ac:dyDescent="0.25">
      <c r="A17" s="12">
        <v>6</v>
      </c>
      <c r="B17" s="96" t="s">
        <v>56</v>
      </c>
      <c r="C17" s="96" t="s">
        <v>25</v>
      </c>
      <c r="D17" s="96" t="s">
        <v>6</v>
      </c>
      <c r="E17" s="13" t="s">
        <v>6</v>
      </c>
      <c r="F17" s="16">
        <f>SUM(F19:F23)</f>
        <v>33.603000000000002</v>
      </c>
    </row>
    <row r="18" spans="1:6" ht="13.5" customHeight="1" x14ac:dyDescent="0.25">
      <c r="A18" s="12"/>
      <c r="B18" s="97" t="s">
        <v>57</v>
      </c>
      <c r="C18" s="98"/>
      <c r="D18" s="98"/>
      <c r="E18" s="98"/>
      <c r="F18" s="99"/>
    </row>
    <row r="19" spans="1:6" x14ac:dyDescent="0.25">
      <c r="A19" s="12">
        <v>6.1</v>
      </c>
      <c r="B19" s="96" t="s">
        <v>58</v>
      </c>
      <c r="C19" s="96"/>
      <c r="D19" s="96"/>
      <c r="E19" s="13" t="s">
        <v>6</v>
      </c>
      <c r="F19" s="16">
        <v>0</v>
      </c>
    </row>
    <row r="20" spans="1:6" x14ac:dyDescent="0.25">
      <c r="A20" s="12">
        <v>6.2</v>
      </c>
      <c r="B20" s="96" t="s">
        <v>59</v>
      </c>
      <c r="C20" s="96"/>
      <c r="D20" s="96"/>
      <c r="E20" s="13" t="s">
        <v>6</v>
      </c>
      <c r="F20" s="16">
        <v>0.11</v>
      </c>
    </row>
    <row r="21" spans="1:6" x14ac:dyDescent="0.25">
      <c r="A21" s="12">
        <v>6.3</v>
      </c>
      <c r="B21" s="96" t="s">
        <v>60</v>
      </c>
      <c r="C21" s="96"/>
      <c r="D21" s="96"/>
      <c r="E21" s="13" t="s">
        <v>6</v>
      </c>
      <c r="F21" s="16">
        <v>0</v>
      </c>
    </row>
    <row r="22" spans="1:6" x14ac:dyDescent="0.25">
      <c r="A22" s="12">
        <v>6.4</v>
      </c>
      <c r="B22" s="96" t="s">
        <v>61</v>
      </c>
      <c r="C22" s="96"/>
      <c r="D22" s="96"/>
      <c r="E22" s="13" t="s">
        <v>6</v>
      </c>
      <c r="F22" s="16">
        <v>0</v>
      </c>
    </row>
    <row r="23" spans="1:6" x14ac:dyDescent="0.25">
      <c r="A23" s="12">
        <v>6.5</v>
      </c>
      <c r="B23" s="96" t="s">
        <v>62</v>
      </c>
      <c r="C23" s="96"/>
      <c r="D23" s="96"/>
      <c r="E23" s="13" t="s">
        <v>6</v>
      </c>
      <c r="F23" s="16">
        <v>33.493000000000002</v>
      </c>
    </row>
    <row r="24" spans="1:6" ht="31.5" customHeight="1" x14ac:dyDescent="0.25">
      <c r="A24" s="12">
        <v>7</v>
      </c>
      <c r="B24" s="96" t="s">
        <v>26</v>
      </c>
      <c r="C24" s="96" t="s">
        <v>25</v>
      </c>
      <c r="D24" s="96" t="s">
        <v>6</v>
      </c>
      <c r="E24" s="13" t="s">
        <v>6</v>
      </c>
      <c r="F24" s="16">
        <v>0</v>
      </c>
    </row>
    <row r="25" spans="1:6" ht="30" customHeight="1" x14ac:dyDescent="0.25">
      <c r="A25" s="12">
        <v>8</v>
      </c>
      <c r="B25" s="96" t="s">
        <v>63</v>
      </c>
      <c r="C25" s="96" t="s">
        <v>27</v>
      </c>
      <c r="D25" s="96" t="s">
        <v>28</v>
      </c>
      <c r="E25" s="13" t="s">
        <v>64</v>
      </c>
      <c r="F25" s="16">
        <f>СВЦЭМ!$D$20</f>
        <v>23902.073</v>
      </c>
    </row>
    <row r="26" spans="1:6" ht="30.75" customHeight="1" x14ac:dyDescent="0.25">
      <c r="A26" s="12">
        <v>9</v>
      </c>
      <c r="B26" s="96" t="s">
        <v>65</v>
      </c>
      <c r="C26" s="96" t="s">
        <v>27</v>
      </c>
      <c r="D26" s="96" t="s">
        <v>28</v>
      </c>
      <c r="E26" s="13" t="s">
        <v>64</v>
      </c>
      <c r="F26" s="16">
        <f>SUM(F28:F32)</f>
        <v>23811.830999999991</v>
      </c>
    </row>
    <row r="27" spans="1:6" x14ac:dyDescent="0.25">
      <c r="A27" s="12"/>
      <c r="B27" s="97" t="s">
        <v>57</v>
      </c>
      <c r="C27" s="98"/>
      <c r="D27" s="98"/>
      <c r="E27" s="98"/>
      <c r="F27" s="99"/>
    </row>
    <row r="28" spans="1:6" x14ac:dyDescent="0.25">
      <c r="A28" s="12">
        <v>9.1</v>
      </c>
      <c r="B28" s="96" t="s">
        <v>58</v>
      </c>
      <c r="C28" s="96"/>
      <c r="D28" s="96"/>
      <c r="E28" s="13" t="s">
        <v>64</v>
      </c>
      <c r="F28" s="16">
        <v>0</v>
      </c>
    </row>
    <row r="29" spans="1:6" x14ac:dyDescent="0.25">
      <c r="A29" s="12">
        <v>9.1999999999999993</v>
      </c>
      <c r="B29" s="96" t="s">
        <v>59</v>
      </c>
      <c r="C29" s="96"/>
      <c r="D29" s="96"/>
      <c r="E29" s="13" t="s">
        <v>64</v>
      </c>
      <c r="F29" s="88">
        <v>73.082999999999956</v>
      </c>
    </row>
    <row r="30" spans="1:6" x14ac:dyDescent="0.25">
      <c r="A30" s="12">
        <v>9.3000000000000007</v>
      </c>
      <c r="B30" s="96" t="s">
        <v>60</v>
      </c>
      <c r="C30" s="96"/>
      <c r="D30" s="96"/>
      <c r="E30" s="13" t="s">
        <v>64</v>
      </c>
      <c r="F30" s="16">
        <v>0</v>
      </c>
    </row>
    <row r="31" spans="1:6" x14ac:dyDescent="0.25">
      <c r="A31" s="12">
        <v>9.4</v>
      </c>
      <c r="B31" s="96" t="s">
        <v>61</v>
      </c>
      <c r="C31" s="96"/>
      <c r="D31" s="96"/>
      <c r="E31" s="13" t="s">
        <v>64</v>
      </c>
      <c r="F31" s="16">
        <v>0</v>
      </c>
    </row>
    <row r="32" spans="1:6" x14ac:dyDescent="0.25">
      <c r="A32" s="12">
        <v>9.5</v>
      </c>
      <c r="B32" s="96" t="s">
        <v>62</v>
      </c>
      <c r="C32" s="96"/>
      <c r="D32" s="96"/>
      <c r="E32" s="13" t="s">
        <v>64</v>
      </c>
      <c r="F32" s="88">
        <v>23738.747999999992</v>
      </c>
    </row>
    <row r="33" spans="1:6" ht="34.5" customHeight="1" x14ac:dyDescent="0.25">
      <c r="A33" s="12">
        <v>10</v>
      </c>
      <c r="B33" s="96" t="s">
        <v>66</v>
      </c>
      <c r="C33" s="96" t="s">
        <v>27</v>
      </c>
      <c r="D33" s="96" t="s">
        <v>28</v>
      </c>
      <c r="E33" s="13" t="s">
        <v>64</v>
      </c>
      <c r="F33" s="16">
        <v>0</v>
      </c>
    </row>
    <row r="34" spans="1:6" ht="42" customHeight="1" x14ac:dyDescent="0.25">
      <c r="A34" s="12">
        <v>11</v>
      </c>
      <c r="B34" s="96" t="s">
        <v>67</v>
      </c>
      <c r="C34" s="96"/>
      <c r="D34" s="96" t="s">
        <v>22</v>
      </c>
      <c r="E34" s="17" t="s">
        <v>22</v>
      </c>
      <c r="F34" s="11">
        <v>0</v>
      </c>
    </row>
    <row r="36" spans="1:6" ht="15.75" customHeight="1" x14ac:dyDescent="0.25">
      <c r="A36" s="109" t="s">
        <v>68</v>
      </c>
      <c r="B36" s="109"/>
      <c r="C36" s="109"/>
      <c r="D36" s="109"/>
      <c r="E36" s="109"/>
      <c r="F36" s="109"/>
    </row>
    <row r="37" spans="1:6" x14ac:dyDescent="0.25">
      <c r="A37" s="109"/>
      <c r="B37" s="109"/>
      <c r="C37" s="109"/>
      <c r="D37" s="109"/>
      <c r="E37" s="109"/>
      <c r="F37" s="109"/>
    </row>
    <row r="38" spans="1:6" x14ac:dyDescent="0.25">
      <c r="A38" s="109"/>
      <c r="B38" s="109"/>
      <c r="C38" s="109"/>
      <c r="D38" s="109"/>
      <c r="E38" s="109"/>
      <c r="F38" s="109"/>
    </row>
    <row r="39" spans="1:6" x14ac:dyDescent="0.25">
      <c r="A39" s="109"/>
      <c r="B39" s="109"/>
      <c r="C39" s="109"/>
      <c r="D39" s="109"/>
      <c r="E39" s="109"/>
      <c r="F39" s="109"/>
    </row>
    <row r="40" spans="1:6" x14ac:dyDescent="0.25">
      <c r="A40" s="109"/>
      <c r="B40" s="109"/>
      <c r="C40" s="109"/>
      <c r="D40" s="109"/>
      <c r="E40" s="109"/>
      <c r="F40" s="109"/>
    </row>
    <row r="41" spans="1:6" x14ac:dyDescent="0.25">
      <c r="A41" s="109"/>
      <c r="B41" s="109"/>
      <c r="C41" s="109"/>
      <c r="D41" s="109"/>
      <c r="E41" s="109"/>
      <c r="F41" s="109"/>
    </row>
  </sheetData>
  <sheetProtection password="FD97"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7" sqref="B7:E8"/>
    </sheetView>
  </sheetViews>
  <sheetFormatPr defaultRowHeight="15.75" x14ac:dyDescent="0.25"/>
  <cols>
    <col min="1" max="1" width="80.625" style="3" customWidth="1"/>
    <col min="2" max="2" width="14.875" style="29" customWidth="1"/>
    <col min="3" max="5" width="14.875" style="23" customWidth="1"/>
    <col min="6" max="6" width="12.125" style="3" customWidth="1"/>
    <col min="7" max="16384" width="9" style="3"/>
  </cols>
  <sheetData>
    <row r="1" spans="1:6" ht="39.75" customHeight="1" x14ac:dyDescent="0.25">
      <c r="A1" s="110" t="str">
        <f>'I ЦК'!A1:F1</f>
        <v>Предельные уровни регулируемых цен на электрическую энергию (мощность), поставляемую потребителям (покупателям) ООО "МЕЧЕЛ-ЭНЕРГО" в марте 2017г.</v>
      </c>
      <c r="B1" s="110"/>
      <c r="C1" s="110"/>
      <c r="D1" s="110"/>
      <c r="E1" s="110"/>
      <c r="F1" s="18"/>
    </row>
    <row r="2" spans="1:6" x14ac:dyDescent="0.25">
      <c r="A2" s="19"/>
      <c r="B2" s="19"/>
      <c r="C2" s="19"/>
      <c r="D2" s="19"/>
      <c r="E2" s="19"/>
      <c r="F2" s="19"/>
    </row>
    <row r="3" spans="1:6" x14ac:dyDescent="0.25">
      <c r="A3" s="94" t="s">
        <v>13</v>
      </c>
      <c r="B3" s="94"/>
      <c r="C3" s="94"/>
      <c r="D3" s="94"/>
      <c r="E3" s="94"/>
      <c r="F3" s="20"/>
    </row>
    <row r="4" spans="1:6" x14ac:dyDescent="0.25">
      <c r="A4" s="95" t="s">
        <v>14</v>
      </c>
      <c r="B4" s="95"/>
      <c r="C4" s="95"/>
      <c r="D4" s="95"/>
      <c r="E4" s="95"/>
      <c r="F4" s="21"/>
    </row>
    <row r="5" spans="1:6" x14ac:dyDescent="0.25">
      <c r="A5" s="19"/>
      <c r="B5" s="19"/>
      <c r="C5" s="19"/>
      <c r="D5" s="19"/>
      <c r="E5" s="19"/>
      <c r="F5" s="19"/>
    </row>
    <row r="6" spans="1:6" x14ac:dyDescent="0.25">
      <c r="A6" s="22" t="s">
        <v>69</v>
      </c>
      <c r="B6" s="23"/>
    </row>
    <row r="7" spans="1:6" x14ac:dyDescent="0.25">
      <c r="A7" s="113" t="s">
        <v>70</v>
      </c>
      <c r="B7" s="111" t="s">
        <v>29</v>
      </c>
      <c r="C7" s="111"/>
      <c r="D7" s="111"/>
      <c r="E7" s="111"/>
      <c r="F7" s="24"/>
    </row>
    <row r="8" spans="1:6" x14ac:dyDescent="0.25">
      <c r="A8" s="114"/>
      <c r="B8" s="25" t="s">
        <v>0</v>
      </c>
      <c r="C8" s="25" t="s">
        <v>32</v>
      </c>
      <c r="D8" s="25" t="s">
        <v>33</v>
      </c>
      <c r="E8" s="25" t="s">
        <v>3</v>
      </c>
    </row>
    <row r="9" spans="1:6" x14ac:dyDescent="0.25">
      <c r="A9" s="26" t="s">
        <v>34</v>
      </c>
      <c r="B9" s="5">
        <f>СВЦЭМ!$D$14+'СЕТ СН'!F5+СВЦЭМ!$D$10+'СЕТ СН'!F8-'СЕТ СН'!F$16</f>
        <v>2930.325983830001</v>
      </c>
      <c r="C9" s="5">
        <f>СВЦЭМ!$D$14+'СЕТ СН'!G5+СВЦЭМ!$D$10+'СЕТ СН'!G8-'СЕТ СН'!G$16</f>
        <v>3004.6259838300002</v>
      </c>
      <c r="D9" s="5">
        <f>СВЦЭМ!$D$14+'СЕТ СН'!H5+СВЦЭМ!$D$10+'СЕТ СН'!H8-'СЕТ СН'!H$16</f>
        <v>2687.3159838300007</v>
      </c>
      <c r="E9" s="5">
        <f>СВЦЭМ!$D$14+'СЕТ СН'!I5+СВЦЭМ!$D$10+'СЕТ СН'!I8-'СЕТ СН'!I$16</f>
        <v>2737.4259838300004</v>
      </c>
    </row>
    <row r="10" spans="1:6" x14ac:dyDescent="0.25">
      <c r="A10" s="26" t="s">
        <v>35</v>
      </c>
      <c r="B10" s="5">
        <f>СВЦЭМ!$D$15+'СЕТ СН'!F5+СВЦЭМ!$D$10+'СЕТ СН'!F8-'СЕТ СН'!F$16</f>
        <v>3516.8611555200005</v>
      </c>
      <c r="C10" s="5">
        <f>СВЦЭМ!$D$15+'СЕТ СН'!G5+СВЦЭМ!$D$10+'СЕТ СН'!G8-'СЕТ СН'!G$16</f>
        <v>3591.1611555200006</v>
      </c>
      <c r="D10" s="5">
        <f>СВЦЭМ!$D$15+'СЕТ СН'!H5+СВЦЭМ!$D$10+'СЕТ СН'!H8-'СЕТ СН'!H$16</f>
        <v>3273.8511555200002</v>
      </c>
      <c r="E10" s="5">
        <f>СВЦЭМ!$D$15+'СЕТ СН'!I5+СВЦЭМ!$D$10+'СЕТ СН'!I8-'СЕТ СН'!I$16</f>
        <v>3323.9611555199999</v>
      </c>
    </row>
    <row r="11" spans="1:6" x14ac:dyDescent="0.25">
      <c r="A11" s="26" t="s">
        <v>36</v>
      </c>
      <c r="B11" s="5">
        <f>СВЦЭМ!$D$16+'СЕТ СН'!F5+СВЦЭМ!$D$10+'СЕТ СН'!F8-'СЕТ СН'!F$16</f>
        <v>4590.7071360700002</v>
      </c>
      <c r="C11" s="5">
        <f>СВЦЭМ!$D$16+'СЕТ СН'!G5+СВЦЭМ!$D$10+'СЕТ СН'!G8-'СЕТ СН'!G$16</f>
        <v>4665.0071360700003</v>
      </c>
      <c r="D11" s="5">
        <f>СВЦЭМ!$D$16+'СЕТ СН'!H5+СВЦЭМ!$D$10+'СЕТ СН'!H8-'СЕТ СН'!H$16</f>
        <v>4347.6971360700009</v>
      </c>
      <c r="E11" s="5">
        <f>СВЦЭМ!$D$16+'СЕТ СН'!I5+СВЦЭМ!$D$10+'СЕТ СН'!I8-'СЕТ СН'!I$16</f>
        <v>4397.8071360700005</v>
      </c>
    </row>
    <row r="12" spans="1:6" x14ac:dyDescent="0.25">
      <c r="A12" s="112"/>
      <c r="B12" s="112"/>
      <c r="C12" s="112"/>
      <c r="D12" s="112"/>
      <c r="E12" s="112"/>
    </row>
    <row r="13" spans="1:6" x14ac:dyDescent="0.25">
      <c r="A13" s="27" t="s">
        <v>71</v>
      </c>
      <c r="B13" s="23"/>
    </row>
    <row r="14" spans="1:6" x14ac:dyDescent="0.25">
      <c r="A14" s="113" t="s">
        <v>70</v>
      </c>
      <c r="B14" s="111" t="s">
        <v>29</v>
      </c>
      <c r="C14" s="111"/>
      <c r="D14" s="111"/>
      <c r="E14" s="111"/>
    </row>
    <row r="15" spans="1:6" x14ac:dyDescent="0.25">
      <c r="A15" s="114"/>
      <c r="B15" s="25" t="s">
        <v>0</v>
      </c>
      <c r="C15" s="25" t="s">
        <v>32</v>
      </c>
      <c r="D15" s="25" t="s">
        <v>33</v>
      </c>
      <c r="E15" s="25" t="s">
        <v>3</v>
      </c>
    </row>
    <row r="16" spans="1:6" x14ac:dyDescent="0.25">
      <c r="A16" s="26" t="s">
        <v>34</v>
      </c>
      <c r="B16" s="28">
        <f>СВЦЭМ!$D$14+'СЕТ СН'!F5+СВЦЭМ!$D$10+'СЕТ СН'!F8-'СЕТ СН'!F$16</f>
        <v>2930.325983830001</v>
      </c>
      <c r="C16" s="28">
        <f>СВЦЭМ!$D$14+'СЕТ СН'!G5+СВЦЭМ!$D$10+'СЕТ СН'!G8-'СЕТ СН'!G$16</f>
        <v>3004.6259838300002</v>
      </c>
      <c r="D16" s="28">
        <f>СВЦЭМ!$D$14+'СЕТ СН'!H5+СВЦЭМ!$D$10+'СЕТ СН'!H8-'СЕТ СН'!H$16</f>
        <v>2687.3159838300007</v>
      </c>
      <c r="E16" s="28">
        <f>СВЦЭМ!$D$14+'СЕТ СН'!I5+СВЦЭМ!$D$10+'СЕТ СН'!I8-'СЕТ СН'!I$16</f>
        <v>2737.4259838300004</v>
      </c>
    </row>
    <row r="17" spans="1:5" x14ac:dyDescent="0.25">
      <c r="A17" s="26" t="s">
        <v>37</v>
      </c>
      <c r="B17" s="28">
        <f>СВЦЭМ!$D$17+'СЕТ СН'!F5+СВЦЭМ!$D$10+'СЕТ СН'!F8-'СЕТ СН'!F$16</f>
        <v>3859.2595838200004</v>
      </c>
      <c r="C17" s="28">
        <f>СВЦЭМ!$D$17+'СЕТ СН'!G5+СВЦЭМ!$D$10+'СЕТ СН'!G8-'СЕТ СН'!G$16</f>
        <v>3933.5595838200006</v>
      </c>
      <c r="D17" s="28">
        <f>СВЦЭМ!$D$17+'СЕТ СН'!H5+СВЦЭМ!$D$10+'СЕТ СН'!H8-'СЕТ СН'!H$16</f>
        <v>3616.2495838200002</v>
      </c>
      <c r="E17" s="28">
        <f>СВЦЭМ!$D$17+'СЕТ СН'!I5+СВЦЭМ!$D$10+'СЕТ СН'!I8-'СЕТ СН'!I$16</f>
        <v>3666.3595838199999</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6" zoomScale="80" zoomScaleNormal="80" zoomScaleSheetLayoutView="80" workbookViewId="0">
      <selection activeCell="N155" sqref="N155:O155"/>
    </sheetView>
  </sheetViews>
  <sheetFormatPr defaultRowHeight="15" x14ac:dyDescent="0.25"/>
  <cols>
    <col min="1" max="1" width="9.5" style="41" customWidth="1"/>
    <col min="2" max="25" width="10.25" style="41" customWidth="1"/>
    <col min="26" max="26" width="9" style="30"/>
    <col min="27" max="27" width="11.25" style="30" customWidth="1"/>
    <col min="28" max="16384" width="9" style="30"/>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марте 2017г.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16" t="s">
        <v>38</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15.75" x14ac:dyDescent="0.2">
      <c r="A4" s="116" t="s">
        <v>8</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01.03.2017</v>
      </c>
      <c r="B12" s="36">
        <f>SUMIFS(СВЦЭМ!$C$34:$C$777,СВЦЭМ!$A$34:$A$777,$A12,СВЦЭМ!$B$34:$B$777,B$11)+'СЕТ СН'!$F$9+СВЦЭМ!$D$10+'СЕТ СН'!$F$5-'СЕТ СН'!$F$17</f>
        <v>4102.17602644</v>
      </c>
      <c r="C12" s="36">
        <f>SUMIFS(СВЦЭМ!$C$34:$C$777,СВЦЭМ!$A$34:$A$777,$A12,СВЦЭМ!$B$34:$B$777,C$11)+'СЕТ СН'!$F$9+СВЦЭМ!$D$10+'СЕТ СН'!$F$5-'СЕТ СН'!$F$17</f>
        <v>4141.1986523699998</v>
      </c>
      <c r="D12" s="36">
        <f>SUMIFS(СВЦЭМ!$C$34:$C$777,СВЦЭМ!$A$34:$A$777,$A12,СВЦЭМ!$B$34:$B$777,D$11)+'СЕТ СН'!$F$9+СВЦЭМ!$D$10+'СЕТ СН'!$F$5-'СЕТ СН'!$F$17</f>
        <v>4161.1687539100003</v>
      </c>
      <c r="E12" s="36">
        <f>SUMIFS(СВЦЭМ!$C$34:$C$777,СВЦЭМ!$A$34:$A$777,$A12,СВЦЭМ!$B$34:$B$777,E$11)+'СЕТ СН'!$F$9+СВЦЭМ!$D$10+'СЕТ СН'!$F$5-'СЕТ СН'!$F$17</f>
        <v>4173.8891973899999</v>
      </c>
      <c r="F12" s="36">
        <f>SUMIFS(СВЦЭМ!$C$34:$C$777,СВЦЭМ!$A$34:$A$777,$A12,СВЦЭМ!$B$34:$B$777,F$11)+'СЕТ СН'!$F$9+СВЦЭМ!$D$10+'СЕТ СН'!$F$5-'СЕТ СН'!$F$17</f>
        <v>4167.4475518300005</v>
      </c>
      <c r="G12" s="36">
        <f>SUMIFS(СВЦЭМ!$C$34:$C$777,СВЦЭМ!$A$34:$A$777,$A12,СВЦЭМ!$B$34:$B$777,G$11)+'СЕТ СН'!$F$9+СВЦЭМ!$D$10+'СЕТ СН'!$F$5-'СЕТ СН'!$F$17</f>
        <v>4151.3979537200003</v>
      </c>
      <c r="H12" s="36">
        <f>SUMIFS(СВЦЭМ!$C$34:$C$777,СВЦЭМ!$A$34:$A$777,$A12,СВЦЭМ!$B$34:$B$777,H$11)+'СЕТ СН'!$F$9+СВЦЭМ!$D$10+'СЕТ СН'!$F$5-'СЕТ СН'!$F$17</f>
        <v>4092.0054419500002</v>
      </c>
      <c r="I12" s="36">
        <f>SUMIFS(СВЦЭМ!$C$34:$C$777,СВЦЭМ!$A$34:$A$777,$A12,СВЦЭМ!$B$34:$B$777,I$11)+'СЕТ СН'!$F$9+СВЦЭМ!$D$10+'СЕТ СН'!$F$5-'СЕТ СН'!$F$17</f>
        <v>4051.3086613200003</v>
      </c>
      <c r="J12" s="36">
        <f>SUMIFS(СВЦЭМ!$C$34:$C$777,СВЦЭМ!$A$34:$A$777,$A12,СВЦЭМ!$B$34:$B$777,J$11)+'СЕТ СН'!$F$9+СВЦЭМ!$D$10+'СЕТ СН'!$F$5-'СЕТ СН'!$F$17</f>
        <v>4001.5208633300008</v>
      </c>
      <c r="K12" s="36">
        <f>SUMIFS(СВЦЭМ!$C$34:$C$777,СВЦЭМ!$A$34:$A$777,$A12,СВЦЭМ!$B$34:$B$777,K$11)+'СЕТ СН'!$F$9+СВЦЭМ!$D$10+'СЕТ СН'!$F$5-'СЕТ СН'!$F$17</f>
        <v>3978.5454553400004</v>
      </c>
      <c r="L12" s="36">
        <f>SUMIFS(СВЦЭМ!$C$34:$C$777,СВЦЭМ!$A$34:$A$777,$A12,СВЦЭМ!$B$34:$B$777,L$11)+'СЕТ СН'!$F$9+СВЦЭМ!$D$10+'СЕТ СН'!$F$5-'СЕТ СН'!$F$17</f>
        <v>3972.6214424</v>
      </c>
      <c r="M12" s="36">
        <f>SUMIFS(СВЦЭМ!$C$34:$C$777,СВЦЭМ!$A$34:$A$777,$A12,СВЦЭМ!$B$34:$B$777,M$11)+'СЕТ СН'!$F$9+СВЦЭМ!$D$10+'СЕТ СН'!$F$5-'СЕТ СН'!$F$17</f>
        <v>3983.4593674500002</v>
      </c>
      <c r="N12" s="36">
        <f>SUMIFS(СВЦЭМ!$C$34:$C$777,СВЦЭМ!$A$34:$A$777,$A12,СВЦЭМ!$B$34:$B$777,N$11)+'СЕТ СН'!$F$9+СВЦЭМ!$D$10+'СЕТ СН'!$F$5-'СЕТ СН'!$F$17</f>
        <v>4016.6430362200008</v>
      </c>
      <c r="O12" s="36">
        <f>SUMIFS(СВЦЭМ!$C$34:$C$777,СВЦЭМ!$A$34:$A$777,$A12,СВЦЭМ!$B$34:$B$777,O$11)+'СЕТ СН'!$F$9+СВЦЭМ!$D$10+'СЕТ СН'!$F$5-'СЕТ СН'!$F$17</f>
        <v>4028.0032807099997</v>
      </c>
      <c r="P12" s="36">
        <f>SUMIFS(СВЦЭМ!$C$34:$C$777,СВЦЭМ!$A$34:$A$777,$A12,СВЦЭМ!$B$34:$B$777,P$11)+'СЕТ СН'!$F$9+СВЦЭМ!$D$10+'СЕТ СН'!$F$5-'СЕТ СН'!$F$17</f>
        <v>4043.4006748800002</v>
      </c>
      <c r="Q12" s="36">
        <f>SUMIFS(СВЦЭМ!$C$34:$C$777,СВЦЭМ!$A$34:$A$777,$A12,СВЦЭМ!$B$34:$B$777,Q$11)+'СЕТ СН'!$F$9+СВЦЭМ!$D$10+'СЕТ СН'!$F$5-'СЕТ СН'!$F$17</f>
        <v>4042.0877882100003</v>
      </c>
      <c r="R12" s="36">
        <f>SUMIFS(СВЦЭМ!$C$34:$C$777,СВЦЭМ!$A$34:$A$777,$A12,СВЦЭМ!$B$34:$B$777,R$11)+'СЕТ СН'!$F$9+СВЦЭМ!$D$10+'СЕТ СН'!$F$5-'СЕТ СН'!$F$17</f>
        <v>4032.5652151600007</v>
      </c>
      <c r="S12" s="36">
        <f>SUMIFS(СВЦЭМ!$C$34:$C$777,СВЦЭМ!$A$34:$A$777,$A12,СВЦЭМ!$B$34:$B$777,S$11)+'СЕТ СН'!$F$9+СВЦЭМ!$D$10+'СЕТ СН'!$F$5-'СЕТ СН'!$F$17</f>
        <v>4031.02516913</v>
      </c>
      <c r="T12" s="36">
        <f>SUMIFS(СВЦЭМ!$C$34:$C$777,СВЦЭМ!$A$34:$A$777,$A12,СВЦЭМ!$B$34:$B$777,T$11)+'СЕТ СН'!$F$9+СВЦЭМ!$D$10+'СЕТ СН'!$F$5-'СЕТ СН'!$F$17</f>
        <v>3987.1554642000001</v>
      </c>
      <c r="U12" s="36">
        <f>SUMIFS(СВЦЭМ!$C$34:$C$777,СВЦЭМ!$A$34:$A$777,$A12,СВЦЭМ!$B$34:$B$777,U$11)+'СЕТ СН'!$F$9+СВЦЭМ!$D$10+'СЕТ СН'!$F$5-'СЕТ СН'!$F$17</f>
        <v>3975.4277365600001</v>
      </c>
      <c r="V12" s="36">
        <f>SUMIFS(СВЦЭМ!$C$34:$C$777,СВЦЭМ!$A$34:$A$777,$A12,СВЦЭМ!$B$34:$B$777,V$11)+'СЕТ СН'!$F$9+СВЦЭМ!$D$10+'СЕТ СН'!$F$5-'СЕТ СН'!$F$17</f>
        <v>3971.9821763899999</v>
      </c>
      <c r="W12" s="36">
        <f>SUMIFS(СВЦЭМ!$C$34:$C$777,СВЦЭМ!$A$34:$A$777,$A12,СВЦЭМ!$B$34:$B$777,W$11)+'СЕТ СН'!$F$9+СВЦЭМ!$D$10+'СЕТ СН'!$F$5-'СЕТ СН'!$F$17</f>
        <v>3982.88340763</v>
      </c>
      <c r="X12" s="36">
        <f>SUMIFS(СВЦЭМ!$C$34:$C$777,СВЦЭМ!$A$34:$A$777,$A12,СВЦЭМ!$B$34:$B$777,X$11)+'СЕТ СН'!$F$9+СВЦЭМ!$D$10+'СЕТ СН'!$F$5-'СЕТ СН'!$F$17</f>
        <v>4008.6623531400001</v>
      </c>
      <c r="Y12" s="36">
        <f>SUMIFS(СВЦЭМ!$C$34:$C$777,СВЦЭМ!$A$34:$A$777,$A12,СВЦЭМ!$B$34:$B$777,Y$11)+'СЕТ СН'!$F$9+СВЦЭМ!$D$10+'СЕТ СН'!$F$5-'СЕТ СН'!$F$17</f>
        <v>4055.7675018200007</v>
      </c>
      <c r="AA12" s="37"/>
    </row>
    <row r="13" spans="1:27" ht="15.75" x14ac:dyDescent="0.2">
      <c r="A13" s="35">
        <f>A12+1</f>
        <v>42796</v>
      </c>
      <c r="B13" s="36">
        <f>SUMIFS(СВЦЭМ!$C$34:$C$777,СВЦЭМ!$A$34:$A$777,$A13,СВЦЭМ!$B$34:$B$777,B$11)+'СЕТ СН'!$F$9+СВЦЭМ!$D$10+'СЕТ СН'!$F$5-'СЕТ СН'!$F$17</f>
        <v>4077.1518376000004</v>
      </c>
      <c r="C13" s="36">
        <f>SUMIFS(СВЦЭМ!$C$34:$C$777,СВЦЭМ!$A$34:$A$777,$A13,СВЦЭМ!$B$34:$B$777,C$11)+'СЕТ СН'!$F$9+СВЦЭМ!$D$10+'СЕТ СН'!$F$5-'СЕТ СН'!$F$17</f>
        <v>4102.4676925800004</v>
      </c>
      <c r="D13" s="36">
        <f>SUMIFS(СВЦЭМ!$C$34:$C$777,СВЦЭМ!$A$34:$A$777,$A13,СВЦЭМ!$B$34:$B$777,D$11)+'СЕТ СН'!$F$9+СВЦЭМ!$D$10+'СЕТ СН'!$F$5-'СЕТ СН'!$F$17</f>
        <v>4142.0285839200005</v>
      </c>
      <c r="E13" s="36">
        <f>SUMIFS(СВЦЭМ!$C$34:$C$777,СВЦЭМ!$A$34:$A$777,$A13,СВЦЭМ!$B$34:$B$777,E$11)+'СЕТ СН'!$F$9+СВЦЭМ!$D$10+'СЕТ СН'!$F$5-'СЕТ СН'!$F$17</f>
        <v>4166.5463205200003</v>
      </c>
      <c r="F13" s="36">
        <f>SUMIFS(СВЦЭМ!$C$34:$C$777,СВЦЭМ!$A$34:$A$777,$A13,СВЦЭМ!$B$34:$B$777,F$11)+'СЕТ СН'!$F$9+СВЦЭМ!$D$10+'СЕТ СН'!$F$5-'СЕТ СН'!$F$17</f>
        <v>4163.4508965700006</v>
      </c>
      <c r="G13" s="36">
        <f>SUMIFS(СВЦЭМ!$C$34:$C$777,СВЦЭМ!$A$34:$A$777,$A13,СВЦЭМ!$B$34:$B$777,G$11)+'СЕТ СН'!$F$9+СВЦЭМ!$D$10+'СЕТ СН'!$F$5-'СЕТ СН'!$F$17</f>
        <v>4125.5380761800006</v>
      </c>
      <c r="H13" s="36">
        <f>SUMIFS(СВЦЭМ!$C$34:$C$777,СВЦЭМ!$A$34:$A$777,$A13,СВЦЭМ!$B$34:$B$777,H$11)+'СЕТ СН'!$F$9+СВЦЭМ!$D$10+'СЕТ СН'!$F$5-'СЕТ СН'!$F$17</f>
        <v>4053.76271645</v>
      </c>
      <c r="I13" s="36">
        <f>SUMIFS(СВЦЭМ!$C$34:$C$777,СВЦЭМ!$A$34:$A$777,$A13,СВЦЭМ!$B$34:$B$777,I$11)+'СЕТ СН'!$F$9+СВЦЭМ!$D$10+'СЕТ СН'!$F$5-'СЕТ СН'!$F$17</f>
        <v>4012.5975387300005</v>
      </c>
      <c r="J13" s="36">
        <f>SUMIFS(СВЦЭМ!$C$34:$C$777,СВЦЭМ!$A$34:$A$777,$A13,СВЦЭМ!$B$34:$B$777,J$11)+'СЕТ СН'!$F$9+СВЦЭМ!$D$10+'СЕТ СН'!$F$5-'СЕТ СН'!$F$17</f>
        <v>4021.2584449000005</v>
      </c>
      <c r="K13" s="36">
        <f>SUMIFS(СВЦЭМ!$C$34:$C$777,СВЦЭМ!$A$34:$A$777,$A13,СВЦЭМ!$B$34:$B$777,K$11)+'СЕТ СН'!$F$9+СВЦЭМ!$D$10+'СЕТ СН'!$F$5-'СЕТ СН'!$F$17</f>
        <v>4015.1554145500004</v>
      </c>
      <c r="L13" s="36">
        <f>SUMIFS(СВЦЭМ!$C$34:$C$777,СВЦЭМ!$A$34:$A$777,$A13,СВЦЭМ!$B$34:$B$777,L$11)+'СЕТ СН'!$F$9+СВЦЭМ!$D$10+'СЕТ СН'!$F$5-'СЕТ СН'!$F$17</f>
        <v>4006.4378397099999</v>
      </c>
      <c r="M13" s="36">
        <f>SUMIFS(СВЦЭМ!$C$34:$C$777,СВЦЭМ!$A$34:$A$777,$A13,СВЦЭМ!$B$34:$B$777,M$11)+'СЕТ СН'!$F$9+СВЦЭМ!$D$10+'СЕТ СН'!$F$5-'СЕТ СН'!$F$17</f>
        <v>4003.9384609200006</v>
      </c>
      <c r="N13" s="36">
        <f>SUMIFS(СВЦЭМ!$C$34:$C$777,СВЦЭМ!$A$34:$A$777,$A13,СВЦЭМ!$B$34:$B$777,N$11)+'СЕТ СН'!$F$9+СВЦЭМ!$D$10+'СЕТ СН'!$F$5-'СЕТ СН'!$F$17</f>
        <v>4024.4847694700002</v>
      </c>
      <c r="O13" s="36">
        <f>SUMIFS(СВЦЭМ!$C$34:$C$777,СВЦЭМ!$A$34:$A$777,$A13,СВЦЭМ!$B$34:$B$777,O$11)+'СЕТ СН'!$F$9+СВЦЭМ!$D$10+'СЕТ СН'!$F$5-'СЕТ СН'!$F$17</f>
        <v>4030.3549585800001</v>
      </c>
      <c r="P13" s="36">
        <f>SUMIFS(СВЦЭМ!$C$34:$C$777,СВЦЭМ!$A$34:$A$777,$A13,СВЦЭМ!$B$34:$B$777,P$11)+'СЕТ СН'!$F$9+СВЦЭМ!$D$10+'СЕТ СН'!$F$5-'СЕТ СН'!$F$17</f>
        <v>4037.30504294</v>
      </c>
      <c r="Q13" s="36">
        <f>SUMIFS(СВЦЭМ!$C$34:$C$777,СВЦЭМ!$A$34:$A$777,$A13,СВЦЭМ!$B$34:$B$777,Q$11)+'СЕТ СН'!$F$9+СВЦЭМ!$D$10+'СЕТ СН'!$F$5-'СЕТ СН'!$F$17</f>
        <v>4048.5389624300005</v>
      </c>
      <c r="R13" s="36">
        <f>SUMIFS(СВЦЭМ!$C$34:$C$777,СВЦЭМ!$A$34:$A$777,$A13,СВЦЭМ!$B$34:$B$777,R$11)+'СЕТ СН'!$F$9+СВЦЭМ!$D$10+'СЕТ СН'!$F$5-'СЕТ СН'!$F$17</f>
        <v>4054.49535259</v>
      </c>
      <c r="S13" s="36">
        <f>SUMIFS(СВЦЭМ!$C$34:$C$777,СВЦЭМ!$A$34:$A$777,$A13,СВЦЭМ!$B$34:$B$777,S$11)+'СЕТ СН'!$F$9+СВЦЭМ!$D$10+'СЕТ СН'!$F$5-'СЕТ СН'!$F$17</f>
        <v>4044.1268000099999</v>
      </c>
      <c r="T13" s="36">
        <f>SUMIFS(СВЦЭМ!$C$34:$C$777,СВЦЭМ!$A$34:$A$777,$A13,СВЦЭМ!$B$34:$B$777,T$11)+'СЕТ СН'!$F$9+СВЦЭМ!$D$10+'СЕТ СН'!$F$5-'СЕТ СН'!$F$17</f>
        <v>4009.7948541400001</v>
      </c>
      <c r="U13" s="36">
        <f>SUMIFS(СВЦЭМ!$C$34:$C$777,СВЦЭМ!$A$34:$A$777,$A13,СВЦЭМ!$B$34:$B$777,U$11)+'СЕТ СН'!$F$9+СВЦЭМ!$D$10+'СЕТ СН'!$F$5-'СЕТ СН'!$F$17</f>
        <v>3980.10228104</v>
      </c>
      <c r="V13" s="36">
        <f>SUMIFS(СВЦЭМ!$C$34:$C$777,СВЦЭМ!$A$34:$A$777,$A13,СВЦЭМ!$B$34:$B$777,V$11)+'СЕТ СН'!$F$9+СВЦЭМ!$D$10+'СЕТ СН'!$F$5-'СЕТ СН'!$F$17</f>
        <v>3984.9028246500002</v>
      </c>
      <c r="W13" s="36">
        <f>SUMIFS(СВЦЭМ!$C$34:$C$777,СВЦЭМ!$A$34:$A$777,$A13,СВЦЭМ!$B$34:$B$777,W$11)+'СЕТ СН'!$F$9+СВЦЭМ!$D$10+'СЕТ СН'!$F$5-'СЕТ СН'!$F$17</f>
        <v>4001.0613657100002</v>
      </c>
      <c r="X13" s="36">
        <f>SUMIFS(СВЦЭМ!$C$34:$C$777,СВЦЭМ!$A$34:$A$777,$A13,СВЦЭМ!$B$34:$B$777,X$11)+'СЕТ СН'!$F$9+СВЦЭМ!$D$10+'СЕТ СН'!$F$5-'СЕТ СН'!$F$17</f>
        <v>4017.5110189500001</v>
      </c>
      <c r="Y13" s="36">
        <f>SUMIFS(СВЦЭМ!$C$34:$C$777,СВЦЭМ!$A$34:$A$777,$A13,СВЦЭМ!$B$34:$B$777,Y$11)+'СЕТ СН'!$F$9+СВЦЭМ!$D$10+'СЕТ СН'!$F$5-'СЕТ СН'!$F$17</f>
        <v>4019.2026256400004</v>
      </c>
    </row>
    <row r="14" spans="1:27" ht="15.75" x14ac:dyDescent="0.2">
      <c r="A14" s="35">
        <f t="shared" ref="A14:A42" si="0">A13+1</f>
        <v>42797</v>
      </c>
      <c r="B14" s="36">
        <f>SUMIFS(СВЦЭМ!$C$34:$C$777,СВЦЭМ!$A$34:$A$777,$A14,СВЦЭМ!$B$34:$B$777,B$11)+'СЕТ СН'!$F$9+СВЦЭМ!$D$10+'СЕТ СН'!$F$5-'СЕТ СН'!$F$17</f>
        <v>4016.2583271000003</v>
      </c>
      <c r="C14" s="36">
        <f>SUMIFS(СВЦЭМ!$C$34:$C$777,СВЦЭМ!$A$34:$A$777,$A14,СВЦЭМ!$B$34:$B$777,C$11)+'СЕТ СН'!$F$9+СВЦЭМ!$D$10+'СЕТ СН'!$F$5-'СЕТ СН'!$F$17</f>
        <v>4050.8909659800001</v>
      </c>
      <c r="D14" s="36">
        <f>SUMIFS(СВЦЭМ!$C$34:$C$777,СВЦЭМ!$A$34:$A$777,$A14,СВЦЭМ!$B$34:$B$777,D$11)+'СЕТ СН'!$F$9+СВЦЭМ!$D$10+'СЕТ СН'!$F$5-'СЕТ СН'!$F$17</f>
        <v>4075.2242972399999</v>
      </c>
      <c r="E14" s="36">
        <f>SUMIFS(СВЦЭМ!$C$34:$C$777,СВЦЭМ!$A$34:$A$777,$A14,СВЦЭМ!$B$34:$B$777,E$11)+'СЕТ СН'!$F$9+СВЦЭМ!$D$10+'СЕТ СН'!$F$5-'СЕТ СН'!$F$17</f>
        <v>4075.8545243099998</v>
      </c>
      <c r="F14" s="36">
        <f>SUMIFS(СВЦЭМ!$C$34:$C$777,СВЦЭМ!$A$34:$A$777,$A14,СВЦЭМ!$B$34:$B$777,F$11)+'СЕТ СН'!$F$9+СВЦЭМ!$D$10+'СЕТ СН'!$F$5-'СЕТ СН'!$F$17</f>
        <v>4071.2135365800004</v>
      </c>
      <c r="G14" s="36">
        <f>SUMIFS(СВЦЭМ!$C$34:$C$777,СВЦЭМ!$A$34:$A$777,$A14,СВЦЭМ!$B$34:$B$777,G$11)+'СЕТ СН'!$F$9+СВЦЭМ!$D$10+'СЕТ СН'!$F$5-'СЕТ СН'!$F$17</f>
        <v>4053.1490866100003</v>
      </c>
      <c r="H14" s="36">
        <f>SUMIFS(СВЦЭМ!$C$34:$C$777,СВЦЭМ!$A$34:$A$777,$A14,СВЦЭМ!$B$34:$B$777,H$11)+'СЕТ СН'!$F$9+СВЦЭМ!$D$10+'СЕТ СН'!$F$5-'СЕТ СН'!$F$17</f>
        <v>3993.1259824400004</v>
      </c>
      <c r="I14" s="36">
        <f>SUMIFS(СВЦЭМ!$C$34:$C$777,СВЦЭМ!$A$34:$A$777,$A14,СВЦЭМ!$B$34:$B$777,I$11)+'СЕТ СН'!$F$9+СВЦЭМ!$D$10+'СЕТ СН'!$F$5-'СЕТ СН'!$F$17</f>
        <v>3938.24173015</v>
      </c>
      <c r="J14" s="36">
        <f>SUMIFS(СВЦЭМ!$C$34:$C$777,СВЦЭМ!$A$34:$A$777,$A14,СВЦЭМ!$B$34:$B$777,J$11)+'СЕТ СН'!$F$9+СВЦЭМ!$D$10+'СЕТ СН'!$F$5-'СЕТ СН'!$F$17</f>
        <v>3908.9430168700001</v>
      </c>
      <c r="K14" s="36">
        <f>SUMIFS(СВЦЭМ!$C$34:$C$777,СВЦЭМ!$A$34:$A$777,$A14,СВЦЭМ!$B$34:$B$777,K$11)+'СЕТ СН'!$F$9+СВЦЭМ!$D$10+'СЕТ СН'!$F$5-'СЕТ СН'!$F$17</f>
        <v>3900.1007067500004</v>
      </c>
      <c r="L14" s="36">
        <f>SUMIFS(СВЦЭМ!$C$34:$C$777,СВЦЭМ!$A$34:$A$777,$A14,СВЦЭМ!$B$34:$B$777,L$11)+'СЕТ СН'!$F$9+СВЦЭМ!$D$10+'СЕТ СН'!$F$5-'СЕТ СН'!$F$17</f>
        <v>3899.0191838700002</v>
      </c>
      <c r="M14" s="36">
        <f>SUMIFS(СВЦЭМ!$C$34:$C$777,СВЦЭМ!$A$34:$A$777,$A14,СВЦЭМ!$B$34:$B$777,M$11)+'СЕТ СН'!$F$9+СВЦЭМ!$D$10+'СЕТ СН'!$F$5-'СЕТ СН'!$F$17</f>
        <v>3908.0025814700002</v>
      </c>
      <c r="N14" s="36">
        <f>SUMIFS(СВЦЭМ!$C$34:$C$777,СВЦЭМ!$A$34:$A$777,$A14,СВЦЭМ!$B$34:$B$777,N$11)+'СЕТ СН'!$F$9+СВЦЭМ!$D$10+'СЕТ СН'!$F$5-'СЕТ СН'!$F$17</f>
        <v>3923.5452269200005</v>
      </c>
      <c r="O14" s="36">
        <f>SUMIFS(СВЦЭМ!$C$34:$C$777,СВЦЭМ!$A$34:$A$777,$A14,СВЦЭМ!$B$34:$B$777,O$11)+'СЕТ СН'!$F$9+СВЦЭМ!$D$10+'СЕТ СН'!$F$5-'СЕТ СН'!$F$17</f>
        <v>3934.8487352400007</v>
      </c>
      <c r="P14" s="36">
        <f>SUMIFS(СВЦЭМ!$C$34:$C$777,СВЦЭМ!$A$34:$A$777,$A14,СВЦЭМ!$B$34:$B$777,P$11)+'СЕТ СН'!$F$9+СВЦЭМ!$D$10+'СЕТ СН'!$F$5-'СЕТ СН'!$F$17</f>
        <v>3947.7320071800004</v>
      </c>
      <c r="Q14" s="36">
        <f>SUMIFS(СВЦЭМ!$C$34:$C$777,СВЦЭМ!$A$34:$A$777,$A14,СВЦЭМ!$B$34:$B$777,Q$11)+'СЕТ СН'!$F$9+СВЦЭМ!$D$10+'СЕТ СН'!$F$5-'СЕТ СН'!$F$17</f>
        <v>3959.8874995799997</v>
      </c>
      <c r="R14" s="36">
        <f>SUMIFS(СВЦЭМ!$C$34:$C$777,СВЦЭМ!$A$34:$A$777,$A14,СВЦЭМ!$B$34:$B$777,R$11)+'СЕТ СН'!$F$9+СВЦЭМ!$D$10+'СЕТ СН'!$F$5-'СЕТ СН'!$F$17</f>
        <v>3961.2353408899999</v>
      </c>
      <c r="S14" s="36">
        <f>SUMIFS(СВЦЭМ!$C$34:$C$777,СВЦЭМ!$A$34:$A$777,$A14,СВЦЭМ!$B$34:$B$777,S$11)+'СЕТ СН'!$F$9+СВЦЭМ!$D$10+'СЕТ СН'!$F$5-'СЕТ СН'!$F$17</f>
        <v>3952.3100834699999</v>
      </c>
      <c r="T14" s="36">
        <f>SUMIFS(СВЦЭМ!$C$34:$C$777,СВЦЭМ!$A$34:$A$777,$A14,СВЦЭМ!$B$34:$B$777,T$11)+'СЕТ СН'!$F$9+СВЦЭМ!$D$10+'СЕТ СН'!$F$5-'СЕТ СН'!$F$17</f>
        <v>3915.9265320300001</v>
      </c>
      <c r="U14" s="36">
        <f>SUMIFS(СВЦЭМ!$C$34:$C$777,СВЦЭМ!$A$34:$A$777,$A14,СВЦЭМ!$B$34:$B$777,U$11)+'СЕТ СН'!$F$9+СВЦЭМ!$D$10+'СЕТ СН'!$F$5-'СЕТ СН'!$F$17</f>
        <v>3887.0159502799997</v>
      </c>
      <c r="V14" s="36">
        <f>SUMIFS(СВЦЭМ!$C$34:$C$777,СВЦЭМ!$A$34:$A$777,$A14,СВЦЭМ!$B$34:$B$777,V$11)+'СЕТ СН'!$F$9+СВЦЭМ!$D$10+'СЕТ СН'!$F$5-'СЕТ СН'!$F$17</f>
        <v>3883.5089039699997</v>
      </c>
      <c r="W14" s="36">
        <f>SUMIFS(СВЦЭМ!$C$34:$C$777,СВЦЭМ!$A$34:$A$777,$A14,СВЦЭМ!$B$34:$B$777,W$11)+'СЕТ СН'!$F$9+СВЦЭМ!$D$10+'СЕТ СН'!$F$5-'СЕТ СН'!$F$17</f>
        <v>3888.8682767299997</v>
      </c>
      <c r="X14" s="36">
        <f>SUMIFS(СВЦЭМ!$C$34:$C$777,СВЦЭМ!$A$34:$A$777,$A14,СВЦЭМ!$B$34:$B$777,X$11)+'СЕТ СН'!$F$9+СВЦЭМ!$D$10+'СЕТ СН'!$F$5-'СЕТ СН'!$F$17</f>
        <v>3906.8910172400001</v>
      </c>
      <c r="Y14" s="36">
        <f>SUMIFS(СВЦЭМ!$C$34:$C$777,СВЦЭМ!$A$34:$A$777,$A14,СВЦЭМ!$B$34:$B$777,Y$11)+'СЕТ СН'!$F$9+СВЦЭМ!$D$10+'СЕТ СН'!$F$5-'СЕТ СН'!$F$17</f>
        <v>3965.1767778600006</v>
      </c>
    </row>
    <row r="15" spans="1:27" ht="15.75" x14ac:dyDescent="0.2">
      <c r="A15" s="35">
        <f t="shared" si="0"/>
        <v>42798</v>
      </c>
      <c r="B15" s="36">
        <f>SUMIFS(СВЦЭМ!$C$34:$C$777,СВЦЭМ!$A$34:$A$777,$A15,СВЦЭМ!$B$34:$B$777,B$11)+'СЕТ СН'!$F$9+СВЦЭМ!$D$10+'СЕТ СН'!$F$5-'СЕТ СН'!$F$17</f>
        <v>3986.4612579799996</v>
      </c>
      <c r="C15" s="36">
        <f>SUMIFS(СВЦЭМ!$C$34:$C$777,СВЦЭМ!$A$34:$A$777,$A15,СВЦЭМ!$B$34:$B$777,C$11)+'СЕТ СН'!$F$9+СВЦЭМ!$D$10+'СЕТ СН'!$F$5-'СЕТ СН'!$F$17</f>
        <v>4022.9231475100005</v>
      </c>
      <c r="D15" s="36">
        <f>SUMIFS(СВЦЭМ!$C$34:$C$777,СВЦЭМ!$A$34:$A$777,$A15,СВЦЭМ!$B$34:$B$777,D$11)+'СЕТ СН'!$F$9+СВЦЭМ!$D$10+'СЕТ СН'!$F$5-'СЕТ СН'!$F$17</f>
        <v>4045.7692092500001</v>
      </c>
      <c r="E15" s="36">
        <f>SUMIFS(СВЦЭМ!$C$34:$C$777,СВЦЭМ!$A$34:$A$777,$A15,СВЦЭМ!$B$34:$B$777,E$11)+'СЕТ СН'!$F$9+СВЦЭМ!$D$10+'СЕТ СН'!$F$5-'СЕТ СН'!$F$17</f>
        <v>4059.17917227</v>
      </c>
      <c r="F15" s="36">
        <f>SUMIFS(СВЦЭМ!$C$34:$C$777,СВЦЭМ!$A$34:$A$777,$A15,СВЦЭМ!$B$34:$B$777,F$11)+'СЕТ СН'!$F$9+СВЦЭМ!$D$10+'СЕТ СН'!$F$5-'СЕТ СН'!$F$17</f>
        <v>4057.3215882500008</v>
      </c>
      <c r="G15" s="36">
        <f>SUMIFS(СВЦЭМ!$C$34:$C$777,СВЦЭМ!$A$34:$A$777,$A15,СВЦЭМ!$B$34:$B$777,G$11)+'СЕТ СН'!$F$9+СВЦЭМ!$D$10+'СЕТ СН'!$F$5-'СЕТ СН'!$F$17</f>
        <v>4051.0570931599996</v>
      </c>
      <c r="H15" s="36">
        <f>SUMIFS(СВЦЭМ!$C$34:$C$777,СВЦЭМ!$A$34:$A$777,$A15,СВЦЭМ!$B$34:$B$777,H$11)+'СЕТ СН'!$F$9+СВЦЭМ!$D$10+'СЕТ СН'!$F$5-'СЕТ СН'!$F$17</f>
        <v>4039.2989998100002</v>
      </c>
      <c r="I15" s="36">
        <f>SUMIFS(СВЦЭМ!$C$34:$C$777,СВЦЭМ!$A$34:$A$777,$A15,СВЦЭМ!$B$34:$B$777,I$11)+'СЕТ СН'!$F$9+СВЦЭМ!$D$10+'СЕТ СН'!$F$5-'СЕТ СН'!$F$17</f>
        <v>4001.5352789900007</v>
      </c>
      <c r="J15" s="36">
        <f>SUMIFS(СВЦЭМ!$C$34:$C$777,СВЦЭМ!$A$34:$A$777,$A15,СВЦЭМ!$B$34:$B$777,J$11)+'СЕТ СН'!$F$9+СВЦЭМ!$D$10+'СЕТ СН'!$F$5-'СЕТ СН'!$F$17</f>
        <v>3940.5816685299997</v>
      </c>
      <c r="K15" s="36">
        <f>SUMIFS(СВЦЭМ!$C$34:$C$777,СВЦЭМ!$A$34:$A$777,$A15,СВЦЭМ!$B$34:$B$777,K$11)+'СЕТ СН'!$F$9+СВЦЭМ!$D$10+'СЕТ СН'!$F$5-'СЕТ СН'!$F$17</f>
        <v>3901.0771046700002</v>
      </c>
      <c r="L15" s="36">
        <f>SUMIFS(СВЦЭМ!$C$34:$C$777,СВЦЭМ!$A$34:$A$777,$A15,СВЦЭМ!$B$34:$B$777,L$11)+'СЕТ СН'!$F$9+СВЦЭМ!$D$10+'СЕТ СН'!$F$5-'СЕТ СН'!$F$17</f>
        <v>3897.8517513999996</v>
      </c>
      <c r="M15" s="36">
        <f>SUMIFS(СВЦЭМ!$C$34:$C$777,СВЦЭМ!$A$34:$A$777,$A15,СВЦЭМ!$B$34:$B$777,M$11)+'СЕТ СН'!$F$9+СВЦЭМ!$D$10+'СЕТ СН'!$F$5-'СЕТ СН'!$F$17</f>
        <v>3894.8003109800002</v>
      </c>
      <c r="N15" s="36">
        <f>SUMIFS(СВЦЭМ!$C$34:$C$777,СВЦЭМ!$A$34:$A$777,$A15,СВЦЭМ!$B$34:$B$777,N$11)+'СЕТ СН'!$F$9+СВЦЭМ!$D$10+'СЕТ СН'!$F$5-'СЕТ СН'!$F$17</f>
        <v>3895.4656010300005</v>
      </c>
      <c r="O15" s="36">
        <f>SUMIFS(СВЦЭМ!$C$34:$C$777,СВЦЭМ!$A$34:$A$777,$A15,СВЦЭМ!$B$34:$B$777,O$11)+'СЕТ СН'!$F$9+СВЦЭМ!$D$10+'СЕТ СН'!$F$5-'СЕТ СН'!$F$17</f>
        <v>3926.7712629500002</v>
      </c>
      <c r="P15" s="36">
        <f>SUMIFS(СВЦЭМ!$C$34:$C$777,СВЦЭМ!$A$34:$A$777,$A15,СВЦЭМ!$B$34:$B$777,P$11)+'СЕТ СН'!$F$9+СВЦЭМ!$D$10+'СЕТ СН'!$F$5-'СЕТ СН'!$F$17</f>
        <v>3926.40486255</v>
      </c>
      <c r="Q15" s="36">
        <f>SUMIFS(СВЦЭМ!$C$34:$C$777,СВЦЭМ!$A$34:$A$777,$A15,СВЦЭМ!$B$34:$B$777,Q$11)+'СЕТ СН'!$F$9+СВЦЭМ!$D$10+'СЕТ СН'!$F$5-'СЕТ СН'!$F$17</f>
        <v>3931.2347714999996</v>
      </c>
      <c r="R15" s="36">
        <f>SUMIFS(СВЦЭМ!$C$34:$C$777,СВЦЭМ!$A$34:$A$777,$A15,СВЦЭМ!$B$34:$B$777,R$11)+'СЕТ СН'!$F$9+СВЦЭМ!$D$10+'СЕТ СН'!$F$5-'СЕТ СН'!$F$17</f>
        <v>3935.8196583900008</v>
      </c>
      <c r="S15" s="36">
        <f>SUMIFS(СВЦЭМ!$C$34:$C$777,СВЦЭМ!$A$34:$A$777,$A15,СВЦЭМ!$B$34:$B$777,S$11)+'СЕТ СН'!$F$9+СВЦЭМ!$D$10+'СЕТ СН'!$F$5-'СЕТ СН'!$F$17</f>
        <v>3927.7463153099998</v>
      </c>
      <c r="T15" s="36">
        <f>SUMIFS(СВЦЭМ!$C$34:$C$777,СВЦЭМ!$A$34:$A$777,$A15,СВЦЭМ!$B$34:$B$777,T$11)+'СЕТ СН'!$F$9+СВЦЭМ!$D$10+'СЕТ СН'!$F$5-'СЕТ СН'!$F$17</f>
        <v>3910.2423271500002</v>
      </c>
      <c r="U15" s="36">
        <f>SUMIFS(СВЦЭМ!$C$34:$C$777,СВЦЭМ!$A$34:$A$777,$A15,СВЦЭМ!$B$34:$B$777,U$11)+'СЕТ СН'!$F$9+СВЦЭМ!$D$10+'СЕТ СН'!$F$5-'СЕТ СН'!$F$17</f>
        <v>3879.2660766500003</v>
      </c>
      <c r="V15" s="36">
        <f>SUMIFS(СВЦЭМ!$C$34:$C$777,СВЦЭМ!$A$34:$A$777,$A15,СВЦЭМ!$B$34:$B$777,V$11)+'СЕТ СН'!$F$9+СВЦЭМ!$D$10+'СЕТ СН'!$F$5-'СЕТ СН'!$F$17</f>
        <v>3876.8257260600003</v>
      </c>
      <c r="W15" s="36">
        <f>SUMIFS(СВЦЭМ!$C$34:$C$777,СВЦЭМ!$A$34:$A$777,$A15,СВЦЭМ!$B$34:$B$777,W$11)+'СЕТ СН'!$F$9+СВЦЭМ!$D$10+'СЕТ СН'!$F$5-'СЕТ СН'!$F$17</f>
        <v>3890.8463038500004</v>
      </c>
      <c r="X15" s="36">
        <f>SUMIFS(СВЦЭМ!$C$34:$C$777,СВЦЭМ!$A$34:$A$777,$A15,СВЦЭМ!$B$34:$B$777,X$11)+'СЕТ СН'!$F$9+СВЦЭМ!$D$10+'СЕТ СН'!$F$5-'СЕТ СН'!$F$17</f>
        <v>3909.7983453699999</v>
      </c>
      <c r="Y15" s="36">
        <f>SUMIFS(СВЦЭМ!$C$34:$C$777,СВЦЭМ!$A$34:$A$777,$A15,СВЦЭМ!$B$34:$B$777,Y$11)+'СЕТ СН'!$F$9+СВЦЭМ!$D$10+'СЕТ СН'!$F$5-'СЕТ СН'!$F$17</f>
        <v>3949.0960954800003</v>
      </c>
    </row>
    <row r="16" spans="1:27" ht="15.75" x14ac:dyDescent="0.2">
      <c r="A16" s="35">
        <f t="shared" si="0"/>
        <v>42799</v>
      </c>
      <c r="B16" s="36">
        <f>SUMIFS(СВЦЭМ!$C$34:$C$777,СВЦЭМ!$A$34:$A$777,$A16,СВЦЭМ!$B$34:$B$777,B$11)+'СЕТ СН'!$F$9+СВЦЭМ!$D$10+'СЕТ СН'!$F$5-'СЕТ СН'!$F$17</f>
        <v>3970.6257799000005</v>
      </c>
      <c r="C16" s="36">
        <f>SUMIFS(СВЦЭМ!$C$34:$C$777,СВЦЭМ!$A$34:$A$777,$A16,СВЦЭМ!$B$34:$B$777,C$11)+'СЕТ СН'!$F$9+СВЦЭМ!$D$10+'СЕТ СН'!$F$5-'СЕТ СН'!$F$17</f>
        <v>4018.6916484400008</v>
      </c>
      <c r="D16" s="36">
        <f>SUMIFS(СВЦЭМ!$C$34:$C$777,СВЦЭМ!$A$34:$A$777,$A16,СВЦЭМ!$B$34:$B$777,D$11)+'СЕТ СН'!$F$9+СВЦЭМ!$D$10+'СЕТ СН'!$F$5-'СЕТ СН'!$F$17</f>
        <v>4060.4333115099998</v>
      </c>
      <c r="E16" s="36">
        <f>SUMIFS(СВЦЭМ!$C$34:$C$777,СВЦЭМ!$A$34:$A$777,$A16,СВЦЭМ!$B$34:$B$777,E$11)+'СЕТ СН'!$F$9+СВЦЭМ!$D$10+'СЕТ СН'!$F$5-'СЕТ СН'!$F$17</f>
        <v>4072.7219107300007</v>
      </c>
      <c r="F16" s="36">
        <f>SUMIFS(СВЦЭМ!$C$34:$C$777,СВЦЭМ!$A$34:$A$777,$A16,СВЦЭМ!$B$34:$B$777,F$11)+'СЕТ СН'!$F$9+СВЦЭМ!$D$10+'СЕТ СН'!$F$5-'СЕТ СН'!$F$17</f>
        <v>4071.6270606500002</v>
      </c>
      <c r="G16" s="36">
        <f>SUMIFS(СВЦЭМ!$C$34:$C$777,СВЦЭМ!$A$34:$A$777,$A16,СВЦЭМ!$B$34:$B$777,G$11)+'СЕТ СН'!$F$9+СВЦЭМ!$D$10+'СЕТ СН'!$F$5-'СЕТ СН'!$F$17</f>
        <v>4060.19399127</v>
      </c>
      <c r="H16" s="36">
        <f>SUMIFS(СВЦЭМ!$C$34:$C$777,СВЦЭМ!$A$34:$A$777,$A16,СВЦЭМ!$B$34:$B$777,H$11)+'СЕТ СН'!$F$9+СВЦЭМ!$D$10+'СЕТ СН'!$F$5-'СЕТ СН'!$F$17</f>
        <v>4045.10108236</v>
      </c>
      <c r="I16" s="36">
        <f>SUMIFS(СВЦЭМ!$C$34:$C$777,СВЦЭМ!$A$34:$A$777,$A16,СВЦЭМ!$B$34:$B$777,I$11)+'СЕТ СН'!$F$9+СВЦЭМ!$D$10+'СЕТ СН'!$F$5-'СЕТ СН'!$F$17</f>
        <v>3999.6481277000003</v>
      </c>
      <c r="J16" s="36">
        <f>SUMIFS(СВЦЭМ!$C$34:$C$777,СВЦЭМ!$A$34:$A$777,$A16,СВЦЭМ!$B$34:$B$777,J$11)+'СЕТ СН'!$F$9+СВЦЭМ!$D$10+'СЕТ СН'!$F$5-'СЕТ СН'!$F$17</f>
        <v>3929.44359093</v>
      </c>
      <c r="K16" s="36">
        <f>SUMIFS(СВЦЭМ!$C$34:$C$777,СВЦЭМ!$A$34:$A$777,$A16,СВЦЭМ!$B$34:$B$777,K$11)+'СЕТ СН'!$F$9+СВЦЭМ!$D$10+'СЕТ СН'!$F$5-'СЕТ СН'!$F$17</f>
        <v>3902.4456250900002</v>
      </c>
      <c r="L16" s="36">
        <f>SUMIFS(СВЦЭМ!$C$34:$C$777,СВЦЭМ!$A$34:$A$777,$A16,СВЦЭМ!$B$34:$B$777,L$11)+'СЕТ СН'!$F$9+СВЦЭМ!$D$10+'СЕТ СН'!$F$5-'СЕТ СН'!$F$17</f>
        <v>3880.4234244600002</v>
      </c>
      <c r="M16" s="36">
        <f>SUMIFS(СВЦЭМ!$C$34:$C$777,СВЦЭМ!$A$34:$A$777,$A16,СВЦЭМ!$B$34:$B$777,M$11)+'СЕТ СН'!$F$9+СВЦЭМ!$D$10+'СЕТ СН'!$F$5-'СЕТ СН'!$F$17</f>
        <v>3883.40070767</v>
      </c>
      <c r="N16" s="36">
        <f>SUMIFS(СВЦЭМ!$C$34:$C$777,СВЦЭМ!$A$34:$A$777,$A16,СВЦЭМ!$B$34:$B$777,N$11)+'СЕТ СН'!$F$9+СВЦЭМ!$D$10+'СЕТ СН'!$F$5-'СЕТ СН'!$F$17</f>
        <v>3900.4992531000007</v>
      </c>
      <c r="O16" s="36">
        <f>SUMIFS(СВЦЭМ!$C$34:$C$777,СВЦЭМ!$A$34:$A$777,$A16,СВЦЭМ!$B$34:$B$777,O$11)+'СЕТ СН'!$F$9+СВЦЭМ!$D$10+'СЕТ СН'!$F$5-'СЕТ СН'!$F$17</f>
        <v>3926.0778940600003</v>
      </c>
      <c r="P16" s="36">
        <f>SUMIFS(СВЦЭМ!$C$34:$C$777,СВЦЭМ!$A$34:$A$777,$A16,СВЦЭМ!$B$34:$B$777,P$11)+'СЕТ СН'!$F$9+СВЦЭМ!$D$10+'СЕТ СН'!$F$5-'СЕТ СН'!$F$17</f>
        <v>3931.17723449</v>
      </c>
      <c r="Q16" s="36">
        <f>SUMIFS(СВЦЭМ!$C$34:$C$777,СВЦЭМ!$A$34:$A$777,$A16,СВЦЭМ!$B$34:$B$777,Q$11)+'СЕТ СН'!$F$9+СВЦЭМ!$D$10+'СЕТ СН'!$F$5-'СЕТ СН'!$F$17</f>
        <v>3935.6442721900003</v>
      </c>
      <c r="R16" s="36">
        <f>SUMIFS(СВЦЭМ!$C$34:$C$777,СВЦЭМ!$A$34:$A$777,$A16,СВЦЭМ!$B$34:$B$777,R$11)+'СЕТ СН'!$F$9+СВЦЭМ!$D$10+'СЕТ СН'!$F$5-'СЕТ СН'!$F$17</f>
        <v>3936.7686247500005</v>
      </c>
      <c r="S16" s="36">
        <f>SUMIFS(СВЦЭМ!$C$34:$C$777,СВЦЭМ!$A$34:$A$777,$A16,СВЦЭМ!$B$34:$B$777,S$11)+'СЕТ СН'!$F$9+СВЦЭМ!$D$10+'СЕТ СН'!$F$5-'СЕТ СН'!$F$17</f>
        <v>3936.9867954800002</v>
      </c>
      <c r="T16" s="36">
        <f>SUMIFS(СВЦЭМ!$C$34:$C$777,СВЦЭМ!$A$34:$A$777,$A16,СВЦЭМ!$B$34:$B$777,T$11)+'СЕТ СН'!$F$9+СВЦЭМ!$D$10+'СЕТ СН'!$F$5-'СЕТ СН'!$F$17</f>
        <v>3906.2621837900006</v>
      </c>
      <c r="U16" s="36">
        <f>SUMIFS(СВЦЭМ!$C$34:$C$777,СВЦЭМ!$A$34:$A$777,$A16,СВЦЭМ!$B$34:$B$777,U$11)+'СЕТ СН'!$F$9+СВЦЭМ!$D$10+'СЕТ СН'!$F$5-'СЕТ СН'!$F$17</f>
        <v>3895.9293279699996</v>
      </c>
      <c r="V16" s="36">
        <f>SUMIFS(СВЦЭМ!$C$34:$C$777,СВЦЭМ!$A$34:$A$777,$A16,СВЦЭМ!$B$34:$B$777,V$11)+'СЕТ СН'!$F$9+СВЦЭМ!$D$10+'СЕТ СН'!$F$5-'СЕТ СН'!$F$17</f>
        <v>3915.3881350600004</v>
      </c>
      <c r="W16" s="36">
        <f>SUMIFS(СВЦЭМ!$C$34:$C$777,СВЦЭМ!$A$34:$A$777,$A16,СВЦЭМ!$B$34:$B$777,W$11)+'СЕТ СН'!$F$9+СВЦЭМ!$D$10+'СЕТ СН'!$F$5-'СЕТ СН'!$F$17</f>
        <v>3887.6531053899998</v>
      </c>
      <c r="X16" s="36">
        <f>SUMIFS(СВЦЭМ!$C$34:$C$777,СВЦЭМ!$A$34:$A$777,$A16,СВЦЭМ!$B$34:$B$777,X$11)+'СЕТ СН'!$F$9+СВЦЭМ!$D$10+'СЕТ СН'!$F$5-'СЕТ СН'!$F$17</f>
        <v>3860.2971611800003</v>
      </c>
      <c r="Y16" s="36">
        <f>SUMIFS(СВЦЭМ!$C$34:$C$777,СВЦЭМ!$A$34:$A$777,$A16,СВЦЭМ!$B$34:$B$777,Y$11)+'СЕТ СН'!$F$9+СВЦЭМ!$D$10+'СЕТ СН'!$F$5-'СЕТ СН'!$F$17</f>
        <v>3915.9111940100001</v>
      </c>
    </row>
    <row r="17" spans="1:25" ht="15.75" x14ac:dyDescent="0.2">
      <c r="A17" s="35">
        <f t="shared" si="0"/>
        <v>42800</v>
      </c>
      <c r="B17" s="36">
        <f>SUMIFS(СВЦЭМ!$C$34:$C$777,СВЦЭМ!$A$34:$A$777,$A17,СВЦЭМ!$B$34:$B$777,B$11)+'СЕТ СН'!$F$9+СВЦЭМ!$D$10+'СЕТ СН'!$F$5-'СЕТ СН'!$F$17</f>
        <v>4019.5867418100006</v>
      </c>
      <c r="C17" s="36">
        <f>SUMIFS(СВЦЭМ!$C$34:$C$777,СВЦЭМ!$A$34:$A$777,$A17,СВЦЭМ!$B$34:$B$777,C$11)+'СЕТ СН'!$F$9+СВЦЭМ!$D$10+'СЕТ СН'!$F$5-'СЕТ СН'!$F$17</f>
        <v>4046.1695971600002</v>
      </c>
      <c r="D17" s="36">
        <f>SUMIFS(СВЦЭМ!$C$34:$C$777,СВЦЭМ!$A$34:$A$777,$A17,СВЦЭМ!$B$34:$B$777,D$11)+'СЕТ СН'!$F$9+СВЦЭМ!$D$10+'СЕТ СН'!$F$5-'СЕТ СН'!$F$17</f>
        <v>4078.6295521700004</v>
      </c>
      <c r="E17" s="36">
        <f>SUMIFS(СВЦЭМ!$C$34:$C$777,СВЦЭМ!$A$34:$A$777,$A17,СВЦЭМ!$B$34:$B$777,E$11)+'СЕТ СН'!$F$9+СВЦЭМ!$D$10+'СЕТ СН'!$F$5-'СЕТ СН'!$F$17</f>
        <v>4093.5867554800006</v>
      </c>
      <c r="F17" s="36">
        <f>SUMIFS(СВЦЭМ!$C$34:$C$777,СВЦЭМ!$A$34:$A$777,$A17,СВЦЭМ!$B$34:$B$777,F$11)+'СЕТ СН'!$F$9+СВЦЭМ!$D$10+'СЕТ СН'!$F$5-'СЕТ СН'!$F$17</f>
        <v>4092.2129530299999</v>
      </c>
      <c r="G17" s="36">
        <f>SUMIFS(СВЦЭМ!$C$34:$C$777,СВЦЭМ!$A$34:$A$777,$A17,СВЦЭМ!$B$34:$B$777,G$11)+'СЕТ СН'!$F$9+СВЦЭМ!$D$10+'СЕТ СН'!$F$5-'СЕТ СН'!$F$17</f>
        <v>4080.7699227700004</v>
      </c>
      <c r="H17" s="36">
        <f>SUMIFS(СВЦЭМ!$C$34:$C$777,СВЦЭМ!$A$34:$A$777,$A17,СВЦЭМ!$B$34:$B$777,H$11)+'СЕТ СН'!$F$9+СВЦЭМ!$D$10+'СЕТ СН'!$F$5-'СЕТ СН'!$F$17</f>
        <v>4027.6317942599999</v>
      </c>
      <c r="I17" s="36">
        <f>SUMIFS(СВЦЭМ!$C$34:$C$777,СВЦЭМ!$A$34:$A$777,$A17,СВЦЭМ!$B$34:$B$777,I$11)+'СЕТ СН'!$F$9+СВЦЭМ!$D$10+'СЕТ СН'!$F$5-'СЕТ СН'!$F$17</f>
        <v>3961.7117310600006</v>
      </c>
      <c r="J17" s="36">
        <f>SUMIFS(СВЦЭМ!$C$34:$C$777,СВЦЭМ!$A$34:$A$777,$A17,СВЦЭМ!$B$34:$B$777,J$11)+'СЕТ СН'!$F$9+СВЦЭМ!$D$10+'СЕТ СН'!$F$5-'СЕТ СН'!$F$17</f>
        <v>3916.4363353400004</v>
      </c>
      <c r="K17" s="36">
        <f>SUMIFS(СВЦЭМ!$C$34:$C$777,СВЦЭМ!$A$34:$A$777,$A17,СВЦЭМ!$B$34:$B$777,K$11)+'СЕТ СН'!$F$9+СВЦЭМ!$D$10+'СЕТ СН'!$F$5-'СЕТ СН'!$F$17</f>
        <v>3914.9930096799999</v>
      </c>
      <c r="L17" s="36">
        <f>SUMIFS(СВЦЭМ!$C$34:$C$777,СВЦЭМ!$A$34:$A$777,$A17,СВЦЭМ!$B$34:$B$777,L$11)+'СЕТ СН'!$F$9+СВЦЭМ!$D$10+'СЕТ СН'!$F$5-'СЕТ СН'!$F$17</f>
        <v>3916.6004149600003</v>
      </c>
      <c r="M17" s="36">
        <f>SUMIFS(СВЦЭМ!$C$34:$C$777,СВЦЭМ!$A$34:$A$777,$A17,СВЦЭМ!$B$34:$B$777,M$11)+'СЕТ СН'!$F$9+СВЦЭМ!$D$10+'СЕТ СН'!$F$5-'СЕТ СН'!$F$17</f>
        <v>3917.7913114200001</v>
      </c>
      <c r="N17" s="36">
        <f>SUMIFS(СВЦЭМ!$C$34:$C$777,СВЦЭМ!$A$34:$A$777,$A17,СВЦЭМ!$B$34:$B$777,N$11)+'СЕТ СН'!$F$9+СВЦЭМ!$D$10+'СЕТ СН'!$F$5-'СЕТ СН'!$F$17</f>
        <v>3915.9337237300006</v>
      </c>
      <c r="O17" s="36">
        <f>SUMIFS(СВЦЭМ!$C$34:$C$777,СВЦЭМ!$A$34:$A$777,$A17,СВЦЭМ!$B$34:$B$777,O$11)+'СЕТ СН'!$F$9+СВЦЭМ!$D$10+'СЕТ СН'!$F$5-'СЕТ СН'!$F$17</f>
        <v>3916.27703956</v>
      </c>
      <c r="P17" s="36">
        <f>SUMIFS(СВЦЭМ!$C$34:$C$777,СВЦЭМ!$A$34:$A$777,$A17,СВЦЭМ!$B$34:$B$777,P$11)+'СЕТ СН'!$F$9+СВЦЭМ!$D$10+'СЕТ СН'!$F$5-'СЕТ СН'!$F$17</f>
        <v>3908.66171923</v>
      </c>
      <c r="Q17" s="36">
        <f>SUMIFS(СВЦЭМ!$C$34:$C$777,СВЦЭМ!$A$34:$A$777,$A17,СВЦЭМ!$B$34:$B$777,Q$11)+'СЕТ СН'!$F$9+СВЦЭМ!$D$10+'СЕТ СН'!$F$5-'СЕТ СН'!$F$17</f>
        <v>3900.5493739499998</v>
      </c>
      <c r="R17" s="36">
        <f>SUMIFS(СВЦЭМ!$C$34:$C$777,СВЦЭМ!$A$34:$A$777,$A17,СВЦЭМ!$B$34:$B$777,R$11)+'СЕТ СН'!$F$9+СВЦЭМ!$D$10+'СЕТ СН'!$F$5-'СЕТ СН'!$F$17</f>
        <v>3957.4614995000002</v>
      </c>
      <c r="S17" s="36">
        <f>SUMIFS(СВЦЭМ!$C$34:$C$777,СВЦЭМ!$A$34:$A$777,$A17,СВЦЭМ!$B$34:$B$777,S$11)+'СЕТ СН'!$F$9+СВЦЭМ!$D$10+'СЕТ СН'!$F$5-'СЕТ СН'!$F$17</f>
        <v>3968.7666677899997</v>
      </c>
      <c r="T17" s="36">
        <f>SUMIFS(СВЦЭМ!$C$34:$C$777,СВЦЭМ!$A$34:$A$777,$A17,СВЦЭМ!$B$34:$B$777,T$11)+'СЕТ СН'!$F$9+СВЦЭМ!$D$10+'СЕТ СН'!$F$5-'СЕТ СН'!$F$17</f>
        <v>3938.5268136100003</v>
      </c>
      <c r="U17" s="36">
        <f>SUMIFS(СВЦЭМ!$C$34:$C$777,СВЦЭМ!$A$34:$A$777,$A17,СВЦЭМ!$B$34:$B$777,U$11)+'СЕТ СН'!$F$9+СВЦЭМ!$D$10+'СЕТ СН'!$F$5-'СЕТ СН'!$F$17</f>
        <v>3922.1960150600007</v>
      </c>
      <c r="V17" s="36">
        <f>SUMIFS(СВЦЭМ!$C$34:$C$777,СВЦЭМ!$A$34:$A$777,$A17,СВЦЭМ!$B$34:$B$777,V$11)+'СЕТ СН'!$F$9+СВЦЭМ!$D$10+'СЕТ СН'!$F$5-'СЕТ СН'!$F$17</f>
        <v>3926.9693359800003</v>
      </c>
      <c r="W17" s="36">
        <f>SUMIFS(СВЦЭМ!$C$34:$C$777,СВЦЭМ!$A$34:$A$777,$A17,СВЦЭМ!$B$34:$B$777,W$11)+'СЕТ СН'!$F$9+СВЦЭМ!$D$10+'СЕТ СН'!$F$5-'СЕТ СН'!$F$17</f>
        <v>3929.9919617100004</v>
      </c>
      <c r="X17" s="36">
        <f>SUMIFS(СВЦЭМ!$C$34:$C$777,СВЦЭМ!$A$34:$A$777,$A17,СВЦЭМ!$B$34:$B$777,X$11)+'СЕТ СН'!$F$9+СВЦЭМ!$D$10+'СЕТ СН'!$F$5-'СЕТ СН'!$F$17</f>
        <v>3929.0413513500007</v>
      </c>
      <c r="Y17" s="36">
        <f>SUMIFS(СВЦЭМ!$C$34:$C$777,СВЦЭМ!$A$34:$A$777,$A17,СВЦЭМ!$B$34:$B$777,Y$11)+'СЕТ СН'!$F$9+СВЦЭМ!$D$10+'СЕТ СН'!$F$5-'СЕТ СН'!$F$17</f>
        <v>3958.96376538</v>
      </c>
    </row>
    <row r="18" spans="1:25" ht="15.75" x14ac:dyDescent="0.2">
      <c r="A18" s="35">
        <f t="shared" si="0"/>
        <v>42801</v>
      </c>
      <c r="B18" s="36">
        <f>SUMIFS(СВЦЭМ!$C$34:$C$777,СВЦЭМ!$A$34:$A$777,$A18,СВЦЭМ!$B$34:$B$777,B$11)+'СЕТ СН'!$F$9+СВЦЭМ!$D$10+'СЕТ СН'!$F$5-'СЕТ СН'!$F$17</f>
        <v>3984.1614384200002</v>
      </c>
      <c r="C18" s="36">
        <f>SUMIFS(СВЦЭМ!$C$34:$C$777,СВЦЭМ!$A$34:$A$777,$A18,СВЦЭМ!$B$34:$B$777,C$11)+'СЕТ СН'!$F$9+СВЦЭМ!$D$10+'СЕТ СН'!$F$5-'СЕТ СН'!$F$17</f>
        <v>4023.6478506700005</v>
      </c>
      <c r="D18" s="36">
        <f>SUMIFS(СВЦЭМ!$C$34:$C$777,СВЦЭМ!$A$34:$A$777,$A18,СВЦЭМ!$B$34:$B$777,D$11)+'СЕТ СН'!$F$9+СВЦЭМ!$D$10+'СЕТ СН'!$F$5-'СЕТ СН'!$F$17</f>
        <v>4070.0017828700002</v>
      </c>
      <c r="E18" s="36">
        <f>SUMIFS(СВЦЭМ!$C$34:$C$777,СВЦЭМ!$A$34:$A$777,$A18,СВЦЭМ!$B$34:$B$777,E$11)+'СЕТ СН'!$F$9+СВЦЭМ!$D$10+'СЕТ СН'!$F$5-'СЕТ СН'!$F$17</f>
        <v>4077.2878256100003</v>
      </c>
      <c r="F18" s="36">
        <f>SUMIFS(СВЦЭМ!$C$34:$C$777,СВЦЭМ!$A$34:$A$777,$A18,СВЦЭМ!$B$34:$B$777,F$11)+'СЕТ СН'!$F$9+СВЦЭМ!$D$10+'СЕТ СН'!$F$5-'СЕТ СН'!$F$17</f>
        <v>4076.8253288800006</v>
      </c>
      <c r="G18" s="36">
        <f>SUMIFS(СВЦЭМ!$C$34:$C$777,СВЦЭМ!$A$34:$A$777,$A18,СВЦЭМ!$B$34:$B$777,G$11)+'СЕТ СН'!$F$9+СВЦЭМ!$D$10+'СЕТ СН'!$F$5-'СЕТ СН'!$F$17</f>
        <v>4057.7927502700004</v>
      </c>
      <c r="H18" s="36">
        <f>SUMIFS(СВЦЭМ!$C$34:$C$777,СВЦЭМ!$A$34:$A$777,$A18,СВЦЭМ!$B$34:$B$777,H$11)+'СЕТ СН'!$F$9+СВЦЭМ!$D$10+'СЕТ СН'!$F$5-'СЕТ СН'!$F$17</f>
        <v>3996.8473552200003</v>
      </c>
      <c r="I18" s="36">
        <f>SUMIFS(СВЦЭМ!$C$34:$C$777,СВЦЭМ!$A$34:$A$777,$A18,СВЦЭМ!$B$34:$B$777,I$11)+'СЕТ СН'!$F$9+СВЦЭМ!$D$10+'СЕТ СН'!$F$5-'СЕТ СН'!$F$17</f>
        <v>3940.0654767699998</v>
      </c>
      <c r="J18" s="36">
        <f>SUMIFS(СВЦЭМ!$C$34:$C$777,СВЦЭМ!$A$34:$A$777,$A18,СВЦЭМ!$B$34:$B$777,J$11)+'СЕТ СН'!$F$9+СВЦЭМ!$D$10+'СЕТ СН'!$F$5-'СЕТ СН'!$F$17</f>
        <v>3913.7238871200007</v>
      </c>
      <c r="K18" s="36">
        <f>SUMIFS(СВЦЭМ!$C$34:$C$777,СВЦЭМ!$A$34:$A$777,$A18,СВЦЭМ!$B$34:$B$777,K$11)+'СЕТ СН'!$F$9+СВЦЭМ!$D$10+'СЕТ СН'!$F$5-'СЕТ СН'!$F$17</f>
        <v>3911.2745721600004</v>
      </c>
      <c r="L18" s="36">
        <f>SUMIFS(СВЦЭМ!$C$34:$C$777,СВЦЭМ!$A$34:$A$777,$A18,СВЦЭМ!$B$34:$B$777,L$11)+'СЕТ СН'!$F$9+СВЦЭМ!$D$10+'СЕТ СН'!$F$5-'СЕТ СН'!$F$17</f>
        <v>3920.3612125600002</v>
      </c>
      <c r="M18" s="36">
        <f>SUMIFS(СВЦЭМ!$C$34:$C$777,СВЦЭМ!$A$34:$A$777,$A18,СВЦЭМ!$B$34:$B$777,M$11)+'СЕТ СН'!$F$9+СВЦЭМ!$D$10+'СЕТ СН'!$F$5-'СЕТ СН'!$F$17</f>
        <v>3919.0059936899997</v>
      </c>
      <c r="N18" s="36">
        <f>SUMIFS(СВЦЭМ!$C$34:$C$777,СВЦЭМ!$A$34:$A$777,$A18,СВЦЭМ!$B$34:$B$777,N$11)+'СЕТ СН'!$F$9+СВЦЭМ!$D$10+'СЕТ СН'!$F$5-'СЕТ СН'!$F$17</f>
        <v>3922.90952552</v>
      </c>
      <c r="O18" s="36">
        <f>SUMIFS(СВЦЭМ!$C$34:$C$777,СВЦЭМ!$A$34:$A$777,$A18,СВЦЭМ!$B$34:$B$777,O$11)+'СЕТ СН'!$F$9+СВЦЭМ!$D$10+'СЕТ СН'!$F$5-'СЕТ СН'!$F$17</f>
        <v>3914.9025491100001</v>
      </c>
      <c r="P18" s="36">
        <f>SUMIFS(СВЦЭМ!$C$34:$C$777,СВЦЭМ!$A$34:$A$777,$A18,СВЦЭМ!$B$34:$B$777,P$11)+'СЕТ СН'!$F$9+СВЦЭМ!$D$10+'СЕТ СН'!$F$5-'СЕТ СН'!$F$17</f>
        <v>3910.8129896200007</v>
      </c>
      <c r="Q18" s="36">
        <f>SUMIFS(СВЦЭМ!$C$34:$C$777,СВЦЭМ!$A$34:$A$777,$A18,СВЦЭМ!$B$34:$B$777,Q$11)+'СЕТ СН'!$F$9+СВЦЭМ!$D$10+'СЕТ СН'!$F$5-'СЕТ СН'!$F$17</f>
        <v>3906.5483141900004</v>
      </c>
      <c r="R18" s="36">
        <f>SUMIFS(СВЦЭМ!$C$34:$C$777,СВЦЭМ!$A$34:$A$777,$A18,СВЦЭМ!$B$34:$B$777,R$11)+'СЕТ СН'!$F$9+СВЦЭМ!$D$10+'СЕТ СН'!$F$5-'СЕТ СН'!$F$17</f>
        <v>3909.9370834300007</v>
      </c>
      <c r="S18" s="36">
        <f>SUMIFS(СВЦЭМ!$C$34:$C$777,СВЦЭМ!$A$34:$A$777,$A18,СВЦЭМ!$B$34:$B$777,S$11)+'СЕТ СН'!$F$9+СВЦЭМ!$D$10+'СЕТ СН'!$F$5-'СЕТ СН'!$F$17</f>
        <v>3914.8898329700005</v>
      </c>
      <c r="T18" s="36">
        <f>SUMIFS(СВЦЭМ!$C$34:$C$777,СВЦЭМ!$A$34:$A$777,$A18,СВЦЭМ!$B$34:$B$777,T$11)+'СЕТ СН'!$F$9+СВЦЭМ!$D$10+'СЕТ СН'!$F$5-'СЕТ СН'!$F$17</f>
        <v>3919.7901319400007</v>
      </c>
      <c r="U18" s="36">
        <f>SUMIFS(СВЦЭМ!$C$34:$C$777,СВЦЭМ!$A$34:$A$777,$A18,СВЦЭМ!$B$34:$B$777,U$11)+'СЕТ СН'!$F$9+СВЦЭМ!$D$10+'СЕТ СН'!$F$5-'СЕТ СН'!$F$17</f>
        <v>3919.7357762800002</v>
      </c>
      <c r="V18" s="36">
        <f>SUMIFS(СВЦЭМ!$C$34:$C$777,СВЦЭМ!$A$34:$A$777,$A18,СВЦЭМ!$B$34:$B$777,V$11)+'СЕТ СН'!$F$9+СВЦЭМ!$D$10+'СЕТ СН'!$F$5-'СЕТ СН'!$F$17</f>
        <v>3923.2073894599998</v>
      </c>
      <c r="W18" s="36">
        <f>SUMIFS(СВЦЭМ!$C$34:$C$777,СВЦЭМ!$A$34:$A$777,$A18,СВЦЭМ!$B$34:$B$777,W$11)+'СЕТ СН'!$F$9+СВЦЭМ!$D$10+'СЕТ СН'!$F$5-'СЕТ СН'!$F$17</f>
        <v>3919.5273935700006</v>
      </c>
      <c r="X18" s="36">
        <f>SUMIFS(СВЦЭМ!$C$34:$C$777,СВЦЭМ!$A$34:$A$777,$A18,СВЦЭМ!$B$34:$B$777,X$11)+'СЕТ СН'!$F$9+СВЦЭМ!$D$10+'СЕТ СН'!$F$5-'СЕТ СН'!$F$17</f>
        <v>3913.35442504</v>
      </c>
      <c r="Y18" s="36">
        <f>SUMIFS(СВЦЭМ!$C$34:$C$777,СВЦЭМ!$A$34:$A$777,$A18,СВЦЭМ!$B$34:$B$777,Y$11)+'СЕТ СН'!$F$9+СВЦЭМ!$D$10+'СЕТ СН'!$F$5-'СЕТ СН'!$F$17</f>
        <v>3927.5835584899996</v>
      </c>
    </row>
    <row r="19" spans="1:25" ht="15.75" x14ac:dyDescent="0.2">
      <c r="A19" s="35">
        <f t="shared" si="0"/>
        <v>42802</v>
      </c>
      <c r="B19" s="36">
        <f>SUMIFS(СВЦЭМ!$C$34:$C$777,СВЦЭМ!$A$34:$A$777,$A19,СВЦЭМ!$B$34:$B$777,B$11)+'СЕТ СН'!$F$9+СВЦЭМ!$D$10+'СЕТ СН'!$F$5-'СЕТ СН'!$F$17</f>
        <v>3965.9251239200003</v>
      </c>
      <c r="C19" s="36">
        <f>SUMIFS(СВЦЭМ!$C$34:$C$777,СВЦЭМ!$A$34:$A$777,$A19,СВЦЭМ!$B$34:$B$777,C$11)+'СЕТ СН'!$F$9+СВЦЭМ!$D$10+'СЕТ СН'!$F$5-'СЕТ СН'!$F$17</f>
        <v>4006.8878325100004</v>
      </c>
      <c r="D19" s="36">
        <f>SUMIFS(СВЦЭМ!$C$34:$C$777,СВЦЭМ!$A$34:$A$777,$A19,СВЦЭМ!$B$34:$B$777,D$11)+'СЕТ СН'!$F$9+СВЦЭМ!$D$10+'СЕТ СН'!$F$5-'СЕТ СН'!$F$17</f>
        <v>4028.1391940600006</v>
      </c>
      <c r="E19" s="36">
        <f>SUMIFS(СВЦЭМ!$C$34:$C$777,СВЦЭМ!$A$34:$A$777,$A19,СВЦЭМ!$B$34:$B$777,E$11)+'СЕТ СН'!$F$9+СВЦЭМ!$D$10+'СЕТ СН'!$F$5-'СЕТ СН'!$F$17</f>
        <v>4036.3954071200005</v>
      </c>
      <c r="F19" s="36">
        <f>SUMIFS(СВЦЭМ!$C$34:$C$777,СВЦЭМ!$A$34:$A$777,$A19,СВЦЭМ!$B$34:$B$777,F$11)+'СЕТ СН'!$F$9+СВЦЭМ!$D$10+'СЕТ СН'!$F$5-'СЕТ СН'!$F$17</f>
        <v>4035.7348967199996</v>
      </c>
      <c r="G19" s="36">
        <f>SUMIFS(СВЦЭМ!$C$34:$C$777,СВЦЭМ!$A$34:$A$777,$A19,СВЦЭМ!$B$34:$B$777,G$11)+'СЕТ СН'!$F$9+СВЦЭМ!$D$10+'СЕТ СН'!$F$5-'СЕТ СН'!$F$17</f>
        <v>4026.1268559800001</v>
      </c>
      <c r="H19" s="36">
        <f>SUMIFS(СВЦЭМ!$C$34:$C$777,СВЦЭМ!$A$34:$A$777,$A19,СВЦЭМ!$B$34:$B$777,H$11)+'СЕТ СН'!$F$9+СВЦЭМ!$D$10+'СЕТ СН'!$F$5-'СЕТ СН'!$F$17</f>
        <v>4000.07842575</v>
      </c>
      <c r="I19" s="36">
        <f>SUMIFS(СВЦЭМ!$C$34:$C$777,СВЦЭМ!$A$34:$A$777,$A19,СВЦЭМ!$B$34:$B$777,I$11)+'СЕТ СН'!$F$9+СВЦЭМ!$D$10+'СЕТ СН'!$F$5-'СЕТ СН'!$F$17</f>
        <v>3968.56070181</v>
      </c>
      <c r="J19" s="36">
        <f>SUMIFS(СВЦЭМ!$C$34:$C$777,СВЦЭМ!$A$34:$A$777,$A19,СВЦЭМ!$B$34:$B$777,J$11)+'СЕТ СН'!$F$9+СВЦЭМ!$D$10+'СЕТ СН'!$F$5-'СЕТ СН'!$F$17</f>
        <v>3898.0102402600005</v>
      </c>
      <c r="K19" s="36">
        <f>SUMIFS(СВЦЭМ!$C$34:$C$777,СВЦЭМ!$A$34:$A$777,$A19,СВЦЭМ!$B$34:$B$777,K$11)+'СЕТ СН'!$F$9+СВЦЭМ!$D$10+'СЕТ СН'!$F$5-'СЕТ СН'!$F$17</f>
        <v>3916.5115221699998</v>
      </c>
      <c r="L19" s="36">
        <f>SUMIFS(СВЦЭМ!$C$34:$C$777,СВЦЭМ!$A$34:$A$777,$A19,СВЦЭМ!$B$34:$B$777,L$11)+'СЕТ СН'!$F$9+СВЦЭМ!$D$10+'СЕТ СН'!$F$5-'СЕТ СН'!$F$17</f>
        <v>3921.6911942799998</v>
      </c>
      <c r="M19" s="36">
        <f>SUMIFS(СВЦЭМ!$C$34:$C$777,СВЦЭМ!$A$34:$A$777,$A19,СВЦЭМ!$B$34:$B$777,M$11)+'СЕТ СН'!$F$9+СВЦЭМ!$D$10+'СЕТ СН'!$F$5-'СЕТ СН'!$F$17</f>
        <v>3940.0497013700005</v>
      </c>
      <c r="N19" s="36">
        <f>SUMIFS(СВЦЭМ!$C$34:$C$777,СВЦЭМ!$A$34:$A$777,$A19,СВЦЭМ!$B$34:$B$777,N$11)+'СЕТ СН'!$F$9+СВЦЭМ!$D$10+'СЕТ СН'!$F$5-'СЕТ СН'!$F$17</f>
        <v>3912.3213371399997</v>
      </c>
      <c r="O19" s="36">
        <f>SUMIFS(СВЦЭМ!$C$34:$C$777,СВЦЭМ!$A$34:$A$777,$A19,СВЦЭМ!$B$34:$B$777,O$11)+'СЕТ СН'!$F$9+СВЦЭМ!$D$10+'СЕТ СН'!$F$5-'СЕТ СН'!$F$17</f>
        <v>3909.5332561600007</v>
      </c>
      <c r="P19" s="36">
        <f>SUMIFS(СВЦЭМ!$C$34:$C$777,СВЦЭМ!$A$34:$A$777,$A19,СВЦЭМ!$B$34:$B$777,P$11)+'СЕТ СН'!$F$9+СВЦЭМ!$D$10+'СЕТ СН'!$F$5-'СЕТ СН'!$F$17</f>
        <v>3899.8148528600004</v>
      </c>
      <c r="Q19" s="36">
        <f>SUMIFS(СВЦЭМ!$C$34:$C$777,СВЦЭМ!$A$34:$A$777,$A19,СВЦЭМ!$B$34:$B$777,Q$11)+'СЕТ СН'!$F$9+СВЦЭМ!$D$10+'СЕТ СН'!$F$5-'СЕТ СН'!$F$17</f>
        <v>3895.29813939</v>
      </c>
      <c r="R19" s="36">
        <f>SUMIFS(СВЦЭМ!$C$34:$C$777,СВЦЭМ!$A$34:$A$777,$A19,СВЦЭМ!$B$34:$B$777,R$11)+'СЕТ СН'!$F$9+СВЦЭМ!$D$10+'СЕТ СН'!$F$5-'СЕТ СН'!$F$17</f>
        <v>3901.1412618300001</v>
      </c>
      <c r="S19" s="36">
        <f>SUMIFS(СВЦЭМ!$C$34:$C$777,СВЦЭМ!$A$34:$A$777,$A19,СВЦЭМ!$B$34:$B$777,S$11)+'СЕТ СН'!$F$9+СВЦЭМ!$D$10+'СЕТ СН'!$F$5-'СЕТ СН'!$F$17</f>
        <v>3908.8577047199997</v>
      </c>
      <c r="T19" s="36">
        <f>SUMIFS(СВЦЭМ!$C$34:$C$777,СВЦЭМ!$A$34:$A$777,$A19,СВЦЭМ!$B$34:$B$777,T$11)+'СЕТ СН'!$F$9+СВЦЭМ!$D$10+'СЕТ СН'!$F$5-'СЕТ СН'!$F$17</f>
        <v>3924.3509645699996</v>
      </c>
      <c r="U19" s="36">
        <f>SUMIFS(СВЦЭМ!$C$34:$C$777,СВЦЭМ!$A$34:$A$777,$A19,СВЦЭМ!$B$34:$B$777,U$11)+'СЕТ СН'!$F$9+СВЦЭМ!$D$10+'СЕТ СН'!$F$5-'СЕТ СН'!$F$17</f>
        <v>3923.6591017700002</v>
      </c>
      <c r="V19" s="36">
        <f>SUMIFS(СВЦЭМ!$C$34:$C$777,СВЦЭМ!$A$34:$A$777,$A19,СВЦЭМ!$B$34:$B$777,V$11)+'СЕТ СН'!$F$9+СВЦЭМ!$D$10+'СЕТ СН'!$F$5-'СЕТ СН'!$F$17</f>
        <v>3921.1544881999998</v>
      </c>
      <c r="W19" s="36">
        <f>SUMIFS(СВЦЭМ!$C$34:$C$777,СВЦЭМ!$A$34:$A$777,$A19,СВЦЭМ!$B$34:$B$777,W$11)+'СЕТ СН'!$F$9+СВЦЭМ!$D$10+'СЕТ СН'!$F$5-'СЕТ СН'!$F$17</f>
        <v>3928.9477359499997</v>
      </c>
      <c r="X19" s="36">
        <f>SUMIFS(СВЦЭМ!$C$34:$C$777,СВЦЭМ!$A$34:$A$777,$A19,СВЦЭМ!$B$34:$B$777,X$11)+'СЕТ СН'!$F$9+СВЦЭМ!$D$10+'СЕТ СН'!$F$5-'СЕТ СН'!$F$17</f>
        <v>3928.9837197200004</v>
      </c>
      <c r="Y19" s="36">
        <f>SUMIFS(СВЦЭМ!$C$34:$C$777,СВЦЭМ!$A$34:$A$777,$A19,СВЦЭМ!$B$34:$B$777,Y$11)+'СЕТ СН'!$F$9+СВЦЭМ!$D$10+'СЕТ СН'!$F$5-'СЕТ СН'!$F$17</f>
        <v>3952.5233397400007</v>
      </c>
    </row>
    <row r="20" spans="1:25" ht="15.75" x14ac:dyDescent="0.2">
      <c r="A20" s="35">
        <f t="shared" si="0"/>
        <v>42803</v>
      </c>
      <c r="B20" s="36">
        <f>SUMIFS(СВЦЭМ!$C$34:$C$777,СВЦЭМ!$A$34:$A$777,$A20,СВЦЭМ!$B$34:$B$777,B$11)+'СЕТ СН'!$F$9+СВЦЭМ!$D$10+'СЕТ СН'!$F$5-'СЕТ СН'!$F$17</f>
        <v>4069.0836159400005</v>
      </c>
      <c r="C20" s="36">
        <f>SUMIFS(СВЦЭМ!$C$34:$C$777,СВЦЭМ!$A$34:$A$777,$A20,СВЦЭМ!$B$34:$B$777,C$11)+'СЕТ СН'!$F$9+СВЦЭМ!$D$10+'СЕТ СН'!$F$5-'СЕТ СН'!$F$17</f>
        <v>4083.2057057399998</v>
      </c>
      <c r="D20" s="36">
        <f>SUMIFS(СВЦЭМ!$C$34:$C$777,СВЦЭМ!$A$34:$A$777,$A20,СВЦЭМ!$B$34:$B$777,D$11)+'СЕТ СН'!$F$9+СВЦЭМ!$D$10+'СЕТ СН'!$F$5-'СЕТ СН'!$F$17</f>
        <v>4082.5653255500001</v>
      </c>
      <c r="E20" s="36">
        <f>SUMIFS(СВЦЭМ!$C$34:$C$777,СВЦЭМ!$A$34:$A$777,$A20,СВЦЭМ!$B$34:$B$777,E$11)+'СЕТ СН'!$F$9+СВЦЭМ!$D$10+'СЕТ СН'!$F$5-'СЕТ СН'!$F$17</f>
        <v>4085.4167107100002</v>
      </c>
      <c r="F20" s="36">
        <f>SUMIFS(СВЦЭМ!$C$34:$C$777,СВЦЭМ!$A$34:$A$777,$A20,СВЦЭМ!$B$34:$B$777,F$11)+'СЕТ СН'!$F$9+СВЦЭМ!$D$10+'СЕТ СН'!$F$5-'СЕТ СН'!$F$17</f>
        <v>4083.6183064400002</v>
      </c>
      <c r="G20" s="36">
        <f>SUMIFS(СВЦЭМ!$C$34:$C$777,СВЦЭМ!$A$34:$A$777,$A20,СВЦЭМ!$B$34:$B$777,G$11)+'СЕТ СН'!$F$9+СВЦЭМ!$D$10+'СЕТ СН'!$F$5-'СЕТ СН'!$F$17</f>
        <v>4086.3406155900002</v>
      </c>
      <c r="H20" s="36">
        <f>SUMIFS(СВЦЭМ!$C$34:$C$777,СВЦЭМ!$A$34:$A$777,$A20,СВЦЭМ!$B$34:$B$777,H$11)+'СЕТ СН'!$F$9+СВЦЭМ!$D$10+'СЕТ СН'!$F$5-'СЕТ СН'!$F$17</f>
        <v>4096.3596834400005</v>
      </c>
      <c r="I20" s="36">
        <f>SUMIFS(СВЦЭМ!$C$34:$C$777,СВЦЭМ!$A$34:$A$777,$A20,СВЦЭМ!$B$34:$B$777,I$11)+'СЕТ СН'!$F$9+СВЦЭМ!$D$10+'СЕТ СН'!$F$5-'СЕТ СН'!$F$17</f>
        <v>4041.41702678</v>
      </c>
      <c r="J20" s="36">
        <f>SUMIFS(СВЦЭМ!$C$34:$C$777,СВЦЭМ!$A$34:$A$777,$A20,СВЦЭМ!$B$34:$B$777,J$11)+'СЕТ СН'!$F$9+СВЦЭМ!$D$10+'СЕТ СН'!$F$5-'СЕТ СН'!$F$17</f>
        <v>3974.6439898900007</v>
      </c>
      <c r="K20" s="36">
        <f>SUMIFS(СВЦЭМ!$C$34:$C$777,СВЦЭМ!$A$34:$A$777,$A20,СВЦЭМ!$B$34:$B$777,K$11)+'СЕТ СН'!$F$9+СВЦЭМ!$D$10+'СЕТ СН'!$F$5-'СЕТ СН'!$F$17</f>
        <v>3955.0008693600003</v>
      </c>
      <c r="L20" s="36">
        <f>SUMIFS(СВЦЭМ!$C$34:$C$777,СВЦЭМ!$A$34:$A$777,$A20,СВЦЭМ!$B$34:$B$777,L$11)+'СЕТ СН'!$F$9+СВЦЭМ!$D$10+'СЕТ СН'!$F$5-'СЕТ СН'!$F$17</f>
        <v>3964.9008325900004</v>
      </c>
      <c r="M20" s="36">
        <f>SUMIFS(СВЦЭМ!$C$34:$C$777,СВЦЭМ!$A$34:$A$777,$A20,СВЦЭМ!$B$34:$B$777,M$11)+'СЕТ СН'!$F$9+СВЦЭМ!$D$10+'СЕТ СН'!$F$5-'СЕТ СН'!$F$17</f>
        <v>3979.74034269</v>
      </c>
      <c r="N20" s="36">
        <f>SUMIFS(СВЦЭМ!$C$34:$C$777,СВЦЭМ!$A$34:$A$777,$A20,СВЦЭМ!$B$34:$B$777,N$11)+'СЕТ СН'!$F$9+СВЦЭМ!$D$10+'СЕТ СН'!$F$5-'СЕТ СН'!$F$17</f>
        <v>3977.9590044699999</v>
      </c>
      <c r="O20" s="36">
        <f>SUMIFS(СВЦЭМ!$C$34:$C$777,СВЦЭМ!$A$34:$A$777,$A20,СВЦЭМ!$B$34:$B$777,O$11)+'СЕТ СН'!$F$9+СВЦЭМ!$D$10+'СЕТ СН'!$F$5-'СЕТ СН'!$F$17</f>
        <v>3990.8982524599996</v>
      </c>
      <c r="P20" s="36">
        <f>SUMIFS(СВЦЭМ!$C$34:$C$777,СВЦЭМ!$A$34:$A$777,$A20,СВЦЭМ!$B$34:$B$777,P$11)+'СЕТ СН'!$F$9+СВЦЭМ!$D$10+'СЕТ СН'!$F$5-'СЕТ СН'!$F$17</f>
        <v>4000.5124191000004</v>
      </c>
      <c r="Q20" s="36">
        <f>SUMIFS(СВЦЭМ!$C$34:$C$777,СВЦЭМ!$A$34:$A$777,$A20,СВЦЭМ!$B$34:$B$777,Q$11)+'СЕТ СН'!$F$9+СВЦЭМ!$D$10+'СЕТ СН'!$F$5-'СЕТ СН'!$F$17</f>
        <v>3983.2432616000006</v>
      </c>
      <c r="R20" s="36">
        <f>SUMIFS(СВЦЭМ!$C$34:$C$777,СВЦЭМ!$A$34:$A$777,$A20,СВЦЭМ!$B$34:$B$777,R$11)+'СЕТ СН'!$F$9+СВЦЭМ!$D$10+'СЕТ СН'!$F$5-'СЕТ СН'!$F$17</f>
        <v>3980.6680330500003</v>
      </c>
      <c r="S20" s="36">
        <f>SUMIFS(СВЦЭМ!$C$34:$C$777,СВЦЭМ!$A$34:$A$777,$A20,СВЦЭМ!$B$34:$B$777,S$11)+'СЕТ СН'!$F$9+СВЦЭМ!$D$10+'СЕТ СН'!$F$5-'СЕТ СН'!$F$17</f>
        <v>3989.2722957900005</v>
      </c>
      <c r="T20" s="36">
        <f>SUMIFS(СВЦЭМ!$C$34:$C$777,СВЦЭМ!$A$34:$A$777,$A20,СВЦЭМ!$B$34:$B$777,T$11)+'СЕТ СН'!$F$9+СВЦЭМ!$D$10+'СЕТ СН'!$F$5-'СЕТ СН'!$F$17</f>
        <v>3967.5793232100004</v>
      </c>
      <c r="U20" s="36">
        <f>SUMIFS(СВЦЭМ!$C$34:$C$777,СВЦЭМ!$A$34:$A$777,$A20,СВЦЭМ!$B$34:$B$777,U$11)+'СЕТ СН'!$F$9+СВЦЭМ!$D$10+'СЕТ СН'!$F$5-'СЕТ СН'!$F$17</f>
        <v>3919.40645958</v>
      </c>
      <c r="V20" s="36">
        <f>SUMIFS(СВЦЭМ!$C$34:$C$777,СВЦЭМ!$A$34:$A$777,$A20,СВЦЭМ!$B$34:$B$777,V$11)+'СЕТ СН'!$F$9+СВЦЭМ!$D$10+'СЕТ СН'!$F$5-'СЕТ СН'!$F$17</f>
        <v>3918.7688036700001</v>
      </c>
      <c r="W20" s="36">
        <f>SUMIFS(СВЦЭМ!$C$34:$C$777,СВЦЭМ!$A$34:$A$777,$A20,СВЦЭМ!$B$34:$B$777,W$11)+'СЕТ СН'!$F$9+СВЦЭМ!$D$10+'СЕТ СН'!$F$5-'СЕТ СН'!$F$17</f>
        <v>3963.0317568700002</v>
      </c>
      <c r="X20" s="36">
        <f>SUMIFS(СВЦЭМ!$C$34:$C$777,СВЦЭМ!$A$34:$A$777,$A20,СВЦЭМ!$B$34:$B$777,X$11)+'СЕТ СН'!$F$9+СВЦЭМ!$D$10+'СЕТ СН'!$F$5-'СЕТ СН'!$F$17</f>
        <v>3982.3767003200001</v>
      </c>
      <c r="Y20" s="36">
        <f>SUMIFS(СВЦЭМ!$C$34:$C$777,СВЦЭМ!$A$34:$A$777,$A20,СВЦЭМ!$B$34:$B$777,Y$11)+'СЕТ СН'!$F$9+СВЦЭМ!$D$10+'СЕТ СН'!$F$5-'СЕТ СН'!$F$17</f>
        <v>4036.7371165700006</v>
      </c>
    </row>
    <row r="21" spans="1:25" ht="15.75" x14ac:dyDescent="0.2">
      <c r="A21" s="35">
        <f t="shared" si="0"/>
        <v>42804</v>
      </c>
      <c r="B21" s="36">
        <f>SUMIFS(СВЦЭМ!$C$34:$C$777,СВЦЭМ!$A$34:$A$777,$A21,СВЦЭМ!$B$34:$B$777,B$11)+'СЕТ СН'!$F$9+СВЦЭМ!$D$10+'СЕТ СН'!$F$5-'СЕТ СН'!$F$17</f>
        <v>4087.6691908299999</v>
      </c>
      <c r="C21" s="36">
        <f>SUMIFS(СВЦЭМ!$C$34:$C$777,СВЦЭМ!$A$34:$A$777,$A21,СВЦЭМ!$B$34:$B$777,C$11)+'СЕТ СН'!$F$9+СВЦЭМ!$D$10+'СЕТ СН'!$F$5-'СЕТ СН'!$F$17</f>
        <v>4128.4716469000005</v>
      </c>
      <c r="D21" s="36">
        <f>SUMIFS(СВЦЭМ!$C$34:$C$777,СВЦЭМ!$A$34:$A$777,$A21,СВЦЭМ!$B$34:$B$777,D$11)+'СЕТ СН'!$F$9+СВЦЭМ!$D$10+'СЕТ СН'!$F$5-'СЕТ СН'!$F$17</f>
        <v>4151.8648085200002</v>
      </c>
      <c r="E21" s="36">
        <f>SUMIFS(СВЦЭМ!$C$34:$C$777,СВЦЭМ!$A$34:$A$777,$A21,СВЦЭМ!$B$34:$B$777,E$11)+'СЕТ СН'!$F$9+СВЦЭМ!$D$10+'СЕТ СН'!$F$5-'СЕТ СН'!$F$17</f>
        <v>4153.8374279300006</v>
      </c>
      <c r="F21" s="36">
        <f>SUMIFS(СВЦЭМ!$C$34:$C$777,СВЦЭМ!$A$34:$A$777,$A21,СВЦЭМ!$B$34:$B$777,F$11)+'СЕТ СН'!$F$9+СВЦЭМ!$D$10+'СЕТ СН'!$F$5-'СЕТ СН'!$F$17</f>
        <v>4152.21100604</v>
      </c>
      <c r="G21" s="36">
        <f>SUMIFS(СВЦЭМ!$C$34:$C$777,СВЦЭМ!$A$34:$A$777,$A21,СВЦЭМ!$B$34:$B$777,G$11)+'СЕТ СН'!$F$9+СВЦЭМ!$D$10+'СЕТ СН'!$F$5-'СЕТ СН'!$F$17</f>
        <v>4137.7375509900003</v>
      </c>
      <c r="H21" s="36">
        <f>SUMIFS(СВЦЭМ!$C$34:$C$777,СВЦЭМ!$A$34:$A$777,$A21,СВЦЭМ!$B$34:$B$777,H$11)+'СЕТ СН'!$F$9+СВЦЭМ!$D$10+'СЕТ СН'!$F$5-'СЕТ СН'!$F$17</f>
        <v>4075.0742131999996</v>
      </c>
      <c r="I21" s="36">
        <f>SUMIFS(СВЦЭМ!$C$34:$C$777,СВЦЭМ!$A$34:$A$777,$A21,СВЦЭМ!$B$34:$B$777,I$11)+'СЕТ СН'!$F$9+СВЦЭМ!$D$10+'СЕТ СН'!$F$5-'СЕТ СН'!$F$17</f>
        <v>4017.19892669</v>
      </c>
      <c r="J21" s="36">
        <f>SUMIFS(СВЦЭМ!$C$34:$C$777,СВЦЭМ!$A$34:$A$777,$A21,СВЦЭМ!$B$34:$B$777,J$11)+'СЕТ СН'!$F$9+СВЦЭМ!$D$10+'СЕТ СН'!$F$5-'СЕТ СН'!$F$17</f>
        <v>3990.8716179800003</v>
      </c>
      <c r="K21" s="36">
        <f>SUMIFS(СВЦЭМ!$C$34:$C$777,СВЦЭМ!$A$34:$A$777,$A21,СВЦЭМ!$B$34:$B$777,K$11)+'СЕТ СН'!$F$9+СВЦЭМ!$D$10+'СЕТ СН'!$F$5-'СЕТ СН'!$F$17</f>
        <v>3935.2136676700002</v>
      </c>
      <c r="L21" s="36">
        <f>SUMIFS(СВЦЭМ!$C$34:$C$777,СВЦЭМ!$A$34:$A$777,$A21,СВЦЭМ!$B$34:$B$777,L$11)+'СЕТ СН'!$F$9+СВЦЭМ!$D$10+'СЕТ СН'!$F$5-'СЕТ СН'!$F$17</f>
        <v>3942.6190172799998</v>
      </c>
      <c r="M21" s="36">
        <f>SUMIFS(СВЦЭМ!$C$34:$C$777,СВЦЭМ!$A$34:$A$777,$A21,СВЦЭМ!$B$34:$B$777,M$11)+'СЕТ СН'!$F$9+СВЦЭМ!$D$10+'СЕТ СН'!$F$5-'СЕТ СН'!$F$17</f>
        <v>3971.8789042600001</v>
      </c>
      <c r="N21" s="36">
        <f>SUMIFS(СВЦЭМ!$C$34:$C$777,СВЦЭМ!$A$34:$A$777,$A21,СВЦЭМ!$B$34:$B$777,N$11)+'СЕТ СН'!$F$9+СВЦЭМ!$D$10+'СЕТ СН'!$F$5-'СЕТ СН'!$F$17</f>
        <v>3978.6147607800003</v>
      </c>
      <c r="O21" s="36">
        <f>SUMIFS(СВЦЭМ!$C$34:$C$777,СВЦЭМ!$A$34:$A$777,$A21,СВЦЭМ!$B$34:$B$777,O$11)+'СЕТ СН'!$F$9+СВЦЭМ!$D$10+'СЕТ СН'!$F$5-'СЕТ СН'!$F$17</f>
        <v>3979.3030542800007</v>
      </c>
      <c r="P21" s="36">
        <f>SUMIFS(СВЦЭМ!$C$34:$C$777,СВЦЭМ!$A$34:$A$777,$A21,СВЦЭМ!$B$34:$B$777,P$11)+'СЕТ СН'!$F$9+СВЦЭМ!$D$10+'СЕТ СН'!$F$5-'СЕТ СН'!$F$17</f>
        <v>4001.8271851600002</v>
      </c>
      <c r="Q21" s="36">
        <f>SUMIFS(СВЦЭМ!$C$34:$C$777,СВЦЭМ!$A$34:$A$777,$A21,СВЦЭМ!$B$34:$B$777,Q$11)+'СЕТ СН'!$F$9+СВЦЭМ!$D$10+'СЕТ СН'!$F$5-'СЕТ СН'!$F$17</f>
        <v>4010.4379026500001</v>
      </c>
      <c r="R21" s="36">
        <f>SUMIFS(СВЦЭМ!$C$34:$C$777,СВЦЭМ!$A$34:$A$777,$A21,СВЦЭМ!$B$34:$B$777,R$11)+'СЕТ СН'!$F$9+СВЦЭМ!$D$10+'СЕТ СН'!$F$5-'СЕТ СН'!$F$17</f>
        <v>3997.7707074999998</v>
      </c>
      <c r="S21" s="36">
        <f>SUMIFS(СВЦЭМ!$C$34:$C$777,СВЦЭМ!$A$34:$A$777,$A21,СВЦЭМ!$B$34:$B$777,S$11)+'СЕТ СН'!$F$9+СВЦЭМ!$D$10+'СЕТ СН'!$F$5-'СЕТ СН'!$F$17</f>
        <v>3995.1938308299996</v>
      </c>
      <c r="T21" s="36">
        <f>SUMIFS(СВЦЭМ!$C$34:$C$777,СВЦЭМ!$A$34:$A$777,$A21,СВЦЭМ!$B$34:$B$777,T$11)+'СЕТ СН'!$F$9+СВЦЭМ!$D$10+'СЕТ СН'!$F$5-'СЕТ СН'!$F$17</f>
        <v>3975.6571430700005</v>
      </c>
      <c r="U21" s="36">
        <f>SUMIFS(СВЦЭМ!$C$34:$C$777,СВЦЭМ!$A$34:$A$777,$A21,СВЦЭМ!$B$34:$B$777,U$11)+'СЕТ СН'!$F$9+СВЦЭМ!$D$10+'СЕТ СН'!$F$5-'СЕТ СН'!$F$17</f>
        <v>3935.01341073</v>
      </c>
      <c r="V21" s="36">
        <f>SUMIFS(СВЦЭМ!$C$34:$C$777,СВЦЭМ!$A$34:$A$777,$A21,СВЦЭМ!$B$34:$B$777,V$11)+'СЕТ СН'!$F$9+СВЦЭМ!$D$10+'СЕТ СН'!$F$5-'СЕТ СН'!$F$17</f>
        <v>3934.2812651500008</v>
      </c>
      <c r="W21" s="36">
        <f>SUMIFS(СВЦЭМ!$C$34:$C$777,СВЦЭМ!$A$34:$A$777,$A21,СВЦЭМ!$B$34:$B$777,W$11)+'СЕТ СН'!$F$9+СВЦЭМ!$D$10+'СЕТ СН'!$F$5-'СЕТ СН'!$F$17</f>
        <v>3952.37743503</v>
      </c>
      <c r="X21" s="36">
        <f>SUMIFS(СВЦЭМ!$C$34:$C$777,СВЦЭМ!$A$34:$A$777,$A21,СВЦЭМ!$B$34:$B$777,X$11)+'СЕТ СН'!$F$9+СВЦЭМ!$D$10+'СЕТ СН'!$F$5-'СЕТ СН'!$F$17</f>
        <v>3968.0037705100003</v>
      </c>
      <c r="Y21" s="36">
        <f>SUMIFS(СВЦЭМ!$C$34:$C$777,СВЦЭМ!$A$34:$A$777,$A21,СВЦЭМ!$B$34:$B$777,Y$11)+'СЕТ СН'!$F$9+СВЦЭМ!$D$10+'СЕТ СН'!$F$5-'СЕТ СН'!$F$17</f>
        <v>3989.5023615500004</v>
      </c>
    </row>
    <row r="22" spans="1:25" ht="15.75" x14ac:dyDescent="0.2">
      <c r="A22" s="35">
        <f t="shared" si="0"/>
        <v>42805</v>
      </c>
      <c r="B22" s="36">
        <f>SUMIFS(СВЦЭМ!$C$34:$C$777,СВЦЭМ!$A$34:$A$777,$A22,СВЦЭМ!$B$34:$B$777,B$11)+'СЕТ СН'!$F$9+СВЦЭМ!$D$10+'СЕТ СН'!$F$5-'СЕТ СН'!$F$17</f>
        <v>3997.7118973200004</v>
      </c>
      <c r="C22" s="36">
        <f>SUMIFS(СВЦЭМ!$C$34:$C$777,СВЦЭМ!$A$34:$A$777,$A22,СВЦЭМ!$B$34:$B$777,C$11)+'СЕТ СН'!$F$9+СВЦЭМ!$D$10+'СЕТ СН'!$F$5-'СЕТ СН'!$F$17</f>
        <v>4013.0986817100002</v>
      </c>
      <c r="D22" s="36">
        <f>SUMIFS(СВЦЭМ!$C$34:$C$777,СВЦЭМ!$A$34:$A$777,$A22,СВЦЭМ!$B$34:$B$777,D$11)+'СЕТ СН'!$F$9+СВЦЭМ!$D$10+'СЕТ СН'!$F$5-'СЕТ СН'!$F$17</f>
        <v>4008.1385668599996</v>
      </c>
      <c r="E22" s="36">
        <f>SUMIFS(СВЦЭМ!$C$34:$C$777,СВЦЭМ!$A$34:$A$777,$A22,СВЦЭМ!$B$34:$B$777,E$11)+'СЕТ СН'!$F$9+СВЦЭМ!$D$10+'СЕТ СН'!$F$5-'СЕТ СН'!$F$17</f>
        <v>4004.8195281600001</v>
      </c>
      <c r="F22" s="36">
        <f>SUMIFS(СВЦЭМ!$C$34:$C$777,СВЦЭМ!$A$34:$A$777,$A22,СВЦЭМ!$B$34:$B$777,F$11)+'СЕТ СН'!$F$9+СВЦЭМ!$D$10+'СЕТ СН'!$F$5-'СЕТ СН'!$F$17</f>
        <v>4001.6392872899996</v>
      </c>
      <c r="G22" s="36">
        <f>SUMIFS(СВЦЭМ!$C$34:$C$777,СВЦЭМ!$A$34:$A$777,$A22,СВЦЭМ!$B$34:$B$777,G$11)+'СЕТ СН'!$F$9+СВЦЭМ!$D$10+'СЕТ СН'!$F$5-'СЕТ СН'!$F$17</f>
        <v>3995.9138225400002</v>
      </c>
      <c r="H22" s="36">
        <f>SUMIFS(СВЦЭМ!$C$34:$C$777,СВЦЭМ!$A$34:$A$777,$A22,СВЦЭМ!$B$34:$B$777,H$11)+'СЕТ СН'!$F$9+СВЦЭМ!$D$10+'СЕТ СН'!$F$5-'СЕТ СН'!$F$17</f>
        <v>3971.9066395700002</v>
      </c>
      <c r="I22" s="36">
        <f>SUMIFS(СВЦЭМ!$C$34:$C$777,СВЦЭМ!$A$34:$A$777,$A22,СВЦЭМ!$B$34:$B$777,I$11)+'СЕТ СН'!$F$9+СВЦЭМ!$D$10+'СЕТ СН'!$F$5-'СЕТ СН'!$F$17</f>
        <v>3930.9485442100004</v>
      </c>
      <c r="J22" s="36">
        <f>SUMIFS(СВЦЭМ!$C$34:$C$777,СВЦЭМ!$A$34:$A$777,$A22,СВЦЭМ!$B$34:$B$777,J$11)+'СЕТ СН'!$F$9+СВЦЭМ!$D$10+'СЕТ СН'!$F$5-'СЕТ СН'!$F$17</f>
        <v>3896.5730220200003</v>
      </c>
      <c r="K22" s="36">
        <f>SUMIFS(СВЦЭМ!$C$34:$C$777,СВЦЭМ!$A$34:$A$777,$A22,СВЦЭМ!$B$34:$B$777,K$11)+'СЕТ СН'!$F$9+СВЦЭМ!$D$10+'СЕТ СН'!$F$5-'СЕТ СН'!$F$17</f>
        <v>3886.0363025500001</v>
      </c>
      <c r="L22" s="36">
        <f>SUMIFS(СВЦЭМ!$C$34:$C$777,СВЦЭМ!$A$34:$A$777,$A22,СВЦЭМ!$B$34:$B$777,L$11)+'СЕТ СН'!$F$9+СВЦЭМ!$D$10+'СЕТ СН'!$F$5-'СЕТ СН'!$F$17</f>
        <v>3865.6894102700007</v>
      </c>
      <c r="M22" s="36">
        <f>SUMIFS(СВЦЭМ!$C$34:$C$777,СВЦЭМ!$A$34:$A$777,$A22,СВЦЭМ!$B$34:$B$777,M$11)+'СЕТ СН'!$F$9+СВЦЭМ!$D$10+'СЕТ СН'!$F$5-'СЕТ СН'!$F$17</f>
        <v>3872.6691394299996</v>
      </c>
      <c r="N22" s="36">
        <f>SUMIFS(СВЦЭМ!$C$34:$C$777,СВЦЭМ!$A$34:$A$777,$A22,СВЦЭМ!$B$34:$B$777,N$11)+'СЕТ СН'!$F$9+СВЦЭМ!$D$10+'СЕТ СН'!$F$5-'СЕТ СН'!$F$17</f>
        <v>3887.6861372700005</v>
      </c>
      <c r="O22" s="36">
        <f>SUMIFS(СВЦЭМ!$C$34:$C$777,СВЦЭМ!$A$34:$A$777,$A22,СВЦЭМ!$B$34:$B$777,O$11)+'СЕТ СН'!$F$9+СВЦЭМ!$D$10+'СЕТ СН'!$F$5-'СЕТ СН'!$F$17</f>
        <v>3904.52441645</v>
      </c>
      <c r="P22" s="36">
        <f>SUMIFS(СВЦЭМ!$C$34:$C$777,СВЦЭМ!$A$34:$A$777,$A22,СВЦЭМ!$B$34:$B$777,P$11)+'СЕТ СН'!$F$9+СВЦЭМ!$D$10+'СЕТ СН'!$F$5-'СЕТ СН'!$F$17</f>
        <v>3913.3323345099998</v>
      </c>
      <c r="Q22" s="36">
        <f>SUMIFS(СВЦЭМ!$C$34:$C$777,СВЦЭМ!$A$34:$A$777,$A22,СВЦЭМ!$B$34:$B$777,Q$11)+'СЕТ СН'!$F$9+СВЦЭМ!$D$10+'СЕТ СН'!$F$5-'СЕТ СН'!$F$17</f>
        <v>3903.7218467299999</v>
      </c>
      <c r="R22" s="36">
        <f>SUMIFS(СВЦЭМ!$C$34:$C$777,СВЦЭМ!$A$34:$A$777,$A22,СВЦЭМ!$B$34:$B$777,R$11)+'СЕТ СН'!$F$9+СВЦЭМ!$D$10+'СЕТ СН'!$F$5-'СЕТ СН'!$F$17</f>
        <v>3903.89316925</v>
      </c>
      <c r="S22" s="36">
        <f>SUMIFS(СВЦЭМ!$C$34:$C$777,СВЦЭМ!$A$34:$A$777,$A22,СВЦЭМ!$B$34:$B$777,S$11)+'СЕТ СН'!$F$9+СВЦЭМ!$D$10+'СЕТ СН'!$F$5-'СЕТ СН'!$F$17</f>
        <v>3902.0473345999999</v>
      </c>
      <c r="T22" s="36">
        <f>SUMIFS(СВЦЭМ!$C$34:$C$777,СВЦЭМ!$A$34:$A$777,$A22,СВЦЭМ!$B$34:$B$777,T$11)+'СЕТ СН'!$F$9+СВЦЭМ!$D$10+'СЕТ СН'!$F$5-'СЕТ СН'!$F$17</f>
        <v>3882.4833554400002</v>
      </c>
      <c r="U22" s="36">
        <f>SUMIFS(СВЦЭМ!$C$34:$C$777,СВЦЭМ!$A$34:$A$777,$A22,СВЦЭМ!$B$34:$B$777,U$11)+'СЕТ СН'!$F$9+СВЦЭМ!$D$10+'СЕТ СН'!$F$5-'СЕТ СН'!$F$17</f>
        <v>3829.5911437100003</v>
      </c>
      <c r="V22" s="36">
        <f>SUMIFS(СВЦЭМ!$C$34:$C$777,СВЦЭМ!$A$34:$A$777,$A22,СВЦЭМ!$B$34:$B$777,V$11)+'СЕТ СН'!$F$9+СВЦЭМ!$D$10+'СЕТ СН'!$F$5-'СЕТ СН'!$F$17</f>
        <v>3826.0650441899998</v>
      </c>
      <c r="W22" s="36">
        <f>SUMIFS(СВЦЭМ!$C$34:$C$777,СВЦЭМ!$A$34:$A$777,$A22,СВЦЭМ!$B$34:$B$777,W$11)+'СЕТ СН'!$F$9+СВЦЭМ!$D$10+'СЕТ СН'!$F$5-'СЕТ СН'!$F$17</f>
        <v>3854.2365859900001</v>
      </c>
      <c r="X22" s="36">
        <f>SUMIFS(СВЦЭМ!$C$34:$C$777,СВЦЭМ!$A$34:$A$777,$A22,СВЦЭМ!$B$34:$B$777,X$11)+'СЕТ СН'!$F$9+СВЦЭМ!$D$10+'СЕТ СН'!$F$5-'СЕТ СН'!$F$17</f>
        <v>3903.5232157999999</v>
      </c>
      <c r="Y22" s="36">
        <f>SUMIFS(СВЦЭМ!$C$34:$C$777,СВЦЭМ!$A$34:$A$777,$A22,СВЦЭМ!$B$34:$B$777,Y$11)+'СЕТ СН'!$F$9+СВЦЭМ!$D$10+'СЕТ СН'!$F$5-'СЕТ СН'!$F$17</f>
        <v>3944.8479626799999</v>
      </c>
    </row>
    <row r="23" spans="1:25" ht="15.75" x14ac:dyDescent="0.2">
      <c r="A23" s="35">
        <f t="shared" si="0"/>
        <v>42806</v>
      </c>
      <c r="B23" s="36">
        <f>SUMIFS(СВЦЭМ!$C$34:$C$777,СВЦЭМ!$A$34:$A$777,$A23,СВЦЭМ!$B$34:$B$777,B$11)+'СЕТ СН'!$F$9+СВЦЭМ!$D$10+'СЕТ СН'!$F$5-'СЕТ СН'!$F$17</f>
        <v>3962.6179750700003</v>
      </c>
      <c r="C23" s="36">
        <f>SUMIFS(СВЦЭМ!$C$34:$C$777,СВЦЭМ!$A$34:$A$777,$A23,СВЦЭМ!$B$34:$B$777,C$11)+'СЕТ СН'!$F$9+СВЦЭМ!$D$10+'СЕТ СН'!$F$5-'СЕТ СН'!$F$17</f>
        <v>3997.6148565700005</v>
      </c>
      <c r="D23" s="36">
        <f>SUMIFS(СВЦЭМ!$C$34:$C$777,СВЦЭМ!$A$34:$A$777,$A23,СВЦЭМ!$B$34:$B$777,D$11)+'СЕТ СН'!$F$9+СВЦЭМ!$D$10+'СЕТ СН'!$F$5-'СЕТ СН'!$F$17</f>
        <v>4012.5548438599999</v>
      </c>
      <c r="E23" s="36">
        <f>SUMIFS(СВЦЭМ!$C$34:$C$777,СВЦЭМ!$A$34:$A$777,$A23,СВЦЭМ!$B$34:$B$777,E$11)+'СЕТ СН'!$F$9+СВЦЭМ!$D$10+'СЕТ СН'!$F$5-'СЕТ СН'!$F$17</f>
        <v>4016.1959205700005</v>
      </c>
      <c r="F23" s="36">
        <f>SUMIFS(СВЦЭМ!$C$34:$C$777,СВЦЭМ!$A$34:$A$777,$A23,СВЦЭМ!$B$34:$B$777,F$11)+'СЕТ СН'!$F$9+СВЦЭМ!$D$10+'СЕТ СН'!$F$5-'СЕТ СН'!$F$17</f>
        <v>4015.9747561599997</v>
      </c>
      <c r="G23" s="36">
        <f>SUMIFS(СВЦЭМ!$C$34:$C$777,СВЦЭМ!$A$34:$A$777,$A23,СВЦЭМ!$B$34:$B$777,G$11)+'СЕТ СН'!$F$9+СВЦЭМ!$D$10+'СЕТ СН'!$F$5-'СЕТ СН'!$F$17</f>
        <v>4015.9582101800006</v>
      </c>
      <c r="H23" s="36">
        <f>SUMIFS(СВЦЭМ!$C$34:$C$777,СВЦЭМ!$A$34:$A$777,$A23,СВЦЭМ!$B$34:$B$777,H$11)+'СЕТ СН'!$F$9+СВЦЭМ!$D$10+'СЕТ СН'!$F$5-'СЕТ СН'!$F$17</f>
        <v>4002.2701037500001</v>
      </c>
      <c r="I23" s="36">
        <f>SUMIFS(СВЦЭМ!$C$34:$C$777,СВЦЭМ!$A$34:$A$777,$A23,СВЦЭМ!$B$34:$B$777,I$11)+'СЕТ СН'!$F$9+СВЦЭМ!$D$10+'СЕТ СН'!$F$5-'СЕТ СН'!$F$17</f>
        <v>3963.1325646000005</v>
      </c>
      <c r="J23" s="36">
        <f>SUMIFS(СВЦЭМ!$C$34:$C$777,СВЦЭМ!$A$34:$A$777,$A23,СВЦЭМ!$B$34:$B$777,J$11)+'СЕТ СН'!$F$9+СВЦЭМ!$D$10+'СЕТ СН'!$F$5-'СЕТ СН'!$F$17</f>
        <v>3890.3244864799999</v>
      </c>
      <c r="K23" s="36">
        <f>SUMIFS(СВЦЭМ!$C$34:$C$777,СВЦЭМ!$A$34:$A$777,$A23,СВЦЭМ!$B$34:$B$777,K$11)+'СЕТ СН'!$F$9+СВЦЭМ!$D$10+'СЕТ СН'!$F$5-'СЕТ СН'!$F$17</f>
        <v>3869.7621457499999</v>
      </c>
      <c r="L23" s="36">
        <f>SUMIFS(СВЦЭМ!$C$34:$C$777,СВЦЭМ!$A$34:$A$777,$A23,СВЦЭМ!$B$34:$B$777,L$11)+'СЕТ СН'!$F$9+СВЦЭМ!$D$10+'СЕТ СН'!$F$5-'СЕТ СН'!$F$17</f>
        <v>3850.3327168699998</v>
      </c>
      <c r="M23" s="36">
        <f>SUMIFS(СВЦЭМ!$C$34:$C$777,СВЦЭМ!$A$34:$A$777,$A23,СВЦЭМ!$B$34:$B$777,M$11)+'СЕТ СН'!$F$9+СВЦЭМ!$D$10+'СЕТ СН'!$F$5-'СЕТ СН'!$F$17</f>
        <v>3849.89228456</v>
      </c>
      <c r="N23" s="36">
        <f>SUMIFS(СВЦЭМ!$C$34:$C$777,СВЦЭМ!$A$34:$A$777,$A23,СВЦЭМ!$B$34:$B$777,N$11)+'СЕТ СН'!$F$9+СВЦЭМ!$D$10+'СЕТ СН'!$F$5-'СЕТ СН'!$F$17</f>
        <v>3861.7113397800003</v>
      </c>
      <c r="O23" s="36">
        <f>SUMIFS(СВЦЭМ!$C$34:$C$777,СВЦЭМ!$A$34:$A$777,$A23,СВЦЭМ!$B$34:$B$777,O$11)+'СЕТ СН'!$F$9+СВЦЭМ!$D$10+'СЕТ СН'!$F$5-'СЕТ СН'!$F$17</f>
        <v>3873.8263969700001</v>
      </c>
      <c r="P23" s="36">
        <f>SUMIFS(СВЦЭМ!$C$34:$C$777,СВЦЭМ!$A$34:$A$777,$A23,СВЦЭМ!$B$34:$B$777,P$11)+'СЕТ СН'!$F$9+СВЦЭМ!$D$10+'СЕТ СН'!$F$5-'СЕТ СН'!$F$17</f>
        <v>3887.7150283299998</v>
      </c>
      <c r="Q23" s="36">
        <f>SUMIFS(СВЦЭМ!$C$34:$C$777,СВЦЭМ!$A$34:$A$777,$A23,СВЦЭМ!$B$34:$B$777,Q$11)+'СЕТ СН'!$F$9+СВЦЭМ!$D$10+'СЕТ СН'!$F$5-'СЕТ СН'!$F$17</f>
        <v>3886.6177833900001</v>
      </c>
      <c r="R23" s="36">
        <f>SUMIFS(СВЦЭМ!$C$34:$C$777,СВЦЭМ!$A$34:$A$777,$A23,СВЦЭМ!$B$34:$B$777,R$11)+'СЕТ СН'!$F$9+СВЦЭМ!$D$10+'СЕТ СН'!$F$5-'СЕТ СН'!$F$17</f>
        <v>3885.5328217099996</v>
      </c>
      <c r="S23" s="36">
        <f>SUMIFS(СВЦЭМ!$C$34:$C$777,СВЦЭМ!$A$34:$A$777,$A23,СВЦЭМ!$B$34:$B$777,S$11)+'СЕТ СН'!$F$9+СВЦЭМ!$D$10+'СЕТ СН'!$F$5-'СЕТ СН'!$F$17</f>
        <v>3881.1486223400007</v>
      </c>
      <c r="T23" s="36">
        <f>SUMIFS(СВЦЭМ!$C$34:$C$777,СВЦЭМ!$A$34:$A$777,$A23,СВЦЭМ!$B$34:$B$777,T$11)+'СЕТ СН'!$F$9+СВЦЭМ!$D$10+'СЕТ СН'!$F$5-'СЕТ СН'!$F$17</f>
        <v>3877.45604241</v>
      </c>
      <c r="U23" s="36">
        <f>SUMIFS(СВЦЭМ!$C$34:$C$777,СВЦЭМ!$A$34:$A$777,$A23,СВЦЭМ!$B$34:$B$777,U$11)+'СЕТ СН'!$F$9+СВЦЭМ!$D$10+'СЕТ СН'!$F$5-'СЕТ СН'!$F$17</f>
        <v>3840.5830320799996</v>
      </c>
      <c r="V23" s="36">
        <f>SUMIFS(СВЦЭМ!$C$34:$C$777,СВЦЭМ!$A$34:$A$777,$A23,СВЦЭМ!$B$34:$B$777,V$11)+'СЕТ СН'!$F$9+СВЦЭМ!$D$10+'СЕТ СН'!$F$5-'СЕТ СН'!$F$17</f>
        <v>3839.3926298300003</v>
      </c>
      <c r="W23" s="36">
        <f>SUMIFS(СВЦЭМ!$C$34:$C$777,СВЦЭМ!$A$34:$A$777,$A23,СВЦЭМ!$B$34:$B$777,W$11)+'СЕТ СН'!$F$9+СВЦЭМ!$D$10+'СЕТ СН'!$F$5-'СЕТ СН'!$F$17</f>
        <v>3844.4707682999997</v>
      </c>
      <c r="X23" s="36">
        <f>SUMIFS(СВЦЭМ!$C$34:$C$777,СВЦЭМ!$A$34:$A$777,$A23,СВЦЭМ!$B$34:$B$777,X$11)+'СЕТ СН'!$F$9+СВЦЭМ!$D$10+'СЕТ СН'!$F$5-'СЕТ СН'!$F$17</f>
        <v>3870.2058507700003</v>
      </c>
      <c r="Y23" s="36">
        <f>SUMIFS(СВЦЭМ!$C$34:$C$777,СВЦЭМ!$A$34:$A$777,$A23,СВЦЭМ!$B$34:$B$777,Y$11)+'СЕТ СН'!$F$9+СВЦЭМ!$D$10+'СЕТ СН'!$F$5-'СЕТ СН'!$F$17</f>
        <v>3922.3245042799999</v>
      </c>
    </row>
    <row r="24" spans="1:25" ht="15.75" x14ac:dyDescent="0.2">
      <c r="A24" s="35">
        <f t="shared" si="0"/>
        <v>42807</v>
      </c>
      <c r="B24" s="36">
        <f>SUMIFS(СВЦЭМ!$C$34:$C$777,СВЦЭМ!$A$34:$A$777,$A24,СВЦЭМ!$B$34:$B$777,B$11)+'СЕТ СН'!$F$9+СВЦЭМ!$D$10+'СЕТ СН'!$F$5-'СЕТ СН'!$F$17</f>
        <v>4004.1013045700001</v>
      </c>
      <c r="C24" s="36">
        <f>SUMIFS(СВЦЭМ!$C$34:$C$777,СВЦЭМ!$A$34:$A$777,$A24,СВЦЭМ!$B$34:$B$777,C$11)+'СЕТ СН'!$F$9+СВЦЭМ!$D$10+'СЕТ СН'!$F$5-'СЕТ СН'!$F$17</f>
        <v>4011.0844480600008</v>
      </c>
      <c r="D24" s="36">
        <f>SUMIFS(СВЦЭМ!$C$34:$C$777,СВЦЭМ!$A$34:$A$777,$A24,СВЦЭМ!$B$34:$B$777,D$11)+'СЕТ СН'!$F$9+СВЦЭМ!$D$10+'СЕТ СН'!$F$5-'СЕТ СН'!$F$17</f>
        <v>4014.7325911999997</v>
      </c>
      <c r="E24" s="36">
        <f>SUMIFS(СВЦЭМ!$C$34:$C$777,СВЦЭМ!$A$34:$A$777,$A24,СВЦЭМ!$B$34:$B$777,E$11)+'СЕТ СН'!$F$9+СВЦЭМ!$D$10+'СЕТ СН'!$F$5-'СЕТ СН'!$F$17</f>
        <v>4018.6511362900001</v>
      </c>
      <c r="F24" s="36">
        <f>SUMIFS(СВЦЭМ!$C$34:$C$777,СВЦЭМ!$A$34:$A$777,$A24,СВЦЭМ!$B$34:$B$777,F$11)+'СЕТ СН'!$F$9+СВЦЭМ!$D$10+'СЕТ СН'!$F$5-'СЕТ СН'!$F$17</f>
        <v>4076.7512651699999</v>
      </c>
      <c r="G24" s="36">
        <f>SUMIFS(СВЦЭМ!$C$34:$C$777,СВЦЭМ!$A$34:$A$777,$A24,СВЦЭМ!$B$34:$B$777,G$11)+'СЕТ СН'!$F$9+СВЦЭМ!$D$10+'СЕТ СН'!$F$5-'СЕТ СН'!$F$17</f>
        <v>4122.47592773</v>
      </c>
      <c r="H24" s="36">
        <f>SUMIFS(СВЦЭМ!$C$34:$C$777,СВЦЭМ!$A$34:$A$777,$A24,СВЦЭМ!$B$34:$B$777,H$11)+'СЕТ СН'!$F$9+СВЦЭМ!$D$10+'СЕТ СН'!$F$5-'СЕТ СН'!$F$17</f>
        <v>4083.9570867299999</v>
      </c>
      <c r="I24" s="36">
        <f>SUMIFS(СВЦЭМ!$C$34:$C$777,СВЦЭМ!$A$34:$A$777,$A24,СВЦЭМ!$B$34:$B$777,I$11)+'СЕТ СН'!$F$9+СВЦЭМ!$D$10+'СЕТ СН'!$F$5-'СЕТ СН'!$F$17</f>
        <v>4026.2026190300003</v>
      </c>
      <c r="J24" s="36">
        <f>SUMIFS(СВЦЭМ!$C$34:$C$777,СВЦЭМ!$A$34:$A$777,$A24,СВЦЭМ!$B$34:$B$777,J$11)+'СЕТ СН'!$F$9+СВЦЭМ!$D$10+'СЕТ СН'!$F$5-'СЕТ СН'!$F$17</f>
        <v>3970.6285986599996</v>
      </c>
      <c r="K24" s="36">
        <f>SUMIFS(СВЦЭМ!$C$34:$C$777,СВЦЭМ!$A$34:$A$777,$A24,СВЦЭМ!$B$34:$B$777,K$11)+'СЕТ СН'!$F$9+СВЦЭМ!$D$10+'СЕТ СН'!$F$5-'СЕТ СН'!$F$17</f>
        <v>3957.1326099100006</v>
      </c>
      <c r="L24" s="36">
        <f>SUMIFS(СВЦЭМ!$C$34:$C$777,СВЦЭМ!$A$34:$A$777,$A24,СВЦЭМ!$B$34:$B$777,L$11)+'СЕТ СН'!$F$9+СВЦЭМ!$D$10+'СЕТ СН'!$F$5-'СЕТ СН'!$F$17</f>
        <v>3952.1134348100004</v>
      </c>
      <c r="M24" s="36">
        <f>SUMIFS(СВЦЭМ!$C$34:$C$777,СВЦЭМ!$A$34:$A$777,$A24,СВЦЭМ!$B$34:$B$777,M$11)+'СЕТ СН'!$F$9+СВЦЭМ!$D$10+'СЕТ СН'!$F$5-'СЕТ СН'!$F$17</f>
        <v>3950.0394222800005</v>
      </c>
      <c r="N24" s="36">
        <f>SUMIFS(СВЦЭМ!$C$34:$C$777,СВЦЭМ!$A$34:$A$777,$A24,СВЦЭМ!$B$34:$B$777,N$11)+'СЕТ СН'!$F$9+СВЦЭМ!$D$10+'СЕТ СН'!$F$5-'СЕТ СН'!$F$17</f>
        <v>3964.9277908700005</v>
      </c>
      <c r="O24" s="36">
        <f>SUMIFS(СВЦЭМ!$C$34:$C$777,СВЦЭМ!$A$34:$A$777,$A24,СВЦЭМ!$B$34:$B$777,O$11)+'СЕТ СН'!$F$9+СВЦЭМ!$D$10+'СЕТ СН'!$F$5-'СЕТ СН'!$F$17</f>
        <v>3969.0362127600001</v>
      </c>
      <c r="P24" s="36">
        <f>SUMIFS(СВЦЭМ!$C$34:$C$777,СВЦЭМ!$A$34:$A$777,$A24,СВЦЭМ!$B$34:$B$777,P$11)+'СЕТ СН'!$F$9+СВЦЭМ!$D$10+'СЕТ СН'!$F$5-'СЕТ СН'!$F$17</f>
        <v>3983.7825685200005</v>
      </c>
      <c r="Q24" s="36">
        <f>SUMIFS(СВЦЭМ!$C$34:$C$777,СВЦЭМ!$A$34:$A$777,$A24,СВЦЭМ!$B$34:$B$777,Q$11)+'СЕТ СН'!$F$9+СВЦЭМ!$D$10+'СЕТ СН'!$F$5-'СЕТ СН'!$F$17</f>
        <v>3980.6917767699997</v>
      </c>
      <c r="R24" s="36">
        <f>SUMIFS(СВЦЭМ!$C$34:$C$777,СВЦЭМ!$A$34:$A$777,$A24,СВЦЭМ!$B$34:$B$777,R$11)+'СЕТ СН'!$F$9+СВЦЭМ!$D$10+'СЕТ СН'!$F$5-'СЕТ СН'!$F$17</f>
        <v>3982.4358639500006</v>
      </c>
      <c r="S24" s="36">
        <f>SUMIFS(СВЦЭМ!$C$34:$C$777,СВЦЭМ!$A$34:$A$777,$A24,СВЦЭМ!$B$34:$B$777,S$11)+'СЕТ СН'!$F$9+СВЦЭМ!$D$10+'СЕТ СН'!$F$5-'СЕТ СН'!$F$17</f>
        <v>3980.8185438999999</v>
      </c>
      <c r="T24" s="36">
        <f>SUMIFS(СВЦЭМ!$C$34:$C$777,СВЦЭМ!$A$34:$A$777,$A24,СВЦЭМ!$B$34:$B$777,T$11)+'СЕТ СН'!$F$9+СВЦЭМ!$D$10+'СЕТ СН'!$F$5-'СЕТ СН'!$F$17</f>
        <v>3959.2620150399998</v>
      </c>
      <c r="U24" s="36">
        <f>SUMIFS(СВЦЭМ!$C$34:$C$777,СВЦЭМ!$A$34:$A$777,$A24,СВЦЭМ!$B$34:$B$777,U$11)+'СЕТ СН'!$F$9+СВЦЭМ!$D$10+'СЕТ СН'!$F$5-'СЕТ СН'!$F$17</f>
        <v>3944.7964021200005</v>
      </c>
      <c r="V24" s="36">
        <f>SUMIFS(СВЦЭМ!$C$34:$C$777,СВЦЭМ!$A$34:$A$777,$A24,СВЦЭМ!$B$34:$B$777,V$11)+'СЕТ СН'!$F$9+СВЦЭМ!$D$10+'СЕТ СН'!$F$5-'СЕТ СН'!$F$17</f>
        <v>3941.5893670900005</v>
      </c>
      <c r="W24" s="36">
        <f>SUMIFS(СВЦЭМ!$C$34:$C$777,СВЦЭМ!$A$34:$A$777,$A24,СВЦЭМ!$B$34:$B$777,W$11)+'СЕТ СН'!$F$9+СВЦЭМ!$D$10+'СЕТ СН'!$F$5-'СЕТ СН'!$F$17</f>
        <v>3952.1900876600002</v>
      </c>
      <c r="X24" s="36">
        <f>SUMIFS(СВЦЭМ!$C$34:$C$777,СВЦЭМ!$A$34:$A$777,$A24,СВЦЭМ!$B$34:$B$777,X$11)+'СЕТ СН'!$F$9+СВЦЭМ!$D$10+'СЕТ СН'!$F$5-'СЕТ СН'!$F$17</f>
        <v>3950.7479819</v>
      </c>
      <c r="Y24" s="36">
        <f>SUMIFS(СВЦЭМ!$C$34:$C$777,СВЦЭМ!$A$34:$A$777,$A24,СВЦЭМ!$B$34:$B$777,Y$11)+'СЕТ СН'!$F$9+СВЦЭМ!$D$10+'СЕТ СН'!$F$5-'СЕТ СН'!$F$17</f>
        <v>4014.3597344500004</v>
      </c>
    </row>
    <row r="25" spans="1:25" ht="15.75" x14ac:dyDescent="0.2">
      <c r="A25" s="35">
        <f t="shared" si="0"/>
        <v>42808</v>
      </c>
      <c r="B25" s="36">
        <f>SUMIFS(СВЦЭМ!$C$34:$C$777,СВЦЭМ!$A$34:$A$777,$A25,СВЦЭМ!$B$34:$B$777,B$11)+'СЕТ СН'!$F$9+СВЦЭМ!$D$10+'СЕТ СН'!$F$5-'СЕТ СН'!$F$17</f>
        <v>4008.9910175200002</v>
      </c>
      <c r="C25" s="36">
        <f>SUMIFS(СВЦЭМ!$C$34:$C$777,СВЦЭМ!$A$34:$A$777,$A25,СВЦЭМ!$B$34:$B$777,C$11)+'СЕТ СН'!$F$9+СВЦЭМ!$D$10+'СЕТ СН'!$F$5-'СЕТ СН'!$F$17</f>
        <v>4010.0614416000008</v>
      </c>
      <c r="D25" s="36">
        <f>SUMIFS(СВЦЭМ!$C$34:$C$777,СВЦЭМ!$A$34:$A$777,$A25,СВЦЭМ!$B$34:$B$777,D$11)+'СЕТ СН'!$F$9+СВЦЭМ!$D$10+'СЕТ СН'!$F$5-'СЕТ СН'!$F$17</f>
        <v>4033.0651052200001</v>
      </c>
      <c r="E25" s="36">
        <f>SUMIFS(СВЦЭМ!$C$34:$C$777,СВЦЭМ!$A$34:$A$777,$A25,СВЦЭМ!$B$34:$B$777,E$11)+'СЕТ СН'!$F$9+СВЦЭМ!$D$10+'СЕТ СН'!$F$5-'СЕТ СН'!$F$17</f>
        <v>4036.0721421199996</v>
      </c>
      <c r="F25" s="36">
        <f>SUMIFS(СВЦЭМ!$C$34:$C$777,СВЦЭМ!$A$34:$A$777,$A25,СВЦЭМ!$B$34:$B$777,F$11)+'СЕТ СН'!$F$9+СВЦЭМ!$D$10+'СЕТ СН'!$F$5-'СЕТ СН'!$F$17</f>
        <v>4043.4606591199999</v>
      </c>
      <c r="G25" s="36">
        <f>SUMIFS(СВЦЭМ!$C$34:$C$777,СВЦЭМ!$A$34:$A$777,$A25,СВЦЭМ!$B$34:$B$777,G$11)+'СЕТ СН'!$F$9+СВЦЭМ!$D$10+'СЕТ СН'!$F$5-'СЕТ СН'!$F$17</f>
        <v>4069.5358104799998</v>
      </c>
      <c r="H25" s="36">
        <f>SUMIFS(СВЦЭМ!$C$34:$C$777,СВЦЭМ!$A$34:$A$777,$A25,СВЦЭМ!$B$34:$B$777,H$11)+'СЕТ СН'!$F$9+СВЦЭМ!$D$10+'СЕТ СН'!$F$5-'СЕТ СН'!$F$17</f>
        <v>4040.0426275899999</v>
      </c>
      <c r="I25" s="36">
        <f>SUMIFS(СВЦЭМ!$C$34:$C$777,СВЦЭМ!$A$34:$A$777,$A25,СВЦЭМ!$B$34:$B$777,I$11)+'СЕТ СН'!$F$9+СВЦЭМ!$D$10+'СЕТ СН'!$F$5-'СЕТ СН'!$F$17</f>
        <v>3999.7733861800007</v>
      </c>
      <c r="J25" s="36">
        <f>SUMIFS(СВЦЭМ!$C$34:$C$777,СВЦЭМ!$A$34:$A$777,$A25,СВЦЭМ!$B$34:$B$777,J$11)+'СЕТ СН'!$F$9+СВЦЭМ!$D$10+'СЕТ СН'!$F$5-'СЕТ СН'!$F$17</f>
        <v>3934.48457719</v>
      </c>
      <c r="K25" s="36">
        <f>SUMIFS(СВЦЭМ!$C$34:$C$777,СВЦЭМ!$A$34:$A$777,$A25,СВЦЭМ!$B$34:$B$777,K$11)+'СЕТ СН'!$F$9+СВЦЭМ!$D$10+'СЕТ СН'!$F$5-'СЕТ СН'!$F$17</f>
        <v>3940.0066625100008</v>
      </c>
      <c r="L25" s="36">
        <f>SUMIFS(СВЦЭМ!$C$34:$C$777,СВЦЭМ!$A$34:$A$777,$A25,СВЦЭМ!$B$34:$B$777,L$11)+'СЕТ СН'!$F$9+СВЦЭМ!$D$10+'СЕТ СН'!$F$5-'СЕТ СН'!$F$17</f>
        <v>3939.55270458</v>
      </c>
      <c r="M25" s="36">
        <f>SUMIFS(СВЦЭМ!$C$34:$C$777,СВЦЭМ!$A$34:$A$777,$A25,СВЦЭМ!$B$34:$B$777,M$11)+'СЕТ СН'!$F$9+СВЦЭМ!$D$10+'СЕТ СН'!$F$5-'СЕТ СН'!$F$17</f>
        <v>3965.6234247600005</v>
      </c>
      <c r="N25" s="36">
        <f>SUMIFS(СВЦЭМ!$C$34:$C$777,СВЦЭМ!$A$34:$A$777,$A25,СВЦЭМ!$B$34:$B$777,N$11)+'СЕТ СН'!$F$9+СВЦЭМ!$D$10+'СЕТ СН'!$F$5-'СЕТ СН'!$F$17</f>
        <v>3976.15908648</v>
      </c>
      <c r="O25" s="36">
        <f>SUMIFS(СВЦЭМ!$C$34:$C$777,СВЦЭМ!$A$34:$A$777,$A25,СВЦЭМ!$B$34:$B$777,O$11)+'СЕТ СН'!$F$9+СВЦЭМ!$D$10+'СЕТ СН'!$F$5-'СЕТ СН'!$F$17</f>
        <v>4020.2146118999999</v>
      </c>
      <c r="P25" s="36">
        <f>SUMIFS(СВЦЭМ!$C$34:$C$777,СВЦЭМ!$A$34:$A$777,$A25,СВЦЭМ!$B$34:$B$777,P$11)+'СЕТ СН'!$F$9+СВЦЭМ!$D$10+'СЕТ СН'!$F$5-'СЕТ СН'!$F$17</f>
        <v>4026.2394650300002</v>
      </c>
      <c r="Q25" s="36">
        <f>SUMIFS(СВЦЭМ!$C$34:$C$777,СВЦЭМ!$A$34:$A$777,$A25,СВЦЭМ!$B$34:$B$777,Q$11)+'СЕТ СН'!$F$9+СВЦЭМ!$D$10+'СЕТ СН'!$F$5-'СЕТ СН'!$F$17</f>
        <v>4025.5162697200003</v>
      </c>
      <c r="R25" s="36">
        <f>SUMIFS(СВЦЭМ!$C$34:$C$777,СВЦЭМ!$A$34:$A$777,$A25,СВЦЭМ!$B$34:$B$777,R$11)+'СЕТ СН'!$F$9+СВЦЭМ!$D$10+'СЕТ СН'!$F$5-'СЕТ СН'!$F$17</f>
        <v>4024.33737673</v>
      </c>
      <c r="S25" s="36">
        <f>SUMIFS(СВЦЭМ!$C$34:$C$777,СВЦЭМ!$A$34:$A$777,$A25,СВЦЭМ!$B$34:$B$777,S$11)+'СЕТ СН'!$F$9+СВЦЭМ!$D$10+'СЕТ СН'!$F$5-'СЕТ СН'!$F$17</f>
        <v>4010.0413542400001</v>
      </c>
      <c r="T25" s="36">
        <f>SUMIFS(СВЦЭМ!$C$34:$C$777,СВЦЭМ!$A$34:$A$777,$A25,СВЦЭМ!$B$34:$B$777,T$11)+'СЕТ СН'!$F$9+СВЦЭМ!$D$10+'СЕТ СН'!$F$5-'СЕТ СН'!$F$17</f>
        <v>3994.9482415000002</v>
      </c>
      <c r="U25" s="36">
        <f>SUMIFS(СВЦЭМ!$C$34:$C$777,СВЦЭМ!$A$34:$A$777,$A25,СВЦЭМ!$B$34:$B$777,U$11)+'СЕТ СН'!$F$9+СВЦЭМ!$D$10+'СЕТ СН'!$F$5-'СЕТ СН'!$F$17</f>
        <v>3948.0272105900003</v>
      </c>
      <c r="V25" s="36">
        <f>SUMIFS(СВЦЭМ!$C$34:$C$777,СВЦЭМ!$A$34:$A$777,$A25,СВЦЭМ!$B$34:$B$777,V$11)+'СЕТ СН'!$F$9+СВЦЭМ!$D$10+'СЕТ СН'!$F$5-'СЕТ СН'!$F$17</f>
        <v>3939.4573380900001</v>
      </c>
      <c r="W25" s="36">
        <f>SUMIFS(СВЦЭМ!$C$34:$C$777,СВЦЭМ!$A$34:$A$777,$A25,СВЦЭМ!$B$34:$B$777,W$11)+'СЕТ СН'!$F$9+СВЦЭМ!$D$10+'СЕТ СН'!$F$5-'СЕТ СН'!$F$17</f>
        <v>3942.9270770100002</v>
      </c>
      <c r="X25" s="36">
        <f>SUMIFS(СВЦЭМ!$C$34:$C$777,СВЦЭМ!$A$34:$A$777,$A25,СВЦЭМ!$B$34:$B$777,X$11)+'СЕТ СН'!$F$9+СВЦЭМ!$D$10+'СЕТ СН'!$F$5-'СЕТ СН'!$F$17</f>
        <v>3937.4313046999996</v>
      </c>
      <c r="Y25" s="36">
        <f>SUMIFS(СВЦЭМ!$C$34:$C$777,СВЦЭМ!$A$34:$A$777,$A25,СВЦЭМ!$B$34:$B$777,Y$11)+'СЕТ СН'!$F$9+СВЦЭМ!$D$10+'СЕТ СН'!$F$5-'СЕТ СН'!$F$17</f>
        <v>3997.29749541</v>
      </c>
    </row>
    <row r="26" spans="1:25" ht="15.75" x14ac:dyDescent="0.2">
      <c r="A26" s="35">
        <f t="shared" si="0"/>
        <v>42809</v>
      </c>
      <c r="B26" s="36">
        <f>SUMIFS(СВЦЭМ!$C$34:$C$777,СВЦЭМ!$A$34:$A$777,$A26,СВЦЭМ!$B$34:$B$777,B$11)+'СЕТ СН'!$F$9+СВЦЭМ!$D$10+'СЕТ СН'!$F$5-'СЕТ СН'!$F$17</f>
        <v>4037.6088419600001</v>
      </c>
      <c r="C26" s="36">
        <f>SUMIFS(СВЦЭМ!$C$34:$C$777,СВЦЭМ!$A$34:$A$777,$A26,СВЦЭМ!$B$34:$B$777,C$11)+'СЕТ СН'!$F$9+СВЦЭМ!$D$10+'СЕТ СН'!$F$5-'СЕТ СН'!$F$17</f>
        <v>4087.6220572700004</v>
      </c>
      <c r="D26" s="36">
        <f>SUMIFS(СВЦЭМ!$C$34:$C$777,СВЦЭМ!$A$34:$A$777,$A26,СВЦЭМ!$B$34:$B$777,D$11)+'СЕТ СН'!$F$9+СВЦЭМ!$D$10+'СЕТ СН'!$F$5-'СЕТ СН'!$F$17</f>
        <v>4117.3202314500004</v>
      </c>
      <c r="E26" s="36">
        <f>SUMIFS(СВЦЭМ!$C$34:$C$777,СВЦЭМ!$A$34:$A$777,$A26,СВЦЭМ!$B$34:$B$777,E$11)+'СЕТ СН'!$F$9+СВЦЭМ!$D$10+'СЕТ СН'!$F$5-'СЕТ СН'!$F$17</f>
        <v>4122.96628186</v>
      </c>
      <c r="F26" s="36">
        <f>SUMIFS(СВЦЭМ!$C$34:$C$777,СВЦЭМ!$A$34:$A$777,$A26,СВЦЭМ!$B$34:$B$777,F$11)+'СЕТ СН'!$F$9+СВЦЭМ!$D$10+'СЕТ СН'!$F$5-'СЕТ СН'!$F$17</f>
        <v>4118.1921642800007</v>
      </c>
      <c r="G26" s="36">
        <f>SUMIFS(СВЦЭМ!$C$34:$C$777,СВЦЭМ!$A$34:$A$777,$A26,СВЦЭМ!$B$34:$B$777,G$11)+'СЕТ СН'!$F$9+СВЦЭМ!$D$10+'СЕТ СН'!$F$5-'СЕТ СН'!$F$17</f>
        <v>4108.1713197600002</v>
      </c>
      <c r="H26" s="36">
        <f>SUMIFS(СВЦЭМ!$C$34:$C$777,СВЦЭМ!$A$34:$A$777,$A26,СВЦЭМ!$B$34:$B$777,H$11)+'СЕТ СН'!$F$9+СВЦЭМ!$D$10+'СЕТ СН'!$F$5-'СЕТ СН'!$F$17</f>
        <v>4028.3002897200004</v>
      </c>
      <c r="I26" s="36">
        <f>SUMIFS(СВЦЭМ!$C$34:$C$777,СВЦЭМ!$A$34:$A$777,$A26,СВЦЭМ!$B$34:$B$777,I$11)+'СЕТ СН'!$F$9+СВЦЭМ!$D$10+'СЕТ СН'!$F$5-'СЕТ СН'!$F$17</f>
        <v>3954.08980488</v>
      </c>
      <c r="J26" s="36">
        <f>SUMIFS(СВЦЭМ!$C$34:$C$777,СВЦЭМ!$A$34:$A$777,$A26,СВЦЭМ!$B$34:$B$777,J$11)+'СЕТ СН'!$F$9+СВЦЭМ!$D$10+'СЕТ СН'!$F$5-'СЕТ СН'!$F$17</f>
        <v>3899.9994022600004</v>
      </c>
      <c r="K26" s="36">
        <f>SUMIFS(СВЦЭМ!$C$34:$C$777,СВЦЭМ!$A$34:$A$777,$A26,СВЦЭМ!$B$34:$B$777,K$11)+'СЕТ СН'!$F$9+СВЦЭМ!$D$10+'СЕТ СН'!$F$5-'СЕТ СН'!$F$17</f>
        <v>3880.2036292600005</v>
      </c>
      <c r="L26" s="36">
        <f>SUMIFS(СВЦЭМ!$C$34:$C$777,СВЦЭМ!$A$34:$A$777,$A26,СВЦЭМ!$B$34:$B$777,L$11)+'СЕТ СН'!$F$9+СВЦЭМ!$D$10+'СЕТ СН'!$F$5-'СЕТ СН'!$F$17</f>
        <v>3876.1164245800001</v>
      </c>
      <c r="M26" s="36">
        <f>SUMIFS(СВЦЭМ!$C$34:$C$777,СВЦЭМ!$A$34:$A$777,$A26,СВЦЭМ!$B$34:$B$777,M$11)+'СЕТ СН'!$F$9+СВЦЭМ!$D$10+'СЕТ СН'!$F$5-'СЕТ СН'!$F$17</f>
        <v>3880.2878159400007</v>
      </c>
      <c r="N26" s="36">
        <f>SUMIFS(СВЦЭМ!$C$34:$C$777,СВЦЭМ!$A$34:$A$777,$A26,СВЦЭМ!$B$34:$B$777,N$11)+'СЕТ СН'!$F$9+СВЦЭМ!$D$10+'СЕТ СН'!$F$5-'СЕТ СН'!$F$17</f>
        <v>3901.5076392700003</v>
      </c>
      <c r="O26" s="36">
        <f>SUMIFS(СВЦЭМ!$C$34:$C$777,СВЦЭМ!$A$34:$A$777,$A26,СВЦЭМ!$B$34:$B$777,O$11)+'СЕТ СН'!$F$9+СВЦЭМ!$D$10+'СЕТ СН'!$F$5-'СЕТ СН'!$F$17</f>
        <v>3917.7443886600004</v>
      </c>
      <c r="P26" s="36">
        <f>SUMIFS(СВЦЭМ!$C$34:$C$777,СВЦЭМ!$A$34:$A$777,$A26,СВЦЭМ!$B$34:$B$777,P$11)+'СЕТ СН'!$F$9+СВЦЭМ!$D$10+'СЕТ СН'!$F$5-'СЕТ СН'!$F$17</f>
        <v>3941.4145030400005</v>
      </c>
      <c r="Q26" s="36">
        <f>SUMIFS(СВЦЭМ!$C$34:$C$777,СВЦЭМ!$A$34:$A$777,$A26,СВЦЭМ!$B$34:$B$777,Q$11)+'СЕТ СН'!$F$9+СВЦЭМ!$D$10+'СЕТ СН'!$F$5-'СЕТ СН'!$F$17</f>
        <v>3952.80813941</v>
      </c>
      <c r="R26" s="36">
        <f>SUMIFS(СВЦЭМ!$C$34:$C$777,СВЦЭМ!$A$34:$A$777,$A26,СВЦЭМ!$B$34:$B$777,R$11)+'СЕТ СН'!$F$9+СВЦЭМ!$D$10+'СЕТ СН'!$F$5-'СЕТ СН'!$F$17</f>
        <v>3955.9729204699997</v>
      </c>
      <c r="S26" s="36">
        <f>SUMIFS(СВЦЭМ!$C$34:$C$777,СВЦЭМ!$A$34:$A$777,$A26,СВЦЭМ!$B$34:$B$777,S$11)+'СЕТ СН'!$F$9+СВЦЭМ!$D$10+'СЕТ СН'!$F$5-'СЕТ СН'!$F$17</f>
        <v>3933.7316337499997</v>
      </c>
      <c r="T26" s="36">
        <f>SUMIFS(СВЦЭМ!$C$34:$C$777,СВЦЭМ!$A$34:$A$777,$A26,СВЦЭМ!$B$34:$B$777,T$11)+'СЕТ СН'!$F$9+СВЦЭМ!$D$10+'СЕТ СН'!$F$5-'СЕТ СН'!$F$17</f>
        <v>3889.9801302100004</v>
      </c>
      <c r="U26" s="36">
        <f>SUMIFS(СВЦЭМ!$C$34:$C$777,СВЦЭМ!$A$34:$A$777,$A26,СВЦЭМ!$B$34:$B$777,U$11)+'СЕТ СН'!$F$9+СВЦЭМ!$D$10+'СЕТ СН'!$F$5-'СЕТ СН'!$F$17</f>
        <v>3857.4964732200006</v>
      </c>
      <c r="V26" s="36">
        <f>SUMIFS(СВЦЭМ!$C$34:$C$777,СВЦЭМ!$A$34:$A$777,$A26,СВЦЭМ!$B$34:$B$777,V$11)+'СЕТ СН'!$F$9+СВЦЭМ!$D$10+'СЕТ СН'!$F$5-'СЕТ СН'!$F$17</f>
        <v>3860.3771434600003</v>
      </c>
      <c r="W26" s="36">
        <f>SUMIFS(СВЦЭМ!$C$34:$C$777,СВЦЭМ!$A$34:$A$777,$A26,СВЦЭМ!$B$34:$B$777,W$11)+'СЕТ СН'!$F$9+СВЦЭМ!$D$10+'СЕТ СН'!$F$5-'СЕТ СН'!$F$17</f>
        <v>3862.5510404100005</v>
      </c>
      <c r="X26" s="36">
        <f>SUMIFS(СВЦЭМ!$C$34:$C$777,СВЦЭМ!$A$34:$A$777,$A26,СВЦЭМ!$B$34:$B$777,X$11)+'СЕТ СН'!$F$9+СВЦЭМ!$D$10+'СЕТ СН'!$F$5-'СЕТ СН'!$F$17</f>
        <v>3880.07531277</v>
      </c>
      <c r="Y26" s="36">
        <f>SUMIFS(СВЦЭМ!$C$34:$C$777,СВЦЭМ!$A$34:$A$777,$A26,СВЦЭМ!$B$34:$B$777,Y$11)+'СЕТ СН'!$F$9+СВЦЭМ!$D$10+'СЕТ СН'!$F$5-'СЕТ СН'!$F$17</f>
        <v>3965.0284513000006</v>
      </c>
    </row>
    <row r="27" spans="1:25" ht="15.75" x14ac:dyDescent="0.2">
      <c r="A27" s="35">
        <f t="shared" si="0"/>
        <v>42810</v>
      </c>
      <c r="B27" s="36">
        <f>SUMIFS(СВЦЭМ!$C$34:$C$777,СВЦЭМ!$A$34:$A$777,$A27,СВЦЭМ!$B$34:$B$777,B$11)+'СЕТ СН'!$F$9+СВЦЭМ!$D$10+'СЕТ СН'!$F$5-'СЕТ СН'!$F$17</f>
        <v>3990.5237211000003</v>
      </c>
      <c r="C27" s="36">
        <f>SUMIFS(СВЦЭМ!$C$34:$C$777,СВЦЭМ!$A$34:$A$777,$A27,СВЦЭМ!$B$34:$B$777,C$11)+'СЕТ СН'!$F$9+СВЦЭМ!$D$10+'СЕТ СН'!$F$5-'СЕТ СН'!$F$17</f>
        <v>4019.6953329300004</v>
      </c>
      <c r="D27" s="36">
        <f>SUMIFS(СВЦЭМ!$C$34:$C$777,СВЦЭМ!$A$34:$A$777,$A27,СВЦЭМ!$B$34:$B$777,D$11)+'СЕТ СН'!$F$9+СВЦЭМ!$D$10+'СЕТ СН'!$F$5-'СЕТ СН'!$F$17</f>
        <v>4044.7995849899999</v>
      </c>
      <c r="E27" s="36">
        <f>SUMIFS(СВЦЭМ!$C$34:$C$777,СВЦЭМ!$A$34:$A$777,$A27,СВЦЭМ!$B$34:$B$777,E$11)+'СЕТ СН'!$F$9+СВЦЭМ!$D$10+'СЕТ СН'!$F$5-'СЕТ СН'!$F$17</f>
        <v>4056.0644101400003</v>
      </c>
      <c r="F27" s="36">
        <f>SUMIFS(СВЦЭМ!$C$34:$C$777,СВЦЭМ!$A$34:$A$777,$A27,СВЦЭМ!$B$34:$B$777,F$11)+'СЕТ СН'!$F$9+СВЦЭМ!$D$10+'СЕТ СН'!$F$5-'СЕТ СН'!$F$17</f>
        <v>4048.4462990900001</v>
      </c>
      <c r="G27" s="36">
        <f>SUMIFS(СВЦЭМ!$C$34:$C$777,СВЦЭМ!$A$34:$A$777,$A27,СВЦЭМ!$B$34:$B$777,G$11)+'СЕТ СН'!$F$9+СВЦЭМ!$D$10+'СЕТ СН'!$F$5-'СЕТ СН'!$F$17</f>
        <v>4041.7112446499996</v>
      </c>
      <c r="H27" s="36">
        <f>SUMIFS(СВЦЭМ!$C$34:$C$777,СВЦЭМ!$A$34:$A$777,$A27,СВЦЭМ!$B$34:$B$777,H$11)+'СЕТ СН'!$F$9+СВЦЭМ!$D$10+'СЕТ СН'!$F$5-'СЕТ СН'!$F$17</f>
        <v>4036.2179901</v>
      </c>
      <c r="I27" s="36">
        <f>SUMIFS(СВЦЭМ!$C$34:$C$777,СВЦЭМ!$A$34:$A$777,$A27,СВЦЭМ!$B$34:$B$777,I$11)+'СЕТ СН'!$F$9+СВЦЭМ!$D$10+'СЕТ СН'!$F$5-'СЕТ СН'!$F$17</f>
        <v>4035.3029860500001</v>
      </c>
      <c r="J27" s="36">
        <f>SUMIFS(СВЦЭМ!$C$34:$C$777,СВЦЭМ!$A$34:$A$777,$A27,СВЦЭМ!$B$34:$B$777,J$11)+'СЕТ СН'!$F$9+СВЦЭМ!$D$10+'СЕТ СН'!$F$5-'СЕТ СН'!$F$17</f>
        <v>3954.62368702</v>
      </c>
      <c r="K27" s="36">
        <f>SUMIFS(СВЦЭМ!$C$34:$C$777,СВЦЭМ!$A$34:$A$777,$A27,СВЦЭМ!$B$34:$B$777,K$11)+'СЕТ СН'!$F$9+СВЦЭМ!$D$10+'СЕТ СН'!$F$5-'СЕТ СН'!$F$17</f>
        <v>3890.1234534499999</v>
      </c>
      <c r="L27" s="36">
        <f>SUMIFS(СВЦЭМ!$C$34:$C$777,СВЦЭМ!$A$34:$A$777,$A27,СВЦЭМ!$B$34:$B$777,L$11)+'СЕТ СН'!$F$9+СВЦЭМ!$D$10+'СЕТ СН'!$F$5-'СЕТ СН'!$F$17</f>
        <v>3890.5502495800001</v>
      </c>
      <c r="M27" s="36">
        <f>SUMIFS(СВЦЭМ!$C$34:$C$777,СВЦЭМ!$A$34:$A$777,$A27,СВЦЭМ!$B$34:$B$777,M$11)+'СЕТ СН'!$F$9+СВЦЭМ!$D$10+'СЕТ СН'!$F$5-'СЕТ СН'!$F$17</f>
        <v>3899.0057533600002</v>
      </c>
      <c r="N27" s="36">
        <f>SUMIFS(СВЦЭМ!$C$34:$C$777,СВЦЭМ!$A$34:$A$777,$A27,СВЦЭМ!$B$34:$B$777,N$11)+'СЕТ СН'!$F$9+СВЦЭМ!$D$10+'СЕТ СН'!$F$5-'СЕТ СН'!$F$17</f>
        <v>3910.6366476700005</v>
      </c>
      <c r="O27" s="36">
        <f>SUMIFS(СВЦЭМ!$C$34:$C$777,СВЦЭМ!$A$34:$A$777,$A27,СВЦЭМ!$B$34:$B$777,O$11)+'СЕТ СН'!$F$9+СВЦЭМ!$D$10+'СЕТ СН'!$F$5-'СЕТ СН'!$F$17</f>
        <v>3916.2531648599997</v>
      </c>
      <c r="P27" s="36">
        <f>SUMIFS(СВЦЭМ!$C$34:$C$777,СВЦЭМ!$A$34:$A$777,$A27,СВЦЭМ!$B$34:$B$777,P$11)+'СЕТ СН'!$F$9+СВЦЭМ!$D$10+'СЕТ СН'!$F$5-'СЕТ СН'!$F$17</f>
        <v>3944.6742490200004</v>
      </c>
      <c r="Q27" s="36">
        <f>SUMIFS(СВЦЭМ!$C$34:$C$777,СВЦЭМ!$A$34:$A$777,$A27,СВЦЭМ!$B$34:$B$777,Q$11)+'СЕТ СН'!$F$9+СВЦЭМ!$D$10+'СЕТ СН'!$F$5-'СЕТ СН'!$F$17</f>
        <v>3950.5610184500001</v>
      </c>
      <c r="R27" s="36">
        <f>SUMIFS(СВЦЭМ!$C$34:$C$777,СВЦЭМ!$A$34:$A$777,$A27,СВЦЭМ!$B$34:$B$777,R$11)+'СЕТ СН'!$F$9+СВЦЭМ!$D$10+'СЕТ СН'!$F$5-'СЕТ СН'!$F$17</f>
        <v>3953.6691136899999</v>
      </c>
      <c r="S27" s="36">
        <f>SUMIFS(СВЦЭМ!$C$34:$C$777,СВЦЭМ!$A$34:$A$777,$A27,СВЦЭМ!$B$34:$B$777,S$11)+'СЕТ СН'!$F$9+СВЦЭМ!$D$10+'СЕТ СН'!$F$5-'СЕТ СН'!$F$17</f>
        <v>3918.85779232</v>
      </c>
      <c r="T27" s="36">
        <f>SUMIFS(СВЦЭМ!$C$34:$C$777,СВЦЭМ!$A$34:$A$777,$A27,СВЦЭМ!$B$34:$B$777,T$11)+'СЕТ СН'!$F$9+СВЦЭМ!$D$10+'СЕТ СН'!$F$5-'СЕТ СН'!$F$17</f>
        <v>3904.2354831400007</v>
      </c>
      <c r="U27" s="36">
        <f>SUMIFS(СВЦЭМ!$C$34:$C$777,СВЦЭМ!$A$34:$A$777,$A27,СВЦЭМ!$B$34:$B$777,U$11)+'СЕТ СН'!$F$9+СВЦЭМ!$D$10+'СЕТ СН'!$F$5-'СЕТ СН'!$F$17</f>
        <v>3868.7059777900004</v>
      </c>
      <c r="V27" s="36">
        <f>SUMIFS(СВЦЭМ!$C$34:$C$777,СВЦЭМ!$A$34:$A$777,$A27,СВЦЭМ!$B$34:$B$777,V$11)+'СЕТ СН'!$F$9+СВЦЭМ!$D$10+'СЕТ СН'!$F$5-'СЕТ СН'!$F$17</f>
        <v>3864.6854007900001</v>
      </c>
      <c r="W27" s="36">
        <f>SUMIFS(СВЦЭМ!$C$34:$C$777,СВЦЭМ!$A$34:$A$777,$A27,СВЦЭМ!$B$34:$B$777,W$11)+'СЕТ СН'!$F$9+СВЦЭМ!$D$10+'СЕТ СН'!$F$5-'СЕТ СН'!$F$17</f>
        <v>3877.7858919400005</v>
      </c>
      <c r="X27" s="36">
        <f>SUMIFS(СВЦЭМ!$C$34:$C$777,СВЦЭМ!$A$34:$A$777,$A27,СВЦЭМ!$B$34:$B$777,X$11)+'СЕТ СН'!$F$9+СВЦЭМ!$D$10+'СЕТ СН'!$F$5-'СЕТ СН'!$F$17</f>
        <v>3941.4671310699996</v>
      </c>
      <c r="Y27" s="36">
        <f>SUMIFS(СВЦЭМ!$C$34:$C$777,СВЦЭМ!$A$34:$A$777,$A27,СВЦЭМ!$B$34:$B$777,Y$11)+'СЕТ СН'!$F$9+СВЦЭМ!$D$10+'СЕТ СН'!$F$5-'СЕТ СН'!$F$17</f>
        <v>4033.0570855700007</v>
      </c>
    </row>
    <row r="28" spans="1:25" ht="15.75" x14ac:dyDescent="0.2">
      <c r="A28" s="35">
        <f t="shared" si="0"/>
        <v>42811</v>
      </c>
      <c r="B28" s="36">
        <f>SUMIFS(СВЦЭМ!$C$34:$C$777,СВЦЭМ!$A$34:$A$777,$A28,СВЦЭМ!$B$34:$B$777,B$11)+'СЕТ СН'!$F$9+СВЦЭМ!$D$10+'СЕТ СН'!$F$5-'СЕТ СН'!$F$17</f>
        <v>4014.0836929100005</v>
      </c>
      <c r="C28" s="36">
        <f>SUMIFS(СВЦЭМ!$C$34:$C$777,СВЦЭМ!$A$34:$A$777,$A28,СВЦЭМ!$B$34:$B$777,C$11)+'СЕТ СН'!$F$9+СВЦЭМ!$D$10+'СЕТ СН'!$F$5-'СЕТ СН'!$F$17</f>
        <v>4034.9176817600001</v>
      </c>
      <c r="D28" s="36">
        <f>SUMIFS(СВЦЭМ!$C$34:$C$777,СВЦЭМ!$A$34:$A$777,$A28,СВЦЭМ!$B$34:$B$777,D$11)+'СЕТ СН'!$F$9+СВЦЭМ!$D$10+'СЕТ СН'!$F$5-'СЕТ СН'!$F$17</f>
        <v>4047.9142820200004</v>
      </c>
      <c r="E28" s="36">
        <f>SUMIFS(СВЦЭМ!$C$34:$C$777,СВЦЭМ!$A$34:$A$777,$A28,СВЦЭМ!$B$34:$B$777,E$11)+'СЕТ СН'!$F$9+СВЦЭМ!$D$10+'СЕТ СН'!$F$5-'СЕТ СН'!$F$17</f>
        <v>4062.0776861900003</v>
      </c>
      <c r="F28" s="36">
        <f>SUMIFS(СВЦЭМ!$C$34:$C$777,СВЦЭМ!$A$34:$A$777,$A28,СВЦЭМ!$B$34:$B$777,F$11)+'СЕТ СН'!$F$9+СВЦЭМ!$D$10+'СЕТ СН'!$F$5-'СЕТ СН'!$F$17</f>
        <v>4059.2864528200007</v>
      </c>
      <c r="G28" s="36">
        <f>SUMIFS(СВЦЭМ!$C$34:$C$777,СВЦЭМ!$A$34:$A$777,$A28,СВЦЭМ!$B$34:$B$777,G$11)+'СЕТ СН'!$F$9+СВЦЭМ!$D$10+'СЕТ СН'!$F$5-'СЕТ СН'!$F$17</f>
        <v>4046.6267881599997</v>
      </c>
      <c r="H28" s="36">
        <f>SUMIFS(СВЦЭМ!$C$34:$C$777,СВЦЭМ!$A$34:$A$777,$A28,СВЦЭМ!$B$34:$B$777,H$11)+'СЕТ СН'!$F$9+СВЦЭМ!$D$10+'СЕТ СН'!$F$5-'СЕТ СН'!$F$17</f>
        <v>4002.4136002400001</v>
      </c>
      <c r="I28" s="36">
        <f>SUMIFS(СВЦЭМ!$C$34:$C$777,СВЦЭМ!$A$34:$A$777,$A28,СВЦЭМ!$B$34:$B$777,I$11)+'СЕТ СН'!$F$9+СВЦЭМ!$D$10+'СЕТ СН'!$F$5-'СЕТ СН'!$F$17</f>
        <v>3956.3918469399996</v>
      </c>
      <c r="J28" s="36">
        <f>SUMIFS(СВЦЭМ!$C$34:$C$777,СВЦЭМ!$A$34:$A$777,$A28,СВЦЭМ!$B$34:$B$777,J$11)+'СЕТ СН'!$F$9+СВЦЭМ!$D$10+'СЕТ СН'!$F$5-'СЕТ СН'!$F$17</f>
        <v>3921.77310588</v>
      </c>
      <c r="K28" s="36">
        <f>SUMIFS(СВЦЭМ!$C$34:$C$777,СВЦЭМ!$A$34:$A$777,$A28,СВЦЭМ!$B$34:$B$777,K$11)+'СЕТ СН'!$F$9+СВЦЭМ!$D$10+'СЕТ СН'!$F$5-'СЕТ СН'!$F$17</f>
        <v>3914.0566951199999</v>
      </c>
      <c r="L28" s="36">
        <f>SUMIFS(СВЦЭМ!$C$34:$C$777,СВЦЭМ!$A$34:$A$777,$A28,СВЦЭМ!$B$34:$B$777,L$11)+'СЕТ СН'!$F$9+СВЦЭМ!$D$10+'СЕТ СН'!$F$5-'СЕТ СН'!$F$17</f>
        <v>3916.38353886</v>
      </c>
      <c r="M28" s="36">
        <f>SUMIFS(СВЦЭМ!$C$34:$C$777,СВЦЭМ!$A$34:$A$777,$A28,СВЦЭМ!$B$34:$B$777,M$11)+'СЕТ СН'!$F$9+СВЦЭМ!$D$10+'СЕТ СН'!$F$5-'СЕТ СН'!$F$17</f>
        <v>3909.9999655199999</v>
      </c>
      <c r="N28" s="36">
        <f>SUMIFS(СВЦЭМ!$C$34:$C$777,СВЦЭМ!$A$34:$A$777,$A28,СВЦЭМ!$B$34:$B$777,N$11)+'СЕТ СН'!$F$9+СВЦЭМ!$D$10+'СЕТ СН'!$F$5-'СЕТ СН'!$F$17</f>
        <v>3912.1985800900002</v>
      </c>
      <c r="O28" s="36">
        <f>SUMIFS(СВЦЭМ!$C$34:$C$777,СВЦЭМ!$A$34:$A$777,$A28,СВЦЭМ!$B$34:$B$777,O$11)+'СЕТ СН'!$F$9+СВЦЭМ!$D$10+'СЕТ СН'!$F$5-'СЕТ СН'!$F$17</f>
        <v>3896.2266707799999</v>
      </c>
      <c r="P28" s="36">
        <f>SUMIFS(СВЦЭМ!$C$34:$C$777,СВЦЭМ!$A$34:$A$777,$A28,СВЦЭМ!$B$34:$B$777,P$11)+'СЕТ СН'!$F$9+СВЦЭМ!$D$10+'СЕТ СН'!$F$5-'СЕТ СН'!$F$17</f>
        <v>3893.4914798999998</v>
      </c>
      <c r="Q28" s="36">
        <f>SUMIFS(СВЦЭМ!$C$34:$C$777,СВЦЭМ!$A$34:$A$777,$A28,СВЦЭМ!$B$34:$B$777,Q$11)+'СЕТ СН'!$F$9+СВЦЭМ!$D$10+'СЕТ СН'!$F$5-'СЕТ СН'!$F$17</f>
        <v>3890.6996636500007</v>
      </c>
      <c r="R28" s="36">
        <f>SUMIFS(СВЦЭМ!$C$34:$C$777,СВЦЭМ!$A$34:$A$777,$A28,СВЦЭМ!$B$34:$B$777,R$11)+'СЕТ СН'!$F$9+СВЦЭМ!$D$10+'СЕТ СН'!$F$5-'СЕТ СН'!$F$17</f>
        <v>3887.8532042700008</v>
      </c>
      <c r="S28" s="36">
        <f>SUMIFS(СВЦЭМ!$C$34:$C$777,СВЦЭМ!$A$34:$A$777,$A28,СВЦЭМ!$B$34:$B$777,S$11)+'СЕТ СН'!$F$9+СВЦЭМ!$D$10+'СЕТ СН'!$F$5-'СЕТ СН'!$F$17</f>
        <v>3906.2411361300001</v>
      </c>
      <c r="T28" s="36">
        <f>SUMIFS(СВЦЭМ!$C$34:$C$777,СВЦЭМ!$A$34:$A$777,$A28,СВЦЭМ!$B$34:$B$777,T$11)+'СЕТ СН'!$F$9+СВЦЭМ!$D$10+'СЕТ СН'!$F$5-'СЕТ СН'!$F$17</f>
        <v>3907.9734582800002</v>
      </c>
      <c r="U28" s="36">
        <f>SUMIFS(СВЦЭМ!$C$34:$C$777,СВЦЭМ!$A$34:$A$777,$A28,СВЦЭМ!$B$34:$B$777,U$11)+'СЕТ СН'!$F$9+СВЦЭМ!$D$10+'СЕТ СН'!$F$5-'СЕТ СН'!$F$17</f>
        <v>3871.9336450999999</v>
      </c>
      <c r="V28" s="36">
        <f>SUMIFS(СВЦЭМ!$C$34:$C$777,СВЦЭМ!$A$34:$A$777,$A28,СВЦЭМ!$B$34:$B$777,V$11)+'СЕТ СН'!$F$9+СВЦЭМ!$D$10+'СЕТ СН'!$F$5-'СЕТ СН'!$F$17</f>
        <v>3859.0335026800003</v>
      </c>
      <c r="W28" s="36">
        <f>SUMIFS(СВЦЭМ!$C$34:$C$777,СВЦЭМ!$A$34:$A$777,$A28,СВЦЭМ!$B$34:$B$777,W$11)+'СЕТ СН'!$F$9+СВЦЭМ!$D$10+'СЕТ СН'!$F$5-'СЕТ СН'!$F$17</f>
        <v>3869.4317284799999</v>
      </c>
      <c r="X28" s="36">
        <f>SUMIFS(СВЦЭМ!$C$34:$C$777,СВЦЭМ!$A$34:$A$777,$A28,СВЦЭМ!$B$34:$B$777,X$11)+'СЕТ СН'!$F$9+СВЦЭМ!$D$10+'СЕТ СН'!$F$5-'СЕТ СН'!$F$17</f>
        <v>3942.5936858599998</v>
      </c>
      <c r="Y28" s="36">
        <f>SUMIFS(СВЦЭМ!$C$34:$C$777,СВЦЭМ!$A$34:$A$777,$A28,СВЦЭМ!$B$34:$B$777,Y$11)+'СЕТ СН'!$F$9+СВЦЭМ!$D$10+'СЕТ СН'!$F$5-'СЕТ СН'!$F$17</f>
        <v>3926.9374326899997</v>
      </c>
    </row>
    <row r="29" spans="1:25" ht="15.75" x14ac:dyDescent="0.2">
      <c r="A29" s="35">
        <f t="shared" si="0"/>
        <v>42812</v>
      </c>
      <c r="B29" s="36">
        <f>SUMIFS(СВЦЭМ!$C$34:$C$777,СВЦЭМ!$A$34:$A$777,$A29,СВЦЭМ!$B$34:$B$777,B$11)+'СЕТ СН'!$F$9+СВЦЭМ!$D$10+'СЕТ СН'!$F$5-'СЕТ СН'!$F$17</f>
        <v>3995.3519305700001</v>
      </c>
      <c r="C29" s="36">
        <f>SUMIFS(СВЦЭМ!$C$34:$C$777,СВЦЭМ!$A$34:$A$777,$A29,СВЦЭМ!$B$34:$B$777,C$11)+'СЕТ СН'!$F$9+СВЦЭМ!$D$10+'СЕТ СН'!$F$5-'СЕТ СН'!$F$17</f>
        <v>4004.2189495800003</v>
      </c>
      <c r="D29" s="36">
        <f>SUMIFS(СВЦЭМ!$C$34:$C$777,СВЦЭМ!$A$34:$A$777,$A29,СВЦЭМ!$B$34:$B$777,D$11)+'СЕТ СН'!$F$9+СВЦЭМ!$D$10+'СЕТ СН'!$F$5-'СЕТ СН'!$F$17</f>
        <v>4017.9019457900004</v>
      </c>
      <c r="E29" s="36">
        <f>SUMIFS(СВЦЭМ!$C$34:$C$777,СВЦЭМ!$A$34:$A$777,$A29,СВЦЭМ!$B$34:$B$777,E$11)+'СЕТ СН'!$F$9+СВЦЭМ!$D$10+'СЕТ СН'!$F$5-'СЕТ СН'!$F$17</f>
        <v>4008.2239844899996</v>
      </c>
      <c r="F29" s="36">
        <f>SUMIFS(СВЦЭМ!$C$34:$C$777,СВЦЭМ!$A$34:$A$777,$A29,СВЦЭМ!$B$34:$B$777,F$11)+'СЕТ СН'!$F$9+СВЦЭМ!$D$10+'СЕТ СН'!$F$5-'СЕТ СН'!$F$17</f>
        <v>4008.5797836000002</v>
      </c>
      <c r="G29" s="36">
        <f>SUMIFS(СВЦЭМ!$C$34:$C$777,СВЦЭМ!$A$34:$A$777,$A29,СВЦЭМ!$B$34:$B$777,G$11)+'СЕТ СН'!$F$9+СВЦЭМ!$D$10+'СЕТ СН'!$F$5-'СЕТ СН'!$F$17</f>
        <v>4009.5174491300004</v>
      </c>
      <c r="H29" s="36">
        <f>SUMIFS(СВЦЭМ!$C$34:$C$777,СВЦЭМ!$A$34:$A$777,$A29,СВЦЭМ!$B$34:$B$777,H$11)+'СЕТ СН'!$F$9+СВЦЭМ!$D$10+'СЕТ СН'!$F$5-'СЕТ СН'!$F$17</f>
        <v>4006.9702176600003</v>
      </c>
      <c r="I29" s="36">
        <f>SUMIFS(СВЦЭМ!$C$34:$C$777,СВЦЭМ!$A$34:$A$777,$A29,СВЦЭМ!$B$34:$B$777,I$11)+'СЕТ СН'!$F$9+СВЦЭМ!$D$10+'СЕТ СН'!$F$5-'СЕТ СН'!$F$17</f>
        <v>3968.7751953900006</v>
      </c>
      <c r="J29" s="36">
        <f>SUMIFS(СВЦЭМ!$C$34:$C$777,СВЦЭМ!$A$34:$A$777,$A29,СВЦЭМ!$B$34:$B$777,J$11)+'СЕТ СН'!$F$9+СВЦЭМ!$D$10+'СЕТ СН'!$F$5-'СЕТ СН'!$F$17</f>
        <v>3970.8679697400003</v>
      </c>
      <c r="K29" s="36">
        <f>SUMIFS(СВЦЭМ!$C$34:$C$777,СВЦЭМ!$A$34:$A$777,$A29,СВЦЭМ!$B$34:$B$777,K$11)+'СЕТ СН'!$F$9+СВЦЭМ!$D$10+'СЕТ СН'!$F$5-'СЕТ СН'!$F$17</f>
        <v>3896.1670864099997</v>
      </c>
      <c r="L29" s="36">
        <f>SUMIFS(СВЦЭМ!$C$34:$C$777,СВЦЭМ!$A$34:$A$777,$A29,СВЦЭМ!$B$34:$B$777,L$11)+'СЕТ СН'!$F$9+СВЦЭМ!$D$10+'СЕТ СН'!$F$5-'СЕТ СН'!$F$17</f>
        <v>3876.9878556800004</v>
      </c>
      <c r="M29" s="36">
        <f>SUMIFS(СВЦЭМ!$C$34:$C$777,СВЦЭМ!$A$34:$A$777,$A29,СВЦЭМ!$B$34:$B$777,M$11)+'СЕТ СН'!$F$9+СВЦЭМ!$D$10+'СЕТ СН'!$F$5-'СЕТ СН'!$F$17</f>
        <v>3883.2811421599999</v>
      </c>
      <c r="N29" s="36">
        <f>SUMIFS(СВЦЭМ!$C$34:$C$777,СВЦЭМ!$A$34:$A$777,$A29,СВЦЭМ!$B$34:$B$777,N$11)+'СЕТ СН'!$F$9+СВЦЭМ!$D$10+'СЕТ СН'!$F$5-'СЕТ СН'!$F$17</f>
        <v>3890.4338642800003</v>
      </c>
      <c r="O29" s="36">
        <f>SUMIFS(СВЦЭМ!$C$34:$C$777,СВЦЭМ!$A$34:$A$777,$A29,СВЦЭМ!$B$34:$B$777,O$11)+'СЕТ СН'!$F$9+СВЦЭМ!$D$10+'СЕТ СН'!$F$5-'СЕТ СН'!$F$17</f>
        <v>3873.3184949200004</v>
      </c>
      <c r="P29" s="36">
        <f>SUMIFS(СВЦЭМ!$C$34:$C$777,СВЦЭМ!$A$34:$A$777,$A29,СВЦЭМ!$B$34:$B$777,P$11)+'СЕТ СН'!$F$9+СВЦЭМ!$D$10+'СЕТ СН'!$F$5-'СЕТ СН'!$F$17</f>
        <v>3818.0427073600003</v>
      </c>
      <c r="Q29" s="36">
        <f>SUMIFS(СВЦЭМ!$C$34:$C$777,СВЦЭМ!$A$34:$A$777,$A29,СВЦЭМ!$B$34:$B$777,Q$11)+'СЕТ СН'!$F$9+СВЦЭМ!$D$10+'СЕТ СН'!$F$5-'СЕТ СН'!$F$17</f>
        <v>3820.7105147900002</v>
      </c>
      <c r="R29" s="36">
        <f>SUMIFS(СВЦЭМ!$C$34:$C$777,СВЦЭМ!$A$34:$A$777,$A29,СВЦЭМ!$B$34:$B$777,R$11)+'СЕТ СН'!$F$9+СВЦЭМ!$D$10+'СЕТ СН'!$F$5-'СЕТ СН'!$F$17</f>
        <v>3827.4296437000003</v>
      </c>
      <c r="S29" s="36">
        <f>SUMIFS(СВЦЭМ!$C$34:$C$777,СВЦЭМ!$A$34:$A$777,$A29,СВЦЭМ!$B$34:$B$777,S$11)+'СЕТ СН'!$F$9+СВЦЭМ!$D$10+'СЕТ СН'!$F$5-'СЕТ СН'!$F$17</f>
        <v>3818.6751920099996</v>
      </c>
      <c r="T29" s="36">
        <f>SUMIFS(СВЦЭМ!$C$34:$C$777,СВЦЭМ!$A$34:$A$777,$A29,СВЦЭМ!$B$34:$B$777,T$11)+'СЕТ СН'!$F$9+СВЦЭМ!$D$10+'СЕТ СН'!$F$5-'СЕТ СН'!$F$17</f>
        <v>3799.6670393599998</v>
      </c>
      <c r="U29" s="36">
        <f>SUMIFS(СВЦЭМ!$C$34:$C$777,СВЦЭМ!$A$34:$A$777,$A29,СВЦЭМ!$B$34:$B$777,U$11)+'СЕТ СН'!$F$9+СВЦЭМ!$D$10+'СЕТ СН'!$F$5-'СЕТ СН'!$F$17</f>
        <v>3817.7570095299998</v>
      </c>
      <c r="V29" s="36">
        <f>SUMIFS(СВЦЭМ!$C$34:$C$777,СВЦЭМ!$A$34:$A$777,$A29,СВЦЭМ!$B$34:$B$777,V$11)+'СЕТ СН'!$F$9+СВЦЭМ!$D$10+'СЕТ СН'!$F$5-'СЕТ СН'!$F$17</f>
        <v>3843.1665676600005</v>
      </c>
      <c r="W29" s="36">
        <f>SUMIFS(СВЦЭМ!$C$34:$C$777,СВЦЭМ!$A$34:$A$777,$A29,СВЦЭМ!$B$34:$B$777,W$11)+'СЕТ СН'!$F$9+СВЦЭМ!$D$10+'СЕТ СН'!$F$5-'СЕТ СН'!$F$17</f>
        <v>3851.4838814499999</v>
      </c>
      <c r="X29" s="36">
        <f>SUMIFS(СВЦЭМ!$C$34:$C$777,СВЦЭМ!$A$34:$A$777,$A29,СВЦЭМ!$B$34:$B$777,X$11)+'СЕТ СН'!$F$9+СВЦЭМ!$D$10+'СЕТ СН'!$F$5-'СЕТ СН'!$F$17</f>
        <v>3828.3061350099997</v>
      </c>
      <c r="Y29" s="36">
        <f>SUMIFS(СВЦЭМ!$C$34:$C$777,СВЦЭМ!$A$34:$A$777,$A29,СВЦЭМ!$B$34:$B$777,Y$11)+'СЕТ СН'!$F$9+СВЦЭМ!$D$10+'СЕТ СН'!$F$5-'СЕТ СН'!$F$17</f>
        <v>3882.3305846200001</v>
      </c>
    </row>
    <row r="30" spans="1:25" ht="15.75" x14ac:dyDescent="0.2">
      <c r="A30" s="35">
        <f t="shared" si="0"/>
        <v>42813</v>
      </c>
      <c r="B30" s="36">
        <f>SUMIFS(СВЦЭМ!$C$34:$C$777,СВЦЭМ!$A$34:$A$777,$A30,СВЦЭМ!$B$34:$B$777,B$11)+'СЕТ СН'!$F$9+СВЦЭМ!$D$10+'СЕТ СН'!$F$5-'СЕТ СН'!$F$17</f>
        <v>3982.5802988100004</v>
      </c>
      <c r="C30" s="36">
        <f>SUMIFS(СВЦЭМ!$C$34:$C$777,СВЦЭМ!$A$34:$A$777,$A30,СВЦЭМ!$B$34:$B$777,C$11)+'СЕТ СН'!$F$9+СВЦЭМ!$D$10+'СЕТ СН'!$F$5-'СЕТ СН'!$F$17</f>
        <v>3990.6640993300007</v>
      </c>
      <c r="D30" s="36">
        <f>SUMIFS(СВЦЭМ!$C$34:$C$777,СВЦЭМ!$A$34:$A$777,$A30,СВЦЭМ!$B$34:$B$777,D$11)+'СЕТ СН'!$F$9+СВЦЭМ!$D$10+'СЕТ СН'!$F$5-'СЕТ СН'!$F$17</f>
        <v>4016.0752060499999</v>
      </c>
      <c r="E30" s="36">
        <f>SUMIFS(СВЦЭМ!$C$34:$C$777,СВЦЭМ!$A$34:$A$777,$A30,СВЦЭМ!$B$34:$B$777,E$11)+'СЕТ СН'!$F$9+СВЦЭМ!$D$10+'СЕТ СН'!$F$5-'СЕТ СН'!$F$17</f>
        <v>4027.2458090300006</v>
      </c>
      <c r="F30" s="36">
        <f>SUMIFS(СВЦЭМ!$C$34:$C$777,СВЦЭМ!$A$34:$A$777,$A30,СВЦЭМ!$B$34:$B$777,F$11)+'СЕТ СН'!$F$9+СВЦЭМ!$D$10+'СЕТ СН'!$F$5-'СЕТ СН'!$F$17</f>
        <v>4021.4561329500002</v>
      </c>
      <c r="G30" s="36">
        <f>SUMIFS(СВЦЭМ!$C$34:$C$777,СВЦЭМ!$A$34:$A$777,$A30,СВЦЭМ!$B$34:$B$777,G$11)+'СЕТ СН'!$F$9+СВЦЭМ!$D$10+'СЕТ СН'!$F$5-'СЕТ СН'!$F$17</f>
        <v>4013.4518152600003</v>
      </c>
      <c r="H30" s="36">
        <f>SUMIFS(СВЦЭМ!$C$34:$C$777,СВЦЭМ!$A$34:$A$777,$A30,СВЦЭМ!$B$34:$B$777,H$11)+'СЕТ СН'!$F$9+СВЦЭМ!$D$10+'СЕТ СН'!$F$5-'СЕТ СН'!$F$17</f>
        <v>3993.75432791</v>
      </c>
      <c r="I30" s="36">
        <f>SUMIFS(СВЦЭМ!$C$34:$C$777,СВЦЭМ!$A$34:$A$777,$A30,СВЦЭМ!$B$34:$B$777,I$11)+'СЕТ СН'!$F$9+СВЦЭМ!$D$10+'СЕТ СН'!$F$5-'СЕТ СН'!$F$17</f>
        <v>3972.4169713499996</v>
      </c>
      <c r="J30" s="36">
        <f>SUMIFS(СВЦЭМ!$C$34:$C$777,СВЦЭМ!$A$34:$A$777,$A30,СВЦЭМ!$B$34:$B$777,J$11)+'СЕТ СН'!$F$9+СВЦЭМ!$D$10+'СЕТ СН'!$F$5-'СЕТ СН'!$F$17</f>
        <v>3927.7364115800001</v>
      </c>
      <c r="K30" s="36">
        <f>SUMIFS(СВЦЭМ!$C$34:$C$777,СВЦЭМ!$A$34:$A$777,$A30,СВЦЭМ!$B$34:$B$777,K$11)+'СЕТ СН'!$F$9+СВЦЭМ!$D$10+'СЕТ СН'!$F$5-'СЕТ СН'!$F$17</f>
        <v>3841.7005985200003</v>
      </c>
      <c r="L30" s="36">
        <f>SUMIFS(СВЦЭМ!$C$34:$C$777,СВЦЭМ!$A$34:$A$777,$A30,СВЦЭМ!$B$34:$B$777,L$11)+'СЕТ СН'!$F$9+СВЦЭМ!$D$10+'СЕТ СН'!$F$5-'СЕТ СН'!$F$17</f>
        <v>3822.1936826800002</v>
      </c>
      <c r="M30" s="36">
        <f>SUMIFS(СВЦЭМ!$C$34:$C$777,СВЦЭМ!$A$34:$A$777,$A30,СВЦЭМ!$B$34:$B$777,M$11)+'СЕТ СН'!$F$9+СВЦЭМ!$D$10+'СЕТ СН'!$F$5-'СЕТ СН'!$F$17</f>
        <v>3835.8329478100004</v>
      </c>
      <c r="N30" s="36">
        <f>SUMIFS(СВЦЭМ!$C$34:$C$777,СВЦЭМ!$A$34:$A$777,$A30,СВЦЭМ!$B$34:$B$777,N$11)+'СЕТ СН'!$F$9+СВЦЭМ!$D$10+'СЕТ СН'!$F$5-'СЕТ СН'!$F$17</f>
        <v>3851.10814863</v>
      </c>
      <c r="O30" s="36">
        <f>SUMIFS(СВЦЭМ!$C$34:$C$777,СВЦЭМ!$A$34:$A$777,$A30,СВЦЭМ!$B$34:$B$777,O$11)+'СЕТ СН'!$F$9+СВЦЭМ!$D$10+'СЕТ СН'!$F$5-'СЕТ СН'!$F$17</f>
        <v>3860.0362976500001</v>
      </c>
      <c r="P30" s="36">
        <f>SUMIFS(СВЦЭМ!$C$34:$C$777,СВЦЭМ!$A$34:$A$777,$A30,СВЦЭМ!$B$34:$B$777,P$11)+'СЕТ СН'!$F$9+СВЦЭМ!$D$10+'СЕТ СН'!$F$5-'СЕТ СН'!$F$17</f>
        <v>3872.0970741900001</v>
      </c>
      <c r="Q30" s="36">
        <f>SUMIFS(СВЦЭМ!$C$34:$C$777,СВЦЭМ!$A$34:$A$777,$A30,СВЦЭМ!$B$34:$B$777,Q$11)+'СЕТ СН'!$F$9+СВЦЭМ!$D$10+'СЕТ СН'!$F$5-'СЕТ СН'!$F$17</f>
        <v>3878.6853080700002</v>
      </c>
      <c r="R30" s="36">
        <f>SUMIFS(СВЦЭМ!$C$34:$C$777,СВЦЭМ!$A$34:$A$777,$A30,СВЦЭМ!$B$34:$B$777,R$11)+'СЕТ СН'!$F$9+СВЦЭМ!$D$10+'СЕТ СН'!$F$5-'СЕТ СН'!$F$17</f>
        <v>3884.4343249200001</v>
      </c>
      <c r="S30" s="36">
        <f>SUMIFS(СВЦЭМ!$C$34:$C$777,СВЦЭМ!$A$34:$A$777,$A30,СВЦЭМ!$B$34:$B$777,S$11)+'СЕТ СН'!$F$9+СВЦЭМ!$D$10+'СЕТ СН'!$F$5-'СЕТ СН'!$F$17</f>
        <v>3866.7719294300005</v>
      </c>
      <c r="T30" s="36">
        <f>SUMIFS(СВЦЭМ!$C$34:$C$777,СВЦЭМ!$A$34:$A$777,$A30,СВЦЭМ!$B$34:$B$777,T$11)+'СЕТ СН'!$F$9+СВЦЭМ!$D$10+'СЕТ СН'!$F$5-'СЕТ СН'!$F$17</f>
        <v>3835.3089204300004</v>
      </c>
      <c r="U30" s="36">
        <f>SUMIFS(СВЦЭМ!$C$34:$C$777,СВЦЭМ!$A$34:$A$777,$A30,СВЦЭМ!$B$34:$B$777,U$11)+'СЕТ СН'!$F$9+СВЦЭМ!$D$10+'СЕТ СН'!$F$5-'СЕТ СН'!$F$17</f>
        <v>3800.1647611899998</v>
      </c>
      <c r="V30" s="36">
        <f>SUMIFS(СВЦЭМ!$C$34:$C$777,СВЦЭМ!$A$34:$A$777,$A30,СВЦЭМ!$B$34:$B$777,V$11)+'СЕТ СН'!$F$9+СВЦЭМ!$D$10+'СЕТ СН'!$F$5-'СЕТ СН'!$F$17</f>
        <v>3804.4569558600006</v>
      </c>
      <c r="W30" s="36">
        <f>SUMIFS(СВЦЭМ!$C$34:$C$777,СВЦЭМ!$A$34:$A$777,$A30,СВЦЭМ!$B$34:$B$777,W$11)+'СЕТ СН'!$F$9+СВЦЭМ!$D$10+'СЕТ СН'!$F$5-'СЕТ СН'!$F$17</f>
        <v>3804.0943307200005</v>
      </c>
      <c r="X30" s="36">
        <f>SUMIFS(СВЦЭМ!$C$34:$C$777,СВЦЭМ!$A$34:$A$777,$A30,СВЦЭМ!$B$34:$B$777,X$11)+'СЕТ СН'!$F$9+СВЦЭМ!$D$10+'СЕТ СН'!$F$5-'СЕТ СН'!$F$17</f>
        <v>3862.7094230100001</v>
      </c>
      <c r="Y30" s="36">
        <f>SUMIFS(СВЦЭМ!$C$34:$C$777,СВЦЭМ!$A$34:$A$777,$A30,СВЦЭМ!$B$34:$B$777,Y$11)+'СЕТ СН'!$F$9+СВЦЭМ!$D$10+'СЕТ СН'!$F$5-'СЕТ СН'!$F$17</f>
        <v>3963.1692613699997</v>
      </c>
    </row>
    <row r="31" spans="1:25" ht="15.75" x14ac:dyDescent="0.2">
      <c r="A31" s="35">
        <f t="shared" si="0"/>
        <v>42814</v>
      </c>
      <c r="B31" s="36">
        <f>SUMIFS(СВЦЭМ!$C$34:$C$777,СВЦЭМ!$A$34:$A$777,$A31,СВЦЭМ!$B$34:$B$777,B$11)+'СЕТ СН'!$F$9+СВЦЭМ!$D$10+'СЕТ СН'!$F$5-'СЕТ СН'!$F$17</f>
        <v>4063.9115093800001</v>
      </c>
      <c r="C31" s="36">
        <f>SUMIFS(СВЦЭМ!$C$34:$C$777,СВЦЭМ!$A$34:$A$777,$A31,СВЦЭМ!$B$34:$B$777,C$11)+'СЕТ СН'!$F$9+СВЦЭМ!$D$10+'СЕТ СН'!$F$5-'СЕТ СН'!$F$17</f>
        <v>4094.5437831199997</v>
      </c>
      <c r="D31" s="36">
        <f>SUMIFS(СВЦЭМ!$C$34:$C$777,СВЦЭМ!$A$34:$A$777,$A31,СВЦЭМ!$B$34:$B$777,D$11)+'СЕТ СН'!$F$9+СВЦЭМ!$D$10+'СЕТ СН'!$F$5-'СЕТ СН'!$F$17</f>
        <v>4121.2985979200002</v>
      </c>
      <c r="E31" s="36">
        <f>SUMIFS(СВЦЭМ!$C$34:$C$777,СВЦЭМ!$A$34:$A$777,$A31,СВЦЭМ!$B$34:$B$777,E$11)+'СЕТ СН'!$F$9+СВЦЭМ!$D$10+'СЕТ СН'!$F$5-'СЕТ СН'!$F$17</f>
        <v>4135.8614152999999</v>
      </c>
      <c r="F31" s="36">
        <f>SUMIFS(СВЦЭМ!$C$34:$C$777,СВЦЭМ!$A$34:$A$777,$A31,СВЦЭМ!$B$34:$B$777,F$11)+'СЕТ СН'!$F$9+СВЦЭМ!$D$10+'СЕТ СН'!$F$5-'СЕТ СН'!$F$17</f>
        <v>4132.4232126099996</v>
      </c>
      <c r="G31" s="36">
        <f>SUMIFS(СВЦЭМ!$C$34:$C$777,СВЦЭМ!$A$34:$A$777,$A31,СВЦЭМ!$B$34:$B$777,G$11)+'СЕТ СН'!$F$9+СВЦЭМ!$D$10+'СЕТ СН'!$F$5-'СЕТ СН'!$F$17</f>
        <v>4117.0491470300003</v>
      </c>
      <c r="H31" s="36">
        <f>SUMIFS(СВЦЭМ!$C$34:$C$777,СВЦЭМ!$A$34:$A$777,$A31,СВЦЭМ!$B$34:$B$777,H$11)+'СЕТ СН'!$F$9+СВЦЭМ!$D$10+'СЕТ СН'!$F$5-'СЕТ СН'!$F$17</f>
        <v>4061.3824282100004</v>
      </c>
      <c r="I31" s="36">
        <f>SUMIFS(СВЦЭМ!$C$34:$C$777,СВЦЭМ!$A$34:$A$777,$A31,СВЦЭМ!$B$34:$B$777,I$11)+'СЕТ СН'!$F$9+СВЦЭМ!$D$10+'СЕТ СН'!$F$5-'СЕТ СН'!$F$17</f>
        <v>3986.3409453000004</v>
      </c>
      <c r="J31" s="36">
        <f>SUMIFS(СВЦЭМ!$C$34:$C$777,СВЦЭМ!$A$34:$A$777,$A31,СВЦЭМ!$B$34:$B$777,J$11)+'СЕТ СН'!$F$9+СВЦЭМ!$D$10+'СЕТ СН'!$F$5-'СЕТ СН'!$F$17</f>
        <v>3933.9712348400008</v>
      </c>
      <c r="K31" s="36">
        <f>SUMIFS(СВЦЭМ!$C$34:$C$777,СВЦЭМ!$A$34:$A$777,$A31,СВЦЭМ!$B$34:$B$777,K$11)+'СЕТ СН'!$F$9+СВЦЭМ!$D$10+'СЕТ СН'!$F$5-'СЕТ СН'!$F$17</f>
        <v>3877.05145808</v>
      </c>
      <c r="L31" s="36">
        <f>SUMIFS(СВЦЭМ!$C$34:$C$777,СВЦЭМ!$A$34:$A$777,$A31,СВЦЭМ!$B$34:$B$777,L$11)+'СЕТ СН'!$F$9+СВЦЭМ!$D$10+'СЕТ СН'!$F$5-'СЕТ СН'!$F$17</f>
        <v>3874.61814383</v>
      </c>
      <c r="M31" s="36">
        <f>SUMIFS(СВЦЭМ!$C$34:$C$777,СВЦЭМ!$A$34:$A$777,$A31,СВЦЭМ!$B$34:$B$777,M$11)+'СЕТ СН'!$F$9+СВЦЭМ!$D$10+'СЕТ СН'!$F$5-'СЕТ СН'!$F$17</f>
        <v>3884.2452478200003</v>
      </c>
      <c r="N31" s="36">
        <f>SUMIFS(СВЦЭМ!$C$34:$C$777,СВЦЭМ!$A$34:$A$777,$A31,СВЦЭМ!$B$34:$B$777,N$11)+'СЕТ СН'!$F$9+СВЦЭМ!$D$10+'СЕТ СН'!$F$5-'СЕТ СН'!$F$17</f>
        <v>3910.4479678000007</v>
      </c>
      <c r="O31" s="36">
        <f>SUMIFS(СВЦЭМ!$C$34:$C$777,СВЦЭМ!$A$34:$A$777,$A31,СВЦЭМ!$B$34:$B$777,O$11)+'СЕТ СН'!$F$9+СВЦЭМ!$D$10+'СЕТ СН'!$F$5-'СЕТ СН'!$F$17</f>
        <v>3929.9155860500005</v>
      </c>
      <c r="P31" s="36">
        <f>SUMIFS(СВЦЭМ!$C$34:$C$777,СВЦЭМ!$A$34:$A$777,$A31,СВЦЭМ!$B$34:$B$777,P$11)+'СЕТ СН'!$F$9+СВЦЭМ!$D$10+'СЕТ СН'!$F$5-'СЕТ СН'!$F$17</f>
        <v>3936.67482389</v>
      </c>
      <c r="Q31" s="36">
        <f>SUMIFS(СВЦЭМ!$C$34:$C$777,СВЦЭМ!$A$34:$A$777,$A31,СВЦЭМ!$B$34:$B$777,Q$11)+'СЕТ СН'!$F$9+СВЦЭМ!$D$10+'СЕТ СН'!$F$5-'СЕТ СН'!$F$17</f>
        <v>3934.5935226600004</v>
      </c>
      <c r="R31" s="36">
        <f>SUMIFS(СВЦЭМ!$C$34:$C$777,СВЦЭМ!$A$34:$A$777,$A31,СВЦЭМ!$B$34:$B$777,R$11)+'СЕТ СН'!$F$9+СВЦЭМ!$D$10+'СЕТ СН'!$F$5-'СЕТ СН'!$F$17</f>
        <v>3944.9032341900001</v>
      </c>
      <c r="S31" s="36">
        <f>SUMIFS(СВЦЭМ!$C$34:$C$777,СВЦЭМ!$A$34:$A$777,$A31,СВЦЭМ!$B$34:$B$777,S$11)+'СЕТ СН'!$F$9+СВЦЭМ!$D$10+'СЕТ СН'!$F$5-'СЕТ СН'!$F$17</f>
        <v>3940.4376598100007</v>
      </c>
      <c r="T31" s="36">
        <f>SUMIFS(СВЦЭМ!$C$34:$C$777,СВЦЭМ!$A$34:$A$777,$A31,СВЦЭМ!$B$34:$B$777,T$11)+'СЕТ СН'!$F$9+СВЦЭМ!$D$10+'СЕТ СН'!$F$5-'СЕТ СН'!$F$17</f>
        <v>3908.3495663800004</v>
      </c>
      <c r="U31" s="36">
        <f>SUMIFS(СВЦЭМ!$C$34:$C$777,СВЦЭМ!$A$34:$A$777,$A31,СВЦЭМ!$B$34:$B$777,U$11)+'СЕТ СН'!$F$9+СВЦЭМ!$D$10+'СЕТ СН'!$F$5-'СЕТ СН'!$F$17</f>
        <v>3866.5054665400003</v>
      </c>
      <c r="V31" s="36">
        <f>SUMIFS(СВЦЭМ!$C$34:$C$777,СВЦЭМ!$A$34:$A$777,$A31,СВЦЭМ!$B$34:$B$777,V$11)+'СЕТ СН'!$F$9+СВЦЭМ!$D$10+'СЕТ СН'!$F$5-'СЕТ СН'!$F$17</f>
        <v>3862.0000790900003</v>
      </c>
      <c r="W31" s="36">
        <f>SUMIFS(СВЦЭМ!$C$34:$C$777,СВЦЭМ!$A$34:$A$777,$A31,СВЦЭМ!$B$34:$B$777,W$11)+'СЕТ СН'!$F$9+СВЦЭМ!$D$10+'СЕТ СН'!$F$5-'СЕТ СН'!$F$17</f>
        <v>3860.0921564600003</v>
      </c>
      <c r="X31" s="36">
        <f>SUMIFS(СВЦЭМ!$C$34:$C$777,СВЦЭМ!$A$34:$A$777,$A31,СВЦЭМ!$B$34:$B$777,X$11)+'СЕТ СН'!$F$9+СВЦЭМ!$D$10+'СЕТ СН'!$F$5-'СЕТ СН'!$F$17</f>
        <v>3939.36773902</v>
      </c>
      <c r="Y31" s="36">
        <f>SUMIFS(СВЦЭМ!$C$34:$C$777,СВЦЭМ!$A$34:$A$777,$A31,СВЦЭМ!$B$34:$B$777,Y$11)+'СЕТ СН'!$F$9+СВЦЭМ!$D$10+'СЕТ СН'!$F$5-'СЕТ СН'!$F$17</f>
        <v>4020.02780549</v>
      </c>
    </row>
    <row r="32" spans="1:25" ht="15.75" x14ac:dyDescent="0.2">
      <c r="A32" s="35">
        <f t="shared" si="0"/>
        <v>42815</v>
      </c>
      <c r="B32" s="36">
        <f>SUMIFS(СВЦЭМ!$C$34:$C$777,СВЦЭМ!$A$34:$A$777,$A32,СВЦЭМ!$B$34:$B$777,B$11)+'СЕТ СН'!$F$9+СВЦЭМ!$D$10+'СЕТ СН'!$F$5-'СЕТ СН'!$F$17</f>
        <v>3965.0436542500001</v>
      </c>
      <c r="C32" s="36">
        <f>SUMIFS(СВЦЭМ!$C$34:$C$777,СВЦЭМ!$A$34:$A$777,$A32,СВЦЭМ!$B$34:$B$777,C$11)+'СЕТ СН'!$F$9+СВЦЭМ!$D$10+'СЕТ СН'!$F$5-'СЕТ СН'!$F$17</f>
        <v>3996.5604729799998</v>
      </c>
      <c r="D32" s="36">
        <f>SUMIFS(СВЦЭМ!$C$34:$C$777,СВЦЭМ!$A$34:$A$777,$A32,СВЦЭМ!$B$34:$B$777,D$11)+'СЕТ СН'!$F$9+СВЦЭМ!$D$10+'СЕТ СН'!$F$5-'СЕТ СН'!$F$17</f>
        <v>4019.0174879300002</v>
      </c>
      <c r="E32" s="36">
        <f>SUMIFS(СВЦЭМ!$C$34:$C$777,СВЦЭМ!$A$34:$A$777,$A32,СВЦЭМ!$B$34:$B$777,E$11)+'СЕТ СН'!$F$9+СВЦЭМ!$D$10+'СЕТ СН'!$F$5-'СЕТ СН'!$F$17</f>
        <v>4023.3242442000001</v>
      </c>
      <c r="F32" s="36">
        <f>SUMIFS(СВЦЭМ!$C$34:$C$777,СВЦЭМ!$A$34:$A$777,$A32,СВЦЭМ!$B$34:$B$777,F$11)+'СЕТ СН'!$F$9+СВЦЭМ!$D$10+'СЕТ СН'!$F$5-'СЕТ СН'!$F$17</f>
        <v>4019.5679985000006</v>
      </c>
      <c r="G32" s="36">
        <f>SUMIFS(СВЦЭМ!$C$34:$C$777,СВЦЭМ!$A$34:$A$777,$A32,СВЦЭМ!$B$34:$B$777,G$11)+'СЕТ СН'!$F$9+СВЦЭМ!$D$10+'СЕТ СН'!$F$5-'СЕТ СН'!$F$17</f>
        <v>4004.1698402100001</v>
      </c>
      <c r="H32" s="36">
        <f>SUMIFS(СВЦЭМ!$C$34:$C$777,СВЦЭМ!$A$34:$A$777,$A32,СВЦЭМ!$B$34:$B$777,H$11)+'СЕТ СН'!$F$9+СВЦЭМ!$D$10+'СЕТ СН'!$F$5-'СЕТ СН'!$F$17</f>
        <v>4015.4737490799998</v>
      </c>
      <c r="I32" s="36">
        <f>SUMIFS(СВЦЭМ!$C$34:$C$777,СВЦЭМ!$A$34:$A$777,$A32,СВЦЭМ!$B$34:$B$777,I$11)+'СЕТ СН'!$F$9+СВЦЭМ!$D$10+'СЕТ СН'!$F$5-'СЕТ СН'!$F$17</f>
        <v>4002.3814841599997</v>
      </c>
      <c r="J32" s="36">
        <f>SUMIFS(СВЦЭМ!$C$34:$C$777,СВЦЭМ!$A$34:$A$777,$A32,СВЦЭМ!$B$34:$B$777,J$11)+'СЕТ СН'!$F$9+СВЦЭМ!$D$10+'СЕТ СН'!$F$5-'СЕТ СН'!$F$17</f>
        <v>3929.7188567700005</v>
      </c>
      <c r="K32" s="36">
        <f>SUMIFS(СВЦЭМ!$C$34:$C$777,СВЦЭМ!$A$34:$A$777,$A32,СВЦЭМ!$B$34:$B$777,K$11)+'СЕТ СН'!$F$9+СВЦЭМ!$D$10+'СЕТ СН'!$F$5-'СЕТ СН'!$F$17</f>
        <v>3872.1108279</v>
      </c>
      <c r="L32" s="36">
        <f>SUMIFS(СВЦЭМ!$C$34:$C$777,СВЦЭМ!$A$34:$A$777,$A32,СВЦЭМ!$B$34:$B$777,L$11)+'СЕТ СН'!$F$9+СВЦЭМ!$D$10+'СЕТ СН'!$F$5-'СЕТ СН'!$F$17</f>
        <v>3867.2660969099998</v>
      </c>
      <c r="M32" s="36">
        <f>SUMIFS(СВЦЭМ!$C$34:$C$777,СВЦЭМ!$A$34:$A$777,$A32,СВЦЭМ!$B$34:$B$777,M$11)+'СЕТ СН'!$F$9+СВЦЭМ!$D$10+'СЕТ СН'!$F$5-'СЕТ СН'!$F$17</f>
        <v>3917.2722278700003</v>
      </c>
      <c r="N32" s="36">
        <f>SUMIFS(СВЦЭМ!$C$34:$C$777,СВЦЭМ!$A$34:$A$777,$A32,СВЦЭМ!$B$34:$B$777,N$11)+'СЕТ СН'!$F$9+СВЦЭМ!$D$10+'СЕТ СН'!$F$5-'СЕТ СН'!$F$17</f>
        <v>3914.5450001500003</v>
      </c>
      <c r="O32" s="36">
        <f>SUMIFS(СВЦЭМ!$C$34:$C$777,СВЦЭМ!$A$34:$A$777,$A32,СВЦЭМ!$B$34:$B$777,O$11)+'СЕТ СН'!$F$9+СВЦЭМ!$D$10+'СЕТ СН'!$F$5-'СЕТ СН'!$F$17</f>
        <v>3918.6530939000004</v>
      </c>
      <c r="P32" s="36">
        <f>SUMIFS(СВЦЭМ!$C$34:$C$777,СВЦЭМ!$A$34:$A$777,$A32,СВЦЭМ!$B$34:$B$777,P$11)+'СЕТ СН'!$F$9+СВЦЭМ!$D$10+'СЕТ СН'!$F$5-'СЕТ СН'!$F$17</f>
        <v>3929.7383014500001</v>
      </c>
      <c r="Q32" s="36">
        <f>SUMIFS(СВЦЭМ!$C$34:$C$777,СВЦЭМ!$A$34:$A$777,$A32,СВЦЭМ!$B$34:$B$777,Q$11)+'СЕТ СН'!$F$9+СВЦЭМ!$D$10+'СЕТ СН'!$F$5-'СЕТ СН'!$F$17</f>
        <v>3940.89066714</v>
      </c>
      <c r="R32" s="36">
        <f>SUMIFS(СВЦЭМ!$C$34:$C$777,СВЦЭМ!$A$34:$A$777,$A32,СВЦЭМ!$B$34:$B$777,R$11)+'СЕТ СН'!$F$9+СВЦЭМ!$D$10+'СЕТ СН'!$F$5-'СЕТ СН'!$F$17</f>
        <v>3942.6429322800004</v>
      </c>
      <c r="S32" s="36">
        <f>SUMIFS(СВЦЭМ!$C$34:$C$777,СВЦЭМ!$A$34:$A$777,$A32,СВЦЭМ!$B$34:$B$777,S$11)+'СЕТ СН'!$F$9+СВЦЭМ!$D$10+'СЕТ СН'!$F$5-'СЕТ СН'!$F$17</f>
        <v>3943.54248009</v>
      </c>
      <c r="T32" s="36">
        <f>SUMIFS(СВЦЭМ!$C$34:$C$777,СВЦЭМ!$A$34:$A$777,$A32,СВЦЭМ!$B$34:$B$777,T$11)+'СЕТ СН'!$F$9+СВЦЭМ!$D$10+'СЕТ СН'!$F$5-'СЕТ СН'!$F$17</f>
        <v>3927.35292123</v>
      </c>
      <c r="U32" s="36">
        <f>SUMIFS(СВЦЭМ!$C$34:$C$777,СВЦЭМ!$A$34:$A$777,$A32,СВЦЭМ!$B$34:$B$777,U$11)+'СЕТ СН'!$F$9+СВЦЭМ!$D$10+'СЕТ СН'!$F$5-'СЕТ СН'!$F$17</f>
        <v>3903.3463990500004</v>
      </c>
      <c r="V32" s="36">
        <f>SUMIFS(СВЦЭМ!$C$34:$C$777,СВЦЭМ!$A$34:$A$777,$A32,СВЦЭМ!$B$34:$B$777,V$11)+'СЕТ СН'!$F$9+СВЦЭМ!$D$10+'СЕТ СН'!$F$5-'СЕТ СН'!$F$17</f>
        <v>3879.4894205700002</v>
      </c>
      <c r="W32" s="36">
        <f>SUMIFS(СВЦЭМ!$C$34:$C$777,СВЦЭМ!$A$34:$A$777,$A32,СВЦЭМ!$B$34:$B$777,W$11)+'СЕТ СН'!$F$9+СВЦЭМ!$D$10+'СЕТ СН'!$F$5-'СЕТ СН'!$F$17</f>
        <v>3883.3722857700004</v>
      </c>
      <c r="X32" s="36">
        <f>SUMIFS(СВЦЭМ!$C$34:$C$777,СВЦЭМ!$A$34:$A$777,$A32,СВЦЭМ!$B$34:$B$777,X$11)+'СЕТ СН'!$F$9+СВЦЭМ!$D$10+'СЕТ СН'!$F$5-'СЕТ СН'!$F$17</f>
        <v>3937.1594720900002</v>
      </c>
      <c r="Y32" s="36">
        <f>SUMIFS(СВЦЭМ!$C$34:$C$777,СВЦЭМ!$A$34:$A$777,$A32,СВЦЭМ!$B$34:$B$777,Y$11)+'СЕТ СН'!$F$9+СВЦЭМ!$D$10+'СЕТ СН'!$F$5-'СЕТ СН'!$F$17</f>
        <v>3940.2953938000001</v>
      </c>
    </row>
    <row r="33" spans="1:25" ht="15.75" x14ac:dyDescent="0.2">
      <c r="A33" s="35">
        <f t="shared" si="0"/>
        <v>42816</v>
      </c>
      <c r="B33" s="36">
        <f>SUMIFS(СВЦЭМ!$C$34:$C$777,СВЦЭМ!$A$34:$A$777,$A33,СВЦЭМ!$B$34:$B$777,B$11)+'СЕТ СН'!$F$9+СВЦЭМ!$D$10+'СЕТ СН'!$F$5-'СЕТ СН'!$F$17</f>
        <v>4008.6063806399998</v>
      </c>
      <c r="C33" s="36">
        <f>SUMIFS(СВЦЭМ!$C$34:$C$777,СВЦЭМ!$A$34:$A$777,$A33,СВЦЭМ!$B$34:$B$777,C$11)+'СЕТ СН'!$F$9+СВЦЭМ!$D$10+'СЕТ СН'!$F$5-'СЕТ СН'!$F$17</f>
        <v>4025.5076269000001</v>
      </c>
      <c r="D33" s="36">
        <f>SUMIFS(СВЦЭМ!$C$34:$C$777,СВЦЭМ!$A$34:$A$777,$A33,СВЦЭМ!$B$34:$B$777,D$11)+'СЕТ СН'!$F$9+СВЦЭМ!$D$10+'СЕТ СН'!$F$5-'СЕТ СН'!$F$17</f>
        <v>4044.7760178200006</v>
      </c>
      <c r="E33" s="36">
        <f>SUMIFS(СВЦЭМ!$C$34:$C$777,СВЦЭМ!$A$34:$A$777,$A33,СВЦЭМ!$B$34:$B$777,E$11)+'СЕТ СН'!$F$9+СВЦЭМ!$D$10+'СЕТ СН'!$F$5-'СЕТ СН'!$F$17</f>
        <v>4055.1873248100001</v>
      </c>
      <c r="F33" s="36">
        <f>SUMIFS(СВЦЭМ!$C$34:$C$777,СВЦЭМ!$A$34:$A$777,$A33,СВЦЭМ!$B$34:$B$777,F$11)+'СЕТ СН'!$F$9+СВЦЭМ!$D$10+'СЕТ СН'!$F$5-'СЕТ СН'!$F$17</f>
        <v>4048.4321179199997</v>
      </c>
      <c r="G33" s="36">
        <f>SUMIFS(СВЦЭМ!$C$34:$C$777,СВЦЭМ!$A$34:$A$777,$A33,СВЦЭМ!$B$34:$B$777,G$11)+'СЕТ СН'!$F$9+СВЦЭМ!$D$10+'СЕТ СН'!$F$5-'СЕТ СН'!$F$17</f>
        <v>4032.9193406000004</v>
      </c>
      <c r="H33" s="36">
        <f>SUMIFS(СВЦЭМ!$C$34:$C$777,СВЦЭМ!$A$34:$A$777,$A33,СВЦЭМ!$B$34:$B$777,H$11)+'СЕТ СН'!$F$9+СВЦЭМ!$D$10+'СЕТ СН'!$F$5-'СЕТ СН'!$F$17</f>
        <v>4051.74720196</v>
      </c>
      <c r="I33" s="36">
        <f>SUMIFS(СВЦЭМ!$C$34:$C$777,СВЦЭМ!$A$34:$A$777,$A33,СВЦЭМ!$B$34:$B$777,I$11)+'СЕТ СН'!$F$9+СВЦЭМ!$D$10+'СЕТ СН'!$F$5-'СЕТ СН'!$F$17</f>
        <v>4002.7829458899996</v>
      </c>
      <c r="J33" s="36">
        <f>SUMIFS(СВЦЭМ!$C$34:$C$777,СВЦЭМ!$A$34:$A$777,$A33,СВЦЭМ!$B$34:$B$777,J$11)+'СЕТ СН'!$F$9+СВЦЭМ!$D$10+'СЕТ СН'!$F$5-'СЕТ СН'!$F$17</f>
        <v>3935.5442336699998</v>
      </c>
      <c r="K33" s="36">
        <f>SUMIFS(СВЦЭМ!$C$34:$C$777,СВЦЭМ!$A$34:$A$777,$A33,СВЦЭМ!$B$34:$B$777,K$11)+'СЕТ СН'!$F$9+СВЦЭМ!$D$10+'СЕТ СН'!$F$5-'СЕТ СН'!$F$17</f>
        <v>3891.0116906000003</v>
      </c>
      <c r="L33" s="36">
        <f>SUMIFS(СВЦЭМ!$C$34:$C$777,СВЦЭМ!$A$34:$A$777,$A33,СВЦЭМ!$B$34:$B$777,L$11)+'СЕТ СН'!$F$9+СВЦЭМ!$D$10+'СЕТ СН'!$F$5-'СЕТ СН'!$F$17</f>
        <v>3892.9379483400007</v>
      </c>
      <c r="M33" s="36">
        <f>SUMIFS(СВЦЭМ!$C$34:$C$777,СВЦЭМ!$A$34:$A$777,$A33,СВЦЭМ!$B$34:$B$777,M$11)+'СЕТ СН'!$F$9+СВЦЭМ!$D$10+'СЕТ СН'!$F$5-'СЕТ СН'!$F$17</f>
        <v>3907.7208734699998</v>
      </c>
      <c r="N33" s="36">
        <f>SUMIFS(СВЦЭМ!$C$34:$C$777,СВЦЭМ!$A$34:$A$777,$A33,СВЦЭМ!$B$34:$B$777,N$11)+'СЕТ СН'!$F$9+СВЦЭМ!$D$10+'СЕТ СН'!$F$5-'СЕТ СН'!$F$17</f>
        <v>3969.2261014899996</v>
      </c>
      <c r="O33" s="36">
        <f>SUMIFS(СВЦЭМ!$C$34:$C$777,СВЦЭМ!$A$34:$A$777,$A33,СВЦЭМ!$B$34:$B$777,O$11)+'СЕТ СН'!$F$9+СВЦЭМ!$D$10+'СЕТ СН'!$F$5-'СЕТ СН'!$F$17</f>
        <v>3946.5499512400002</v>
      </c>
      <c r="P33" s="36">
        <f>SUMIFS(СВЦЭМ!$C$34:$C$777,СВЦЭМ!$A$34:$A$777,$A33,СВЦЭМ!$B$34:$B$777,P$11)+'СЕТ СН'!$F$9+СВЦЭМ!$D$10+'СЕТ СН'!$F$5-'СЕТ СН'!$F$17</f>
        <v>3966.2793278999998</v>
      </c>
      <c r="Q33" s="36">
        <f>SUMIFS(СВЦЭМ!$C$34:$C$777,СВЦЭМ!$A$34:$A$777,$A33,СВЦЭМ!$B$34:$B$777,Q$11)+'СЕТ СН'!$F$9+СВЦЭМ!$D$10+'СЕТ СН'!$F$5-'СЕТ СН'!$F$17</f>
        <v>3972.2827073099998</v>
      </c>
      <c r="R33" s="36">
        <f>SUMIFS(СВЦЭМ!$C$34:$C$777,СВЦЭМ!$A$34:$A$777,$A33,СВЦЭМ!$B$34:$B$777,R$11)+'СЕТ СН'!$F$9+СВЦЭМ!$D$10+'СЕТ СН'!$F$5-'СЕТ СН'!$F$17</f>
        <v>3968.8664171099999</v>
      </c>
      <c r="S33" s="36">
        <f>SUMIFS(СВЦЭМ!$C$34:$C$777,СВЦЭМ!$A$34:$A$777,$A33,СВЦЭМ!$B$34:$B$777,S$11)+'СЕТ СН'!$F$9+СВЦЭМ!$D$10+'СЕТ СН'!$F$5-'СЕТ СН'!$F$17</f>
        <v>3950.5473355499998</v>
      </c>
      <c r="T33" s="36">
        <f>SUMIFS(СВЦЭМ!$C$34:$C$777,СВЦЭМ!$A$34:$A$777,$A33,СВЦЭМ!$B$34:$B$777,T$11)+'СЕТ СН'!$F$9+СВЦЭМ!$D$10+'СЕТ СН'!$F$5-'СЕТ СН'!$F$17</f>
        <v>3922.8116644600004</v>
      </c>
      <c r="U33" s="36">
        <f>SUMIFS(СВЦЭМ!$C$34:$C$777,СВЦЭМ!$A$34:$A$777,$A33,СВЦЭМ!$B$34:$B$777,U$11)+'СЕТ СН'!$F$9+СВЦЭМ!$D$10+'СЕТ СН'!$F$5-'СЕТ СН'!$F$17</f>
        <v>3876.9138295600005</v>
      </c>
      <c r="V33" s="36">
        <f>SUMIFS(СВЦЭМ!$C$34:$C$777,СВЦЭМ!$A$34:$A$777,$A33,СВЦЭМ!$B$34:$B$777,V$11)+'СЕТ СН'!$F$9+СВЦЭМ!$D$10+'СЕТ СН'!$F$5-'СЕТ СН'!$F$17</f>
        <v>3866.7384341800007</v>
      </c>
      <c r="W33" s="36">
        <f>SUMIFS(СВЦЭМ!$C$34:$C$777,СВЦЭМ!$A$34:$A$777,$A33,СВЦЭМ!$B$34:$B$777,W$11)+'СЕТ СН'!$F$9+СВЦЭМ!$D$10+'СЕТ СН'!$F$5-'СЕТ СН'!$F$17</f>
        <v>3871.9939498700005</v>
      </c>
      <c r="X33" s="36">
        <f>SUMIFS(СВЦЭМ!$C$34:$C$777,СВЦЭМ!$A$34:$A$777,$A33,СВЦЭМ!$B$34:$B$777,X$11)+'СЕТ СН'!$F$9+СВЦЭМ!$D$10+'СЕТ СН'!$F$5-'СЕТ СН'!$F$17</f>
        <v>3929.3008194699996</v>
      </c>
      <c r="Y33" s="36">
        <f>SUMIFS(СВЦЭМ!$C$34:$C$777,СВЦЭМ!$A$34:$A$777,$A33,СВЦЭМ!$B$34:$B$777,Y$11)+'СЕТ СН'!$F$9+СВЦЭМ!$D$10+'СЕТ СН'!$F$5-'СЕТ СН'!$F$17</f>
        <v>4018.7439348099997</v>
      </c>
    </row>
    <row r="34" spans="1:25" ht="15.75" x14ac:dyDescent="0.2">
      <c r="A34" s="35">
        <f t="shared" si="0"/>
        <v>42817</v>
      </c>
      <c r="B34" s="36">
        <f>SUMIFS(СВЦЭМ!$C$34:$C$777,СВЦЭМ!$A$34:$A$777,$A34,СВЦЭМ!$B$34:$B$777,B$11)+'СЕТ СН'!$F$9+СВЦЭМ!$D$10+'СЕТ СН'!$F$5-'СЕТ СН'!$F$17</f>
        <v>4070.1034754800003</v>
      </c>
      <c r="C34" s="36">
        <f>SUMIFS(СВЦЭМ!$C$34:$C$777,СВЦЭМ!$A$34:$A$777,$A34,СВЦЭМ!$B$34:$B$777,C$11)+'СЕТ СН'!$F$9+СВЦЭМ!$D$10+'СЕТ СН'!$F$5-'СЕТ СН'!$F$17</f>
        <v>4085.4573861700001</v>
      </c>
      <c r="D34" s="36">
        <f>SUMIFS(СВЦЭМ!$C$34:$C$777,СВЦЭМ!$A$34:$A$777,$A34,СВЦЭМ!$B$34:$B$777,D$11)+'СЕТ СН'!$F$9+СВЦЭМ!$D$10+'СЕТ СН'!$F$5-'СЕТ СН'!$F$17</f>
        <v>4099.5248339400005</v>
      </c>
      <c r="E34" s="36">
        <f>SUMIFS(СВЦЭМ!$C$34:$C$777,СВЦЭМ!$A$34:$A$777,$A34,СВЦЭМ!$B$34:$B$777,E$11)+'СЕТ СН'!$F$9+СВЦЭМ!$D$10+'СЕТ СН'!$F$5-'СЕТ СН'!$F$17</f>
        <v>4111.0031249500007</v>
      </c>
      <c r="F34" s="36">
        <f>SUMIFS(СВЦЭМ!$C$34:$C$777,СВЦЭМ!$A$34:$A$777,$A34,СВЦЭМ!$B$34:$B$777,F$11)+'СЕТ СН'!$F$9+СВЦЭМ!$D$10+'СЕТ СН'!$F$5-'СЕТ СН'!$F$17</f>
        <v>4115.7483610300005</v>
      </c>
      <c r="G34" s="36">
        <f>SUMIFS(СВЦЭМ!$C$34:$C$777,СВЦЭМ!$A$34:$A$777,$A34,СВЦЭМ!$B$34:$B$777,G$11)+'СЕТ СН'!$F$9+СВЦЭМ!$D$10+'СЕТ СН'!$F$5-'СЕТ СН'!$F$17</f>
        <v>4102.1041404099997</v>
      </c>
      <c r="H34" s="36">
        <f>SUMIFS(СВЦЭМ!$C$34:$C$777,СВЦЭМ!$A$34:$A$777,$A34,СВЦЭМ!$B$34:$B$777,H$11)+'СЕТ СН'!$F$9+СВЦЭМ!$D$10+'СЕТ СН'!$F$5-'СЕТ СН'!$F$17</f>
        <v>4041.6397918800003</v>
      </c>
      <c r="I34" s="36">
        <f>SUMIFS(СВЦЭМ!$C$34:$C$777,СВЦЭМ!$A$34:$A$777,$A34,СВЦЭМ!$B$34:$B$777,I$11)+'СЕТ СН'!$F$9+СВЦЭМ!$D$10+'СЕТ СН'!$F$5-'СЕТ СН'!$F$17</f>
        <v>4002.3713206900002</v>
      </c>
      <c r="J34" s="36">
        <f>SUMIFS(СВЦЭМ!$C$34:$C$777,СВЦЭМ!$A$34:$A$777,$A34,СВЦЭМ!$B$34:$B$777,J$11)+'СЕТ СН'!$F$9+СВЦЭМ!$D$10+'СЕТ СН'!$F$5-'СЕТ СН'!$F$17</f>
        <v>3938.77668085</v>
      </c>
      <c r="K34" s="36">
        <f>SUMIFS(СВЦЭМ!$C$34:$C$777,СВЦЭМ!$A$34:$A$777,$A34,СВЦЭМ!$B$34:$B$777,K$11)+'СЕТ СН'!$F$9+СВЦЭМ!$D$10+'СЕТ СН'!$F$5-'СЕТ СН'!$F$17</f>
        <v>3870.0012665300001</v>
      </c>
      <c r="L34" s="36">
        <f>SUMIFS(СВЦЭМ!$C$34:$C$777,СВЦЭМ!$A$34:$A$777,$A34,СВЦЭМ!$B$34:$B$777,L$11)+'СЕТ СН'!$F$9+СВЦЭМ!$D$10+'СЕТ СН'!$F$5-'СЕТ СН'!$F$17</f>
        <v>3868.4056895600006</v>
      </c>
      <c r="M34" s="36">
        <f>SUMIFS(СВЦЭМ!$C$34:$C$777,СВЦЭМ!$A$34:$A$777,$A34,СВЦЭМ!$B$34:$B$777,M$11)+'СЕТ СН'!$F$9+СВЦЭМ!$D$10+'СЕТ СН'!$F$5-'СЕТ СН'!$F$17</f>
        <v>3883.3810400299999</v>
      </c>
      <c r="N34" s="36">
        <f>SUMIFS(СВЦЭМ!$C$34:$C$777,СВЦЭМ!$A$34:$A$777,$A34,СВЦЭМ!$B$34:$B$777,N$11)+'СЕТ СН'!$F$9+СВЦЭМ!$D$10+'СЕТ СН'!$F$5-'СЕТ СН'!$F$17</f>
        <v>3903.5995401700002</v>
      </c>
      <c r="O34" s="36">
        <f>SUMIFS(СВЦЭМ!$C$34:$C$777,СВЦЭМ!$A$34:$A$777,$A34,СВЦЭМ!$B$34:$B$777,O$11)+'СЕТ СН'!$F$9+СВЦЭМ!$D$10+'СЕТ СН'!$F$5-'СЕТ СН'!$F$17</f>
        <v>3929.0352352200007</v>
      </c>
      <c r="P34" s="36">
        <f>SUMIFS(СВЦЭМ!$C$34:$C$777,СВЦЭМ!$A$34:$A$777,$A34,СВЦЭМ!$B$34:$B$777,P$11)+'СЕТ СН'!$F$9+СВЦЭМ!$D$10+'СЕТ СН'!$F$5-'СЕТ СН'!$F$17</f>
        <v>3940.6351046899999</v>
      </c>
      <c r="Q34" s="36">
        <f>SUMIFS(СВЦЭМ!$C$34:$C$777,СВЦЭМ!$A$34:$A$777,$A34,СВЦЭМ!$B$34:$B$777,Q$11)+'СЕТ СН'!$F$9+СВЦЭМ!$D$10+'СЕТ СН'!$F$5-'СЕТ СН'!$F$17</f>
        <v>3937.0410077899996</v>
      </c>
      <c r="R34" s="36">
        <f>SUMIFS(СВЦЭМ!$C$34:$C$777,СВЦЭМ!$A$34:$A$777,$A34,СВЦЭМ!$B$34:$B$777,R$11)+'СЕТ СН'!$F$9+СВЦЭМ!$D$10+'СЕТ СН'!$F$5-'СЕТ СН'!$F$17</f>
        <v>3938.0228463000003</v>
      </c>
      <c r="S34" s="36">
        <f>SUMIFS(СВЦЭМ!$C$34:$C$777,СВЦЭМ!$A$34:$A$777,$A34,СВЦЭМ!$B$34:$B$777,S$11)+'СЕТ СН'!$F$9+СВЦЭМ!$D$10+'СЕТ СН'!$F$5-'СЕТ СН'!$F$17</f>
        <v>3923.8907653200004</v>
      </c>
      <c r="T34" s="36">
        <f>SUMIFS(СВЦЭМ!$C$34:$C$777,СВЦЭМ!$A$34:$A$777,$A34,СВЦЭМ!$B$34:$B$777,T$11)+'СЕТ СН'!$F$9+СВЦЭМ!$D$10+'СЕТ СН'!$F$5-'СЕТ СН'!$F$17</f>
        <v>3898.8296409300001</v>
      </c>
      <c r="U34" s="36">
        <f>SUMIFS(СВЦЭМ!$C$34:$C$777,СВЦЭМ!$A$34:$A$777,$A34,СВЦЭМ!$B$34:$B$777,U$11)+'СЕТ СН'!$F$9+СВЦЭМ!$D$10+'СЕТ СН'!$F$5-'СЕТ СН'!$F$17</f>
        <v>3874.1474620900008</v>
      </c>
      <c r="V34" s="36">
        <f>SUMIFS(СВЦЭМ!$C$34:$C$777,СВЦЭМ!$A$34:$A$777,$A34,СВЦЭМ!$B$34:$B$777,V$11)+'СЕТ СН'!$F$9+СВЦЭМ!$D$10+'СЕТ СН'!$F$5-'СЕТ СН'!$F$17</f>
        <v>3848.9106925599999</v>
      </c>
      <c r="W34" s="36">
        <f>SUMIFS(СВЦЭМ!$C$34:$C$777,СВЦЭМ!$A$34:$A$777,$A34,СВЦЭМ!$B$34:$B$777,W$11)+'СЕТ СН'!$F$9+СВЦЭМ!$D$10+'СЕТ СН'!$F$5-'СЕТ СН'!$F$17</f>
        <v>3846.7624723700001</v>
      </c>
      <c r="X34" s="36">
        <f>SUMIFS(СВЦЭМ!$C$34:$C$777,СВЦЭМ!$A$34:$A$777,$A34,СВЦЭМ!$B$34:$B$777,X$11)+'СЕТ СН'!$F$9+СВЦЭМ!$D$10+'СЕТ СН'!$F$5-'СЕТ СН'!$F$17</f>
        <v>3919.5582562600002</v>
      </c>
      <c r="Y34" s="36">
        <f>SUMIFS(СВЦЭМ!$C$34:$C$777,СВЦЭМ!$A$34:$A$777,$A34,СВЦЭМ!$B$34:$B$777,Y$11)+'СЕТ СН'!$F$9+СВЦЭМ!$D$10+'СЕТ СН'!$F$5-'СЕТ СН'!$F$17</f>
        <v>3998.0670743200008</v>
      </c>
    </row>
    <row r="35" spans="1:25" ht="15.75" x14ac:dyDescent="0.2">
      <c r="A35" s="35">
        <f t="shared" si="0"/>
        <v>42818</v>
      </c>
      <c r="B35" s="36">
        <f>SUMIFS(СВЦЭМ!$C$34:$C$777,СВЦЭМ!$A$34:$A$777,$A35,СВЦЭМ!$B$34:$B$777,B$11)+'СЕТ СН'!$F$9+СВЦЭМ!$D$10+'СЕТ СН'!$F$5-'СЕТ СН'!$F$17</f>
        <v>4044.35751927</v>
      </c>
      <c r="C35" s="36">
        <f>SUMIFS(СВЦЭМ!$C$34:$C$777,СВЦЭМ!$A$34:$A$777,$A35,СВЦЭМ!$B$34:$B$777,C$11)+'СЕТ СН'!$F$9+СВЦЭМ!$D$10+'СЕТ СН'!$F$5-'СЕТ СН'!$F$17</f>
        <v>4079.9938596299999</v>
      </c>
      <c r="D35" s="36">
        <f>SUMIFS(СВЦЭМ!$C$34:$C$777,СВЦЭМ!$A$34:$A$777,$A35,СВЦЭМ!$B$34:$B$777,D$11)+'СЕТ СН'!$F$9+СВЦЭМ!$D$10+'СЕТ СН'!$F$5-'СЕТ СН'!$F$17</f>
        <v>4098.6304079900001</v>
      </c>
      <c r="E35" s="36">
        <f>SUMIFS(СВЦЭМ!$C$34:$C$777,СВЦЭМ!$A$34:$A$777,$A35,СВЦЭМ!$B$34:$B$777,E$11)+'СЕТ СН'!$F$9+СВЦЭМ!$D$10+'СЕТ СН'!$F$5-'СЕТ СН'!$F$17</f>
        <v>4115.2857395199999</v>
      </c>
      <c r="F35" s="36">
        <f>SUMIFS(СВЦЭМ!$C$34:$C$777,СВЦЭМ!$A$34:$A$777,$A35,СВЦЭМ!$B$34:$B$777,F$11)+'СЕТ СН'!$F$9+СВЦЭМ!$D$10+'СЕТ СН'!$F$5-'СЕТ СН'!$F$17</f>
        <v>4115.9335070200004</v>
      </c>
      <c r="G35" s="36">
        <f>SUMIFS(СВЦЭМ!$C$34:$C$777,СВЦЭМ!$A$34:$A$777,$A35,СВЦЭМ!$B$34:$B$777,G$11)+'СЕТ СН'!$F$9+СВЦЭМ!$D$10+'СЕТ СН'!$F$5-'СЕТ СН'!$F$17</f>
        <v>4086.6298857399997</v>
      </c>
      <c r="H35" s="36">
        <f>SUMIFS(СВЦЭМ!$C$34:$C$777,СВЦЭМ!$A$34:$A$777,$A35,СВЦЭМ!$B$34:$B$777,H$11)+'СЕТ СН'!$F$9+СВЦЭМ!$D$10+'СЕТ СН'!$F$5-'СЕТ СН'!$F$17</f>
        <v>4018.8025957999998</v>
      </c>
      <c r="I35" s="36">
        <f>SUMIFS(СВЦЭМ!$C$34:$C$777,СВЦЭМ!$A$34:$A$777,$A35,СВЦЭМ!$B$34:$B$777,I$11)+'СЕТ СН'!$F$9+СВЦЭМ!$D$10+'СЕТ СН'!$F$5-'СЕТ СН'!$F$17</f>
        <v>3955.7131091000001</v>
      </c>
      <c r="J35" s="36">
        <f>SUMIFS(СВЦЭМ!$C$34:$C$777,СВЦЭМ!$A$34:$A$777,$A35,СВЦЭМ!$B$34:$B$777,J$11)+'СЕТ СН'!$F$9+СВЦЭМ!$D$10+'СЕТ СН'!$F$5-'СЕТ СН'!$F$17</f>
        <v>3895.1989328300006</v>
      </c>
      <c r="K35" s="36">
        <f>SUMIFS(СВЦЭМ!$C$34:$C$777,СВЦЭМ!$A$34:$A$777,$A35,СВЦЭМ!$B$34:$B$777,K$11)+'СЕТ СН'!$F$9+СВЦЭМ!$D$10+'СЕТ СН'!$F$5-'СЕТ СН'!$F$17</f>
        <v>3848.1177616900004</v>
      </c>
      <c r="L35" s="36">
        <f>SUMIFS(СВЦЭМ!$C$34:$C$777,СВЦЭМ!$A$34:$A$777,$A35,СВЦЭМ!$B$34:$B$777,L$11)+'СЕТ СН'!$F$9+СВЦЭМ!$D$10+'СЕТ СН'!$F$5-'СЕТ СН'!$F$17</f>
        <v>3834.7398183000005</v>
      </c>
      <c r="M35" s="36">
        <f>SUMIFS(СВЦЭМ!$C$34:$C$777,СВЦЭМ!$A$34:$A$777,$A35,СВЦЭМ!$B$34:$B$777,M$11)+'СЕТ СН'!$F$9+СВЦЭМ!$D$10+'СЕТ СН'!$F$5-'СЕТ СН'!$F$17</f>
        <v>3852.53122368</v>
      </c>
      <c r="N35" s="36">
        <f>SUMIFS(СВЦЭМ!$C$34:$C$777,СВЦЭМ!$A$34:$A$777,$A35,СВЦЭМ!$B$34:$B$777,N$11)+'СЕТ СН'!$F$9+СВЦЭМ!$D$10+'СЕТ СН'!$F$5-'СЕТ СН'!$F$17</f>
        <v>3877.8243562200005</v>
      </c>
      <c r="O35" s="36">
        <f>SUMIFS(СВЦЭМ!$C$34:$C$777,СВЦЭМ!$A$34:$A$777,$A35,СВЦЭМ!$B$34:$B$777,O$11)+'СЕТ СН'!$F$9+СВЦЭМ!$D$10+'СЕТ СН'!$F$5-'СЕТ СН'!$F$17</f>
        <v>3877.8103473700003</v>
      </c>
      <c r="P35" s="36">
        <f>SUMIFS(СВЦЭМ!$C$34:$C$777,СВЦЭМ!$A$34:$A$777,$A35,СВЦЭМ!$B$34:$B$777,P$11)+'СЕТ СН'!$F$9+СВЦЭМ!$D$10+'СЕТ СН'!$F$5-'СЕТ СН'!$F$17</f>
        <v>3889.1329524600005</v>
      </c>
      <c r="Q35" s="36">
        <f>SUMIFS(СВЦЭМ!$C$34:$C$777,СВЦЭМ!$A$34:$A$777,$A35,СВЦЭМ!$B$34:$B$777,Q$11)+'СЕТ СН'!$F$9+СВЦЭМ!$D$10+'СЕТ СН'!$F$5-'СЕТ СН'!$F$17</f>
        <v>3891.6832855400007</v>
      </c>
      <c r="R35" s="36">
        <f>SUMIFS(СВЦЭМ!$C$34:$C$777,СВЦЭМ!$A$34:$A$777,$A35,СВЦЭМ!$B$34:$B$777,R$11)+'СЕТ СН'!$F$9+СВЦЭМ!$D$10+'СЕТ СН'!$F$5-'СЕТ СН'!$F$17</f>
        <v>3898.3499677500004</v>
      </c>
      <c r="S35" s="36">
        <f>SUMIFS(СВЦЭМ!$C$34:$C$777,СВЦЭМ!$A$34:$A$777,$A35,СВЦЭМ!$B$34:$B$777,S$11)+'СЕТ СН'!$F$9+СВЦЭМ!$D$10+'СЕТ СН'!$F$5-'СЕТ СН'!$F$17</f>
        <v>3891.1725488800002</v>
      </c>
      <c r="T35" s="36">
        <f>SUMIFS(СВЦЭМ!$C$34:$C$777,СВЦЭМ!$A$34:$A$777,$A35,СВЦЭМ!$B$34:$B$777,T$11)+'СЕТ СН'!$F$9+СВЦЭМ!$D$10+'СЕТ СН'!$F$5-'СЕТ СН'!$F$17</f>
        <v>3867.4020646900008</v>
      </c>
      <c r="U35" s="36">
        <f>SUMIFS(СВЦЭМ!$C$34:$C$777,СВЦЭМ!$A$34:$A$777,$A35,СВЦЭМ!$B$34:$B$777,U$11)+'СЕТ СН'!$F$9+СВЦЭМ!$D$10+'СЕТ СН'!$F$5-'СЕТ СН'!$F$17</f>
        <v>3834.2153785200007</v>
      </c>
      <c r="V35" s="36">
        <f>SUMIFS(СВЦЭМ!$C$34:$C$777,СВЦЭМ!$A$34:$A$777,$A35,СВЦЭМ!$B$34:$B$777,V$11)+'СЕТ СН'!$F$9+СВЦЭМ!$D$10+'СЕТ СН'!$F$5-'СЕТ СН'!$F$17</f>
        <v>3833.7658362599996</v>
      </c>
      <c r="W35" s="36">
        <f>SUMIFS(СВЦЭМ!$C$34:$C$777,СВЦЭМ!$A$34:$A$777,$A35,СВЦЭМ!$B$34:$B$777,W$11)+'СЕТ СН'!$F$9+СВЦЭМ!$D$10+'СЕТ СН'!$F$5-'СЕТ СН'!$F$17</f>
        <v>3829.3888678000003</v>
      </c>
      <c r="X35" s="36">
        <f>SUMIFS(СВЦЭМ!$C$34:$C$777,СВЦЭМ!$A$34:$A$777,$A35,СВЦЭМ!$B$34:$B$777,X$11)+'СЕТ СН'!$F$9+СВЦЭМ!$D$10+'СЕТ СН'!$F$5-'СЕТ СН'!$F$17</f>
        <v>3882.1078993700003</v>
      </c>
      <c r="Y35" s="36">
        <f>SUMIFS(СВЦЭМ!$C$34:$C$777,СВЦЭМ!$A$34:$A$777,$A35,СВЦЭМ!$B$34:$B$777,Y$11)+'СЕТ СН'!$F$9+СВЦЭМ!$D$10+'СЕТ СН'!$F$5-'СЕТ СН'!$F$17</f>
        <v>3964.9895289800006</v>
      </c>
    </row>
    <row r="36" spans="1:25" ht="15.75" x14ac:dyDescent="0.2">
      <c r="A36" s="35">
        <f t="shared" si="0"/>
        <v>42819</v>
      </c>
      <c r="B36" s="36">
        <f>SUMIFS(СВЦЭМ!$C$34:$C$777,СВЦЭМ!$A$34:$A$777,$A36,СВЦЭМ!$B$34:$B$777,B$11)+'СЕТ СН'!$F$9+СВЦЭМ!$D$10+'СЕТ СН'!$F$5-'СЕТ СН'!$F$17</f>
        <v>4025.1355732700004</v>
      </c>
      <c r="C36" s="36">
        <f>SUMIFS(СВЦЭМ!$C$34:$C$777,СВЦЭМ!$A$34:$A$777,$A36,СВЦЭМ!$B$34:$B$777,C$11)+'СЕТ СН'!$F$9+СВЦЭМ!$D$10+'СЕТ СН'!$F$5-'СЕТ СН'!$F$17</f>
        <v>4068.0867407700007</v>
      </c>
      <c r="D36" s="36">
        <f>SUMIFS(СВЦЭМ!$C$34:$C$777,СВЦЭМ!$A$34:$A$777,$A36,СВЦЭМ!$B$34:$B$777,D$11)+'СЕТ СН'!$F$9+СВЦЭМ!$D$10+'СЕТ СН'!$F$5-'СЕТ СН'!$F$17</f>
        <v>4085.3238044400005</v>
      </c>
      <c r="E36" s="36">
        <f>SUMIFS(СВЦЭМ!$C$34:$C$777,СВЦЭМ!$A$34:$A$777,$A36,СВЦЭМ!$B$34:$B$777,E$11)+'СЕТ СН'!$F$9+СВЦЭМ!$D$10+'СЕТ СН'!$F$5-'СЕТ СН'!$F$17</f>
        <v>4098.2782034400007</v>
      </c>
      <c r="F36" s="36">
        <f>SUMIFS(СВЦЭМ!$C$34:$C$777,СВЦЭМ!$A$34:$A$777,$A36,СВЦЭМ!$B$34:$B$777,F$11)+'СЕТ СН'!$F$9+СВЦЭМ!$D$10+'СЕТ СН'!$F$5-'СЕТ СН'!$F$17</f>
        <v>4096.5680440699998</v>
      </c>
      <c r="G36" s="36">
        <f>SUMIFS(СВЦЭМ!$C$34:$C$777,СВЦЭМ!$A$34:$A$777,$A36,СВЦЭМ!$B$34:$B$777,G$11)+'СЕТ СН'!$F$9+СВЦЭМ!$D$10+'СЕТ СН'!$F$5-'СЕТ СН'!$F$17</f>
        <v>4084.0437658800001</v>
      </c>
      <c r="H36" s="36">
        <f>SUMIFS(СВЦЭМ!$C$34:$C$777,СВЦЭМ!$A$34:$A$777,$A36,СВЦЭМ!$B$34:$B$777,H$11)+'СЕТ СН'!$F$9+СВЦЭМ!$D$10+'СЕТ СН'!$F$5-'СЕТ СН'!$F$17</f>
        <v>4059.6607608600007</v>
      </c>
      <c r="I36" s="36">
        <f>SUMIFS(СВЦЭМ!$C$34:$C$777,СВЦЭМ!$A$34:$A$777,$A36,СВЦЭМ!$B$34:$B$777,I$11)+'СЕТ СН'!$F$9+СВЦЭМ!$D$10+'СЕТ СН'!$F$5-'СЕТ СН'!$F$17</f>
        <v>4007.3266083199997</v>
      </c>
      <c r="J36" s="36">
        <f>SUMIFS(СВЦЭМ!$C$34:$C$777,СВЦЭМ!$A$34:$A$777,$A36,СВЦЭМ!$B$34:$B$777,J$11)+'СЕТ СН'!$F$9+СВЦЭМ!$D$10+'СЕТ СН'!$F$5-'СЕТ СН'!$F$17</f>
        <v>3916.7577057500002</v>
      </c>
      <c r="K36" s="36">
        <f>SUMIFS(СВЦЭМ!$C$34:$C$777,СВЦЭМ!$A$34:$A$777,$A36,СВЦЭМ!$B$34:$B$777,K$11)+'СЕТ СН'!$F$9+СВЦЭМ!$D$10+'СЕТ СН'!$F$5-'СЕТ СН'!$F$17</f>
        <v>3843.5247154500003</v>
      </c>
      <c r="L36" s="36">
        <f>SUMIFS(СВЦЭМ!$C$34:$C$777,СВЦЭМ!$A$34:$A$777,$A36,СВЦЭМ!$B$34:$B$777,L$11)+'СЕТ СН'!$F$9+СВЦЭМ!$D$10+'СЕТ СН'!$F$5-'СЕТ СН'!$F$17</f>
        <v>3833.2055159900001</v>
      </c>
      <c r="M36" s="36">
        <f>SUMIFS(СВЦЭМ!$C$34:$C$777,СВЦЭМ!$A$34:$A$777,$A36,СВЦЭМ!$B$34:$B$777,M$11)+'СЕТ СН'!$F$9+СВЦЭМ!$D$10+'СЕТ СН'!$F$5-'СЕТ СН'!$F$17</f>
        <v>3850.0437558600006</v>
      </c>
      <c r="N36" s="36">
        <f>SUMIFS(СВЦЭМ!$C$34:$C$777,СВЦЭМ!$A$34:$A$777,$A36,СВЦЭМ!$B$34:$B$777,N$11)+'СЕТ СН'!$F$9+СВЦЭМ!$D$10+'СЕТ СН'!$F$5-'СЕТ СН'!$F$17</f>
        <v>3870.11430733</v>
      </c>
      <c r="O36" s="36">
        <f>SUMIFS(СВЦЭМ!$C$34:$C$777,СВЦЭМ!$A$34:$A$777,$A36,СВЦЭМ!$B$34:$B$777,O$11)+'СЕТ СН'!$F$9+СВЦЭМ!$D$10+'СЕТ СН'!$F$5-'СЕТ СН'!$F$17</f>
        <v>3885.8333279199996</v>
      </c>
      <c r="P36" s="36">
        <f>SUMIFS(СВЦЭМ!$C$34:$C$777,СВЦЭМ!$A$34:$A$777,$A36,СВЦЭМ!$B$34:$B$777,P$11)+'СЕТ СН'!$F$9+СВЦЭМ!$D$10+'СЕТ СН'!$F$5-'СЕТ СН'!$F$17</f>
        <v>3896.3852174200001</v>
      </c>
      <c r="Q36" s="36">
        <f>SUMIFS(СВЦЭМ!$C$34:$C$777,СВЦЭМ!$A$34:$A$777,$A36,СВЦЭМ!$B$34:$B$777,Q$11)+'СЕТ СН'!$F$9+СВЦЭМ!$D$10+'СЕТ СН'!$F$5-'СЕТ СН'!$F$17</f>
        <v>3903.8296093299996</v>
      </c>
      <c r="R36" s="36">
        <f>SUMIFS(СВЦЭМ!$C$34:$C$777,СВЦЭМ!$A$34:$A$777,$A36,СВЦЭМ!$B$34:$B$777,R$11)+'СЕТ СН'!$F$9+СВЦЭМ!$D$10+'СЕТ СН'!$F$5-'СЕТ СН'!$F$17</f>
        <v>3907.1750152500008</v>
      </c>
      <c r="S36" s="36">
        <f>SUMIFS(СВЦЭМ!$C$34:$C$777,СВЦЭМ!$A$34:$A$777,$A36,СВЦЭМ!$B$34:$B$777,S$11)+'СЕТ СН'!$F$9+СВЦЭМ!$D$10+'СЕТ СН'!$F$5-'СЕТ СН'!$F$17</f>
        <v>3898.5608415700008</v>
      </c>
      <c r="T36" s="36">
        <f>SUMIFS(СВЦЭМ!$C$34:$C$777,СВЦЭМ!$A$34:$A$777,$A36,СВЦЭМ!$B$34:$B$777,T$11)+'СЕТ СН'!$F$9+СВЦЭМ!$D$10+'СЕТ СН'!$F$5-'СЕТ СН'!$F$17</f>
        <v>3869.8949648400003</v>
      </c>
      <c r="U36" s="36">
        <f>SUMIFS(СВЦЭМ!$C$34:$C$777,СВЦЭМ!$A$34:$A$777,$A36,СВЦЭМ!$B$34:$B$777,U$11)+'СЕТ СН'!$F$9+СВЦЭМ!$D$10+'СЕТ СН'!$F$5-'СЕТ СН'!$F$17</f>
        <v>3825.9950164700003</v>
      </c>
      <c r="V36" s="36">
        <f>SUMIFS(СВЦЭМ!$C$34:$C$777,СВЦЭМ!$A$34:$A$777,$A36,СВЦЭМ!$B$34:$B$777,V$11)+'СЕТ СН'!$F$9+СВЦЭМ!$D$10+'СЕТ СН'!$F$5-'СЕТ СН'!$F$17</f>
        <v>3816.7375777300003</v>
      </c>
      <c r="W36" s="36">
        <f>SUMIFS(СВЦЭМ!$C$34:$C$777,СВЦЭМ!$A$34:$A$777,$A36,СВЦЭМ!$B$34:$B$777,W$11)+'СЕТ СН'!$F$9+СВЦЭМ!$D$10+'СЕТ СН'!$F$5-'СЕТ СН'!$F$17</f>
        <v>3809.1040594799997</v>
      </c>
      <c r="X36" s="36">
        <f>SUMIFS(СВЦЭМ!$C$34:$C$777,СВЦЭМ!$A$34:$A$777,$A36,СВЦЭМ!$B$34:$B$777,X$11)+'СЕТ СН'!$F$9+СВЦЭМ!$D$10+'СЕТ СН'!$F$5-'СЕТ СН'!$F$17</f>
        <v>3861.77553997</v>
      </c>
      <c r="Y36" s="36">
        <f>SUMIFS(СВЦЭМ!$C$34:$C$777,СВЦЭМ!$A$34:$A$777,$A36,СВЦЭМ!$B$34:$B$777,Y$11)+'СЕТ СН'!$F$9+СВЦЭМ!$D$10+'СЕТ СН'!$F$5-'СЕТ СН'!$F$17</f>
        <v>3943.4495214300005</v>
      </c>
    </row>
    <row r="37" spans="1:25" ht="15.75" x14ac:dyDescent="0.2">
      <c r="A37" s="35">
        <f t="shared" si="0"/>
        <v>42820</v>
      </c>
      <c r="B37" s="36">
        <f>SUMIFS(СВЦЭМ!$C$34:$C$777,СВЦЭМ!$A$34:$A$777,$A37,СВЦЭМ!$B$34:$B$777,B$11)+'СЕТ СН'!$F$9+СВЦЭМ!$D$10+'СЕТ СН'!$F$5-'СЕТ СН'!$F$17</f>
        <v>4010.9088887800008</v>
      </c>
      <c r="C37" s="36">
        <f>SUMIFS(СВЦЭМ!$C$34:$C$777,СВЦЭМ!$A$34:$A$777,$A37,СВЦЭМ!$B$34:$B$777,C$11)+'СЕТ СН'!$F$9+СВЦЭМ!$D$10+'СЕТ СН'!$F$5-'СЕТ СН'!$F$17</f>
        <v>4052.7232203800004</v>
      </c>
      <c r="D37" s="36">
        <f>SUMIFS(СВЦЭМ!$C$34:$C$777,СВЦЭМ!$A$34:$A$777,$A37,СВЦЭМ!$B$34:$B$777,D$11)+'СЕТ СН'!$F$9+СВЦЭМ!$D$10+'СЕТ СН'!$F$5-'СЕТ СН'!$F$17</f>
        <v>4073.9623373200002</v>
      </c>
      <c r="E37" s="36">
        <f>SUMIFS(СВЦЭМ!$C$34:$C$777,СВЦЭМ!$A$34:$A$777,$A37,СВЦЭМ!$B$34:$B$777,E$11)+'СЕТ СН'!$F$9+СВЦЭМ!$D$10+'СЕТ СН'!$F$5-'СЕТ СН'!$F$17</f>
        <v>4086.6957081399996</v>
      </c>
      <c r="F37" s="36">
        <f>SUMIFS(СВЦЭМ!$C$34:$C$777,СВЦЭМ!$A$34:$A$777,$A37,СВЦЭМ!$B$34:$B$777,F$11)+'СЕТ СН'!$F$9+СВЦЭМ!$D$10+'СЕТ СН'!$F$5-'СЕТ СН'!$F$17</f>
        <v>4086.9858021500004</v>
      </c>
      <c r="G37" s="36">
        <f>SUMIFS(СВЦЭМ!$C$34:$C$777,СВЦЭМ!$A$34:$A$777,$A37,СВЦЭМ!$B$34:$B$777,G$11)+'СЕТ СН'!$F$9+СВЦЭМ!$D$10+'СЕТ СН'!$F$5-'СЕТ СН'!$F$17</f>
        <v>4074.7940582700003</v>
      </c>
      <c r="H37" s="36">
        <f>SUMIFS(СВЦЭМ!$C$34:$C$777,СВЦЭМ!$A$34:$A$777,$A37,СВЦЭМ!$B$34:$B$777,H$11)+'СЕТ СН'!$F$9+СВЦЭМ!$D$10+'СЕТ СН'!$F$5-'СЕТ СН'!$F$17</f>
        <v>4051.5424366500001</v>
      </c>
      <c r="I37" s="36">
        <f>SUMIFS(СВЦЭМ!$C$34:$C$777,СВЦЭМ!$A$34:$A$777,$A37,СВЦЭМ!$B$34:$B$777,I$11)+'СЕТ СН'!$F$9+СВЦЭМ!$D$10+'СЕТ СН'!$F$5-'СЕТ СН'!$F$17</f>
        <v>4029.8166613200001</v>
      </c>
      <c r="J37" s="36">
        <f>SUMIFS(СВЦЭМ!$C$34:$C$777,СВЦЭМ!$A$34:$A$777,$A37,СВЦЭМ!$B$34:$B$777,J$11)+'СЕТ СН'!$F$9+СВЦЭМ!$D$10+'СЕТ СН'!$F$5-'СЕТ СН'!$F$17</f>
        <v>3937.2843382999999</v>
      </c>
      <c r="K37" s="36">
        <f>SUMIFS(СВЦЭМ!$C$34:$C$777,СВЦЭМ!$A$34:$A$777,$A37,СВЦЭМ!$B$34:$B$777,K$11)+'СЕТ СН'!$F$9+СВЦЭМ!$D$10+'СЕТ СН'!$F$5-'СЕТ СН'!$F$17</f>
        <v>3856.4558370600007</v>
      </c>
      <c r="L37" s="36">
        <f>SUMIFS(СВЦЭМ!$C$34:$C$777,СВЦЭМ!$A$34:$A$777,$A37,СВЦЭМ!$B$34:$B$777,L$11)+'СЕТ СН'!$F$9+СВЦЭМ!$D$10+'СЕТ СН'!$F$5-'СЕТ СН'!$F$17</f>
        <v>3840.1298433299999</v>
      </c>
      <c r="M37" s="36">
        <f>SUMIFS(СВЦЭМ!$C$34:$C$777,СВЦЭМ!$A$34:$A$777,$A37,СВЦЭМ!$B$34:$B$777,M$11)+'СЕТ СН'!$F$9+СВЦЭМ!$D$10+'СЕТ СН'!$F$5-'СЕТ СН'!$F$17</f>
        <v>3848.2455699300008</v>
      </c>
      <c r="N37" s="36">
        <f>SUMIFS(СВЦЭМ!$C$34:$C$777,СВЦЭМ!$A$34:$A$777,$A37,СВЦЭМ!$B$34:$B$777,N$11)+'СЕТ СН'!$F$9+СВЦЭМ!$D$10+'СЕТ СН'!$F$5-'СЕТ СН'!$F$17</f>
        <v>3866.4348519800005</v>
      </c>
      <c r="O37" s="36">
        <f>SUMIFS(СВЦЭМ!$C$34:$C$777,СВЦЭМ!$A$34:$A$777,$A37,СВЦЭМ!$B$34:$B$777,O$11)+'СЕТ СН'!$F$9+СВЦЭМ!$D$10+'СЕТ СН'!$F$5-'СЕТ СН'!$F$17</f>
        <v>3875.2593004500004</v>
      </c>
      <c r="P37" s="36">
        <f>SUMIFS(СВЦЭМ!$C$34:$C$777,СВЦЭМ!$A$34:$A$777,$A37,СВЦЭМ!$B$34:$B$777,P$11)+'СЕТ СН'!$F$9+СВЦЭМ!$D$10+'СЕТ СН'!$F$5-'СЕТ СН'!$F$17</f>
        <v>3885.5106688200003</v>
      </c>
      <c r="Q37" s="36">
        <f>SUMIFS(СВЦЭМ!$C$34:$C$777,СВЦЭМ!$A$34:$A$777,$A37,СВЦЭМ!$B$34:$B$777,Q$11)+'СЕТ СН'!$F$9+СВЦЭМ!$D$10+'СЕТ СН'!$F$5-'СЕТ СН'!$F$17</f>
        <v>3886.6105206100001</v>
      </c>
      <c r="R37" s="36">
        <f>SUMIFS(СВЦЭМ!$C$34:$C$777,СВЦЭМ!$A$34:$A$777,$A37,СВЦЭМ!$B$34:$B$777,R$11)+'СЕТ СН'!$F$9+СВЦЭМ!$D$10+'СЕТ СН'!$F$5-'СЕТ СН'!$F$17</f>
        <v>3888.1484218000005</v>
      </c>
      <c r="S37" s="36">
        <f>SUMIFS(СВЦЭМ!$C$34:$C$777,СВЦЭМ!$A$34:$A$777,$A37,СВЦЭМ!$B$34:$B$777,S$11)+'СЕТ СН'!$F$9+СВЦЭМ!$D$10+'СЕТ СН'!$F$5-'СЕТ СН'!$F$17</f>
        <v>3882.3366270400002</v>
      </c>
      <c r="T37" s="36">
        <f>SUMIFS(СВЦЭМ!$C$34:$C$777,СВЦЭМ!$A$34:$A$777,$A37,СВЦЭМ!$B$34:$B$777,T$11)+'СЕТ СН'!$F$9+СВЦЭМ!$D$10+'СЕТ СН'!$F$5-'СЕТ СН'!$F$17</f>
        <v>3858.0846424800002</v>
      </c>
      <c r="U37" s="36">
        <f>SUMIFS(СВЦЭМ!$C$34:$C$777,СВЦЭМ!$A$34:$A$777,$A37,СВЦЭМ!$B$34:$B$777,U$11)+'СЕТ СН'!$F$9+СВЦЭМ!$D$10+'СЕТ СН'!$F$5-'СЕТ СН'!$F$17</f>
        <v>3830.4542054600006</v>
      </c>
      <c r="V37" s="36">
        <f>SUMIFS(СВЦЭМ!$C$34:$C$777,СВЦЭМ!$A$34:$A$777,$A37,СВЦЭМ!$B$34:$B$777,V$11)+'СЕТ СН'!$F$9+СВЦЭМ!$D$10+'СЕТ СН'!$F$5-'СЕТ СН'!$F$17</f>
        <v>3829.1712125499998</v>
      </c>
      <c r="W37" s="36">
        <f>SUMIFS(СВЦЭМ!$C$34:$C$777,СВЦЭМ!$A$34:$A$777,$A37,СВЦЭМ!$B$34:$B$777,W$11)+'СЕТ СН'!$F$9+СВЦЭМ!$D$10+'СЕТ СН'!$F$5-'СЕТ СН'!$F$17</f>
        <v>3830.5553927399997</v>
      </c>
      <c r="X37" s="36">
        <f>SUMIFS(СВЦЭМ!$C$34:$C$777,СВЦЭМ!$A$34:$A$777,$A37,СВЦЭМ!$B$34:$B$777,X$11)+'СЕТ СН'!$F$9+СВЦЭМ!$D$10+'СЕТ СН'!$F$5-'СЕТ СН'!$F$17</f>
        <v>3896.2208352600001</v>
      </c>
      <c r="Y37" s="36">
        <f>SUMIFS(СВЦЭМ!$C$34:$C$777,СВЦЭМ!$A$34:$A$777,$A37,СВЦЭМ!$B$34:$B$777,Y$11)+'СЕТ СН'!$F$9+СВЦЭМ!$D$10+'СЕТ СН'!$F$5-'СЕТ СН'!$F$17</f>
        <v>3981.96400799</v>
      </c>
    </row>
    <row r="38" spans="1:25" ht="15.75" x14ac:dyDescent="0.2">
      <c r="A38" s="35">
        <f t="shared" si="0"/>
        <v>42821</v>
      </c>
      <c r="B38" s="36">
        <f>SUMIFS(СВЦЭМ!$C$34:$C$777,СВЦЭМ!$A$34:$A$777,$A38,СВЦЭМ!$B$34:$B$777,B$11)+'СЕТ СН'!$F$9+СВЦЭМ!$D$10+'СЕТ СН'!$F$5-'СЕТ СН'!$F$17</f>
        <v>4129.0152457900003</v>
      </c>
      <c r="C38" s="36">
        <f>SUMIFS(СВЦЭМ!$C$34:$C$777,СВЦЭМ!$A$34:$A$777,$A38,СВЦЭМ!$B$34:$B$777,C$11)+'СЕТ СН'!$F$9+СВЦЭМ!$D$10+'СЕТ СН'!$F$5-'СЕТ СН'!$F$17</f>
        <v>4176.1623237800004</v>
      </c>
      <c r="D38" s="36">
        <f>SUMIFS(СВЦЭМ!$C$34:$C$777,СВЦЭМ!$A$34:$A$777,$A38,СВЦЭМ!$B$34:$B$777,D$11)+'СЕТ СН'!$F$9+СВЦЭМ!$D$10+'СЕТ СН'!$F$5-'СЕТ СН'!$F$17</f>
        <v>4201.4600065800005</v>
      </c>
      <c r="E38" s="36">
        <f>SUMIFS(СВЦЭМ!$C$34:$C$777,СВЦЭМ!$A$34:$A$777,$A38,СВЦЭМ!$B$34:$B$777,E$11)+'СЕТ СН'!$F$9+СВЦЭМ!$D$10+'СЕТ СН'!$F$5-'СЕТ СН'!$F$17</f>
        <v>4205.4355832800002</v>
      </c>
      <c r="F38" s="36">
        <f>SUMIFS(СВЦЭМ!$C$34:$C$777,СВЦЭМ!$A$34:$A$777,$A38,СВЦЭМ!$B$34:$B$777,F$11)+'СЕТ СН'!$F$9+СВЦЭМ!$D$10+'СЕТ СН'!$F$5-'СЕТ СН'!$F$17</f>
        <v>4208.9027303700004</v>
      </c>
      <c r="G38" s="36">
        <f>SUMIFS(СВЦЭМ!$C$34:$C$777,СВЦЭМ!$A$34:$A$777,$A38,СВЦЭМ!$B$34:$B$777,G$11)+'СЕТ СН'!$F$9+СВЦЭМ!$D$10+'СЕТ СН'!$F$5-'СЕТ СН'!$F$17</f>
        <v>4189.06724098</v>
      </c>
      <c r="H38" s="36">
        <f>SUMIFS(СВЦЭМ!$C$34:$C$777,СВЦЭМ!$A$34:$A$777,$A38,СВЦЭМ!$B$34:$B$777,H$11)+'СЕТ СН'!$F$9+СВЦЭМ!$D$10+'СЕТ СН'!$F$5-'СЕТ СН'!$F$17</f>
        <v>4119.4686068800002</v>
      </c>
      <c r="I38" s="36">
        <f>SUMIFS(СВЦЭМ!$C$34:$C$777,СВЦЭМ!$A$34:$A$777,$A38,СВЦЭМ!$B$34:$B$777,I$11)+'СЕТ СН'!$F$9+СВЦЭМ!$D$10+'СЕТ СН'!$F$5-'СЕТ СН'!$F$17</f>
        <v>4044.4310197499999</v>
      </c>
      <c r="J38" s="36">
        <f>SUMIFS(СВЦЭМ!$C$34:$C$777,СВЦЭМ!$A$34:$A$777,$A38,СВЦЭМ!$B$34:$B$777,J$11)+'СЕТ СН'!$F$9+СВЦЭМ!$D$10+'СЕТ СН'!$F$5-'СЕТ СН'!$F$17</f>
        <v>3982.7521078700001</v>
      </c>
      <c r="K38" s="36">
        <f>SUMIFS(СВЦЭМ!$C$34:$C$777,СВЦЭМ!$A$34:$A$777,$A38,СВЦЭМ!$B$34:$B$777,K$11)+'СЕТ СН'!$F$9+СВЦЭМ!$D$10+'СЕТ СН'!$F$5-'СЕТ СН'!$F$17</f>
        <v>3919.2448732100002</v>
      </c>
      <c r="L38" s="36">
        <f>SUMIFS(СВЦЭМ!$C$34:$C$777,СВЦЭМ!$A$34:$A$777,$A38,СВЦЭМ!$B$34:$B$777,L$11)+'СЕТ СН'!$F$9+СВЦЭМ!$D$10+'СЕТ СН'!$F$5-'СЕТ СН'!$F$17</f>
        <v>3922.7585987299999</v>
      </c>
      <c r="M38" s="36">
        <f>SUMIFS(СВЦЭМ!$C$34:$C$777,СВЦЭМ!$A$34:$A$777,$A38,СВЦЭМ!$B$34:$B$777,M$11)+'СЕТ СН'!$F$9+СВЦЭМ!$D$10+'СЕТ СН'!$F$5-'СЕТ СН'!$F$17</f>
        <v>3948.3325670800004</v>
      </c>
      <c r="N38" s="36">
        <f>SUMIFS(СВЦЭМ!$C$34:$C$777,СВЦЭМ!$A$34:$A$777,$A38,СВЦЭМ!$B$34:$B$777,N$11)+'СЕТ СН'!$F$9+СВЦЭМ!$D$10+'СЕТ СН'!$F$5-'СЕТ СН'!$F$17</f>
        <v>3960.2728924700004</v>
      </c>
      <c r="O38" s="36">
        <f>SUMIFS(СВЦЭМ!$C$34:$C$777,СВЦЭМ!$A$34:$A$777,$A38,СВЦЭМ!$B$34:$B$777,O$11)+'СЕТ СН'!$F$9+СВЦЭМ!$D$10+'СЕТ СН'!$F$5-'СЕТ СН'!$F$17</f>
        <v>3958.8939192500002</v>
      </c>
      <c r="P38" s="36">
        <f>SUMIFS(СВЦЭМ!$C$34:$C$777,СВЦЭМ!$A$34:$A$777,$A38,СВЦЭМ!$B$34:$B$777,P$11)+'СЕТ СН'!$F$9+СВЦЭМ!$D$10+'СЕТ СН'!$F$5-'СЕТ СН'!$F$17</f>
        <v>3973.3016896999998</v>
      </c>
      <c r="Q38" s="36">
        <f>SUMIFS(СВЦЭМ!$C$34:$C$777,СВЦЭМ!$A$34:$A$777,$A38,СВЦЭМ!$B$34:$B$777,Q$11)+'СЕТ СН'!$F$9+СВЦЭМ!$D$10+'СЕТ СН'!$F$5-'СЕТ СН'!$F$17</f>
        <v>3981.71954482</v>
      </c>
      <c r="R38" s="36">
        <f>SUMIFS(СВЦЭМ!$C$34:$C$777,СВЦЭМ!$A$34:$A$777,$A38,СВЦЭМ!$B$34:$B$777,R$11)+'СЕТ СН'!$F$9+СВЦЭМ!$D$10+'СЕТ СН'!$F$5-'СЕТ СН'!$F$17</f>
        <v>3976.7049031500001</v>
      </c>
      <c r="S38" s="36">
        <f>SUMIFS(СВЦЭМ!$C$34:$C$777,СВЦЭМ!$A$34:$A$777,$A38,СВЦЭМ!$B$34:$B$777,S$11)+'СЕТ СН'!$F$9+СВЦЭМ!$D$10+'СЕТ СН'!$F$5-'СЕТ СН'!$F$17</f>
        <v>3969.59104097</v>
      </c>
      <c r="T38" s="36">
        <f>SUMIFS(СВЦЭМ!$C$34:$C$777,СВЦЭМ!$A$34:$A$777,$A38,СВЦЭМ!$B$34:$B$777,T$11)+'СЕТ СН'!$F$9+СВЦЭМ!$D$10+'СЕТ СН'!$F$5-'СЕТ СН'!$F$17</f>
        <v>3940.6795411399999</v>
      </c>
      <c r="U38" s="36">
        <f>SUMIFS(СВЦЭМ!$C$34:$C$777,СВЦЭМ!$A$34:$A$777,$A38,СВЦЭМ!$B$34:$B$777,U$11)+'СЕТ СН'!$F$9+СВЦЭМ!$D$10+'СЕТ СН'!$F$5-'СЕТ СН'!$F$17</f>
        <v>3906.35559629</v>
      </c>
      <c r="V38" s="36">
        <f>SUMIFS(СВЦЭМ!$C$34:$C$777,СВЦЭМ!$A$34:$A$777,$A38,СВЦЭМ!$B$34:$B$777,V$11)+'СЕТ СН'!$F$9+СВЦЭМ!$D$10+'СЕТ СН'!$F$5-'СЕТ СН'!$F$17</f>
        <v>3908.6414757100001</v>
      </c>
      <c r="W38" s="36">
        <f>SUMIFS(СВЦЭМ!$C$34:$C$777,СВЦЭМ!$A$34:$A$777,$A38,СВЦЭМ!$B$34:$B$777,W$11)+'СЕТ СН'!$F$9+СВЦЭМ!$D$10+'СЕТ СН'!$F$5-'СЕТ СН'!$F$17</f>
        <v>3900.7917216300002</v>
      </c>
      <c r="X38" s="36">
        <f>SUMIFS(СВЦЭМ!$C$34:$C$777,СВЦЭМ!$A$34:$A$777,$A38,СВЦЭМ!$B$34:$B$777,X$11)+'СЕТ СН'!$F$9+СВЦЭМ!$D$10+'СЕТ СН'!$F$5-'СЕТ СН'!$F$17</f>
        <v>3981.8559857099999</v>
      </c>
      <c r="Y38" s="36">
        <f>SUMIFS(СВЦЭМ!$C$34:$C$777,СВЦЭМ!$A$34:$A$777,$A38,СВЦЭМ!$B$34:$B$777,Y$11)+'СЕТ СН'!$F$9+СВЦЭМ!$D$10+'СЕТ СН'!$F$5-'СЕТ СН'!$F$17</f>
        <v>4061.3944509000003</v>
      </c>
    </row>
    <row r="39" spans="1:25" ht="15.75" x14ac:dyDescent="0.2">
      <c r="A39" s="35">
        <f t="shared" si="0"/>
        <v>42822</v>
      </c>
      <c r="B39" s="36">
        <f>SUMIFS(СВЦЭМ!$C$34:$C$777,СВЦЭМ!$A$34:$A$777,$A39,СВЦЭМ!$B$34:$B$777,B$11)+'СЕТ СН'!$F$9+СВЦЭМ!$D$10+'СЕТ СН'!$F$5-'СЕТ СН'!$F$17</f>
        <v>4042.8213535200002</v>
      </c>
      <c r="C39" s="36">
        <f>SUMIFS(СВЦЭМ!$C$34:$C$777,СВЦЭМ!$A$34:$A$777,$A39,СВЦЭМ!$B$34:$B$777,C$11)+'СЕТ СН'!$F$9+СВЦЭМ!$D$10+'СЕТ СН'!$F$5-'СЕТ СН'!$F$17</f>
        <v>4058.3165848999997</v>
      </c>
      <c r="D39" s="36">
        <f>SUMIFS(СВЦЭМ!$C$34:$C$777,СВЦЭМ!$A$34:$A$777,$A39,СВЦЭМ!$B$34:$B$777,D$11)+'СЕТ СН'!$F$9+СВЦЭМ!$D$10+'СЕТ СН'!$F$5-'СЕТ СН'!$F$17</f>
        <v>4081.1726398800001</v>
      </c>
      <c r="E39" s="36">
        <f>SUMIFS(СВЦЭМ!$C$34:$C$777,СВЦЭМ!$A$34:$A$777,$A39,СВЦЭМ!$B$34:$B$777,E$11)+'СЕТ СН'!$F$9+СВЦЭМ!$D$10+'СЕТ СН'!$F$5-'СЕТ СН'!$F$17</f>
        <v>4088.8613072000007</v>
      </c>
      <c r="F39" s="36">
        <f>SUMIFS(СВЦЭМ!$C$34:$C$777,СВЦЭМ!$A$34:$A$777,$A39,СВЦЭМ!$B$34:$B$777,F$11)+'СЕТ СН'!$F$9+СВЦЭМ!$D$10+'СЕТ СН'!$F$5-'СЕТ СН'!$F$17</f>
        <v>4083.6373549</v>
      </c>
      <c r="G39" s="36">
        <f>SUMIFS(СВЦЭМ!$C$34:$C$777,СВЦЭМ!$A$34:$A$777,$A39,СВЦЭМ!$B$34:$B$777,G$11)+'СЕТ СН'!$F$9+СВЦЭМ!$D$10+'СЕТ СН'!$F$5-'СЕТ СН'!$F$17</f>
        <v>4069.7846186099996</v>
      </c>
      <c r="H39" s="36">
        <f>SUMIFS(СВЦЭМ!$C$34:$C$777,СВЦЭМ!$A$34:$A$777,$A39,СВЦЭМ!$B$34:$B$777,H$11)+'СЕТ СН'!$F$9+СВЦЭМ!$D$10+'СЕТ СН'!$F$5-'СЕТ СН'!$F$17</f>
        <v>4014.77203448</v>
      </c>
      <c r="I39" s="36">
        <f>SUMIFS(СВЦЭМ!$C$34:$C$777,СВЦЭМ!$A$34:$A$777,$A39,СВЦЭМ!$B$34:$B$777,I$11)+'СЕТ СН'!$F$9+СВЦЭМ!$D$10+'СЕТ СН'!$F$5-'СЕТ СН'!$F$17</f>
        <v>4004.9725066499996</v>
      </c>
      <c r="J39" s="36">
        <f>SUMIFS(СВЦЭМ!$C$34:$C$777,СВЦЭМ!$A$34:$A$777,$A39,СВЦЭМ!$B$34:$B$777,J$11)+'СЕТ СН'!$F$9+СВЦЭМ!$D$10+'СЕТ СН'!$F$5-'СЕТ СН'!$F$17</f>
        <v>3979.3796314400006</v>
      </c>
      <c r="K39" s="36">
        <f>SUMIFS(СВЦЭМ!$C$34:$C$777,СВЦЭМ!$A$34:$A$777,$A39,СВЦЭМ!$B$34:$B$777,K$11)+'СЕТ СН'!$F$9+СВЦЭМ!$D$10+'СЕТ СН'!$F$5-'СЕТ СН'!$F$17</f>
        <v>3955.0170266000005</v>
      </c>
      <c r="L39" s="36">
        <f>SUMIFS(СВЦЭМ!$C$34:$C$777,СВЦЭМ!$A$34:$A$777,$A39,СВЦЭМ!$B$34:$B$777,L$11)+'СЕТ СН'!$F$9+СВЦЭМ!$D$10+'СЕТ СН'!$F$5-'СЕТ СН'!$F$17</f>
        <v>3957.56340456</v>
      </c>
      <c r="M39" s="36">
        <f>SUMIFS(СВЦЭМ!$C$34:$C$777,СВЦЭМ!$A$34:$A$777,$A39,СВЦЭМ!$B$34:$B$777,M$11)+'СЕТ СН'!$F$9+СВЦЭМ!$D$10+'СЕТ СН'!$F$5-'СЕТ СН'!$F$17</f>
        <v>3959.0958311000004</v>
      </c>
      <c r="N39" s="36">
        <f>SUMIFS(СВЦЭМ!$C$34:$C$777,СВЦЭМ!$A$34:$A$777,$A39,СВЦЭМ!$B$34:$B$777,N$11)+'СЕТ СН'!$F$9+СВЦЭМ!$D$10+'СЕТ СН'!$F$5-'СЕТ СН'!$F$17</f>
        <v>3978.5647352200003</v>
      </c>
      <c r="O39" s="36">
        <f>SUMIFS(СВЦЭМ!$C$34:$C$777,СВЦЭМ!$A$34:$A$777,$A39,СВЦЭМ!$B$34:$B$777,O$11)+'СЕТ СН'!$F$9+СВЦЭМ!$D$10+'СЕТ СН'!$F$5-'СЕТ СН'!$F$17</f>
        <v>3980.3650637500004</v>
      </c>
      <c r="P39" s="36">
        <f>SUMIFS(СВЦЭМ!$C$34:$C$777,СВЦЭМ!$A$34:$A$777,$A39,СВЦЭМ!$B$34:$B$777,P$11)+'СЕТ СН'!$F$9+СВЦЭМ!$D$10+'СЕТ СН'!$F$5-'СЕТ СН'!$F$17</f>
        <v>3997.76561984</v>
      </c>
      <c r="Q39" s="36">
        <f>SUMIFS(СВЦЭМ!$C$34:$C$777,СВЦЭМ!$A$34:$A$777,$A39,СВЦЭМ!$B$34:$B$777,Q$11)+'СЕТ СН'!$F$9+СВЦЭМ!$D$10+'СЕТ СН'!$F$5-'СЕТ СН'!$F$17</f>
        <v>3993.8686231199999</v>
      </c>
      <c r="R39" s="36">
        <f>SUMIFS(СВЦЭМ!$C$34:$C$777,СВЦЭМ!$A$34:$A$777,$A39,СВЦЭМ!$B$34:$B$777,R$11)+'СЕТ СН'!$F$9+СВЦЭМ!$D$10+'СЕТ СН'!$F$5-'СЕТ СН'!$F$17</f>
        <v>3991.7223145000007</v>
      </c>
      <c r="S39" s="36">
        <f>SUMIFS(СВЦЭМ!$C$34:$C$777,СВЦЭМ!$A$34:$A$777,$A39,СВЦЭМ!$B$34:$B$777,S$11)+'СЕТ СН'!$F$9+СВЦЭМ!$D$10+'СЕТ СН'!$F$5-'СЕТ СН'!$F$17</f>
        <v>3992.0076770300002</v>
      </c>
      <c r="T39" s="36">
        <f>SUMIFS(СВЦЭМ!$C$34:$C$777,СВЦЭМ!$A$34:$A$777,$A39,СВЦЭМ!$B$34:$B$777,T$11)+'СЕТ СН'!$F$9+СВЦЭМ!$D$10+'СЕТ СН'!$F$5-'СЕТ СН'!$F$17</f>
        <v>3980.9374104899998</v>
      </c>
      <c r="U39" s="36">
        <f>SUMIFS(СВЦЭМ!$C$34:$C$777,СВЦЭМ!$A$34:$A$777,$A39,СВЦЭМ!$B$34:$B$777,U$11)+'СЕТ СН'!$F$9+СВЦЭМ!$D$10+'СЕТ СН'!$F$5-'СЕТ СН'!$F$17</f>
        <v>3977.9951643200002</v>
      </c>
      <c r="V39" s="36">
        <f>SUMIFS(СВЦЭМ!$C$34:$C$777,СВЦЭМ!$A$34:$A$777,$A39,СВЦЭМ!$B$34:$B$777,V$11)+'СЕТ СН'!$F$9+СВЦЭМ!$D$10+'СЕТ СН'!$F$5-'СЕТ СН'!$F$17</f>
        <v>3983.4578023900003</v>
      </c>
      <c r="W39" s="36">
        <f>SUMIFS(СВЦЭМ!$C$34:$C$777,СВЦЭМ!$A$34:$A$777,$A39,СВЦЭМ!$B$34:$B$777,W$11)+'СЕТ СН'!$F$9+СВЦЭМ!$D$10+'СЕТ СН'!$F$5-'СЕТ СН'!$F$17</f>
        <v>3980.35133812</v>
      </c>
      <c r="X39" s="36">
        <f>SUMIFS(СВЦЭМ!$C$34:$C$777,СВЦЭМ!$A$34:$A$777,$A39,СВЦЭМ!$B$34:$B$777,X$11)+'СЕТ СН'!$F$9+СВЦЭМ!$D$10+'СЕТ СН'!$F$5-'СЕТ СН'!$F$17</f>
        <v>4011.2935987300007</v>
      </c>
      <c r="Y39" s="36">
        <f>SUMIFS(СВЦЭМ!$C$34:$C$777,СВЦЭМ!$A$34:$A$777,$A39,СВЦЭМ!$B$34:$B$777,Y$11)+'СЕТ СН'!$F$9+СВЦЭМ!$D$10+'СЕТ СН'!$F$5-'СЕТ СН'!$F$17</f>
        <v>4049.8643495599999</v>
      </c>
    </row>
    <row r="40" spans="1:25" ht="15.75" x14ac:dyDescent="0.2">
      <c r="A40" s="35">
        <f t="shared" si="0"/>
        <v>42823</v>
      </c>
      <c r="B40" s="36">
        <f>SUMIFS(СВЦЭМ!$C$34:$C$777,СВЦЭМ!$A$34:$A$777,$A40,СВЦЭМ!$B$34:$B$777,B$11)+'СЕТ СН'!$F$9+СВЦЭМ!$D$10+'СЕТ СН'!$F$5-'СЕТ СН'!$F$17</f>
        <v>4063.7770200499999</v>
      </c>
      <c r="C40" s="36">
        <f>SUMIFS(СВЦЭМ!$C$34:$C$777,СВЦЭМ!$A$34:$A$777,$A40,СВЦЭМ!$B$34:$B$777,C$11)+'СЕТ СН'!$F$9+СВЦЭМ!$D$10+'СЕТ СН'!$F$5-'СЕТ СН'!$F$17</f>
        <v>4105.9809202599999</v>
      </c>
      <c r="D40" s="36">
        <f>SUMIFS(СВЦЭМ!$C$34:$C$777,СВЦЭМ!$A$34:$A$777,$A40,СВЦЭМ!$B$34:$B$777,D$11)+'СЕТ СН'!$F$9+СВЦЭМ!$D$10+'СЕТ СН'!$F$5-'СЕТ СН'!$F$17</f>
        <v>4131.9739484299998</v>
      </c>
      <c r="E40" s="36">
        <f>SUMIFS(СВЦЭМ!$C$34:$C$777,СВЦЭМ!$A$34:$A$777,$A40,СВЦЭМ!$B$34:$B$777,E$11)+'СЕТ СН'!$F$9+СВЦЭМ!$D$10+'СЕТ СН'!$F$5-'СЕТ СН'!$F$17</f>
        <v>4144.7294725199999</v>
      </c>
      <c r="F40" s="36">
        <f>SUMIFS(СВЦЭМ!$C$34:$C$777,СВЦЭМ!$A$34:$A$777,$A40,СВЦЭМ!$B$34:$B$777,F$11)+'СЕТ СН'!$F$9+СВЦЭМ!$D$10+'СЕТ СН'!$F$5-'СЕТ СН'!$F$17</f>
        <v>4136.2195683099999</v>
      </c>
      <c r="G40" s="36">
        <f>SUMIFS(СВЦЭМ!$C$34:$C$777,СВЦЭМ!$A$34:$A$777,$A40,СВЦЭМ!$B$34:$B$777,G$11)+'СЕТ СН'!$F$9+СВЦЭМ!$D$10+'СЕТ СН'!$F$5-'СЕТ СН'!$F$17</f>
        <v>4124.4592963200002</v>
      </c>
      <c r="H40" s="36">
        <f>SUMIFS(СВЦЭМ!$C$34:$C$777,СВЦЭМ!$A$34:$A$777,$A40,СВЦЭМ!$B$34:$B$777,H$11)+'СЕТ СН'!$F$9+СВЦЭМ!$D$10+'СЕТ СН'!$F$5-'СЕТ СН'!$F$17</f>
        <v>4056.2927499400002</v>
      </c>
      <c r="I40" s="36">
        <f>SUMIFS(СВЦЭМ!$C$34:$C$777,СВЦЭМ!$A$34:$A$777,$A40,СВЦЭМ!$B$34:$B$777,I$11)+'СЕТ СН'!$F$9+СВЦЭМ!$D$10+'СЕТ СН'!$F$5-'СЕТ СН'!$F$17</f>
        <v>3983.6026471799996</v>
      </c>
      <c r="J40" s="36">
        <f>SUMIFS(СВЦЭМ!$C$34:$C$777,СВЦЭМ!$A$34:$A$777,$A40,СВЦЭМ!$B$34:$B$777,J$11)+'СЕТ СН'!$F$9+СВЦЭМ!$D$10+'СЕТ СН'!$F$5-'СЕТ СН'!$F$17</f>
        <v>3917.5999514699997</v>
      </c>
      <c r="K40" s="36">
        <f>SUMIFS(СВЦЭМ!$C$34:$C$777,СВЦЭМ!$A$34:$A$777,$A40,СВЦЭМ!$B$34:$B$777,K$11)+'СЕТ СН'!$F$9+СВЦЭМ!$D$10+'СЕТ СН'!$F$5-'СЕТ СН'!$F$17</f>
        <v>3873.24425746</v>
      </c>
      <c r="L40" s="36">
        <f>SUMIFS(СВЦЭМ!$C$34:$C$777,СВЦЭМ!$A$34:$A$777,$A40,СВЦЭМ!$B$34:$B$777,L$11)+'СЕТ СН'!$F$9+СВЦЭМ!$D$10+'СЕТ СН'!$F$5-'СЕТ СН'!$F$17</f>
        <v>3870.9492836500003</v>
      </c>
      <c r="M40" s="36">
        <f>SUMIFS(СВЦЭМ!$C$34:$C$777,СВЦЭМ!$A$34:$A$777,$A40,СВЦЭМ!$B$34:$B$777,M$11)+'СЕТ СН'!$F$9+СВЦЭМ!$D$10+'СЕТ СН'!$F$5-'СЕТ СН'!$F$17</f>
        <v>3864.6519224100002</v>
      </c>
      <c r="N40" s="36">
        <f>SUMIFS(СВЦЭМ!$C$34:$C$777,СВЦЭМ!$A$34:$A$777,$A40,СВЦЭМ!$B$34:$B$777,N$11)+'СЕТ СН'!$F$9+СВЦЭМ!$D$10+'СЕТ СН'!$F$5-'СЕТ СН'!$F$17</f>
        <v>3869.7895268000002</v>
      </c>
      <c r="O40" s="36">
        <f>SUMIFS(СВЦЭМ!$C$34:$C$777,СВЦЭМ!$A$34:$A$777,$A40,СВЦЭМ!$B$34:$B$777,O$11)+'СЕТ СН'!$F$9+СВЦЭМ!$D$10+'СЕТ СН'!$F$5-'СЕТ СН'!$F$17</f>
        <v>3881.9265789399997</v>
      </c>
      <c r="P40" s="36">
        <f>SUMIFS(СВЦЭМ!$C$34:$C$777,СВЦЭМ!$A$34:$A$777,$A40,СВЦЭМ!$B$34:$B$777,P$11)+'СЕТ СН'!$F$9+СВЦЭМ!$D$10+'СЕТ СН'!$F$5-'СЕТ СН'!$F$17</f>
        <v>3896.2238260800004</v>
      </c>
      <c r="Q40" s="36">
        <f>SUMIFS(СВЦЭМ!$C$34:$C$777,СВЦЭМ!$A$34:$A$777,$A40,СВЦЭМ!$B$34:$B$777,Q$11)+'СЕТ СН'!$F$9+СВЦЭМ!$D$10+'СЕТ СН'!$F$5-'СЕТ СН'!$F$17</f>
        <v>3910.4893332900001</v>
      </c>
      <c r="R40" s="36">
        <f>SUMIFS(СВЦЭМ!$C$34:$C$777,СВЦЭМ!$A$34:$A$777,$A40,СВЦЭМ!$B$34:$B$777,R$11)+'СЕТ СН'!$F$9+СВЦЭМ!$D$10+'СЕТ СН'!$F$5-'СЕТ СН'!$F$17</f>
        <v>3916.7966189600002</v>
      </c>
      <c r="S40" s="36">
        <f>SUMIFS(СВЦЭМ!$C$34:$C$777,СВЦЭМ!$A$34:$A$777,$A40,СВЦЭМ!$B$34:$B$777,S$11)+'СЕТ СН'!$F$9+СВЦЭМ!$D$10+'СЕТ СН'!$F$5-'СЕТ СН'!$F$17</f>
        <v>3907.1541703000003</v>
      </c>
      <c r="T40" s="36">
        <f>SUMIFS(СВЦЭМ!$C$34:$C$777,СВЦЭМ!$A$34:$A$777,$A40,СВЦЭМ!$B$34:$B$777,T$11)+'СЕТ СН'!$F$9+СВЦЭМ!$D$10+'СЕТ СН'!$F$5-'СЕТ СН'!$F$17</f>
        <v>3890.1347337999996</v>
      </c>
      <c r="U40" s="36">
        <f>SUMIFS(СВЦЭМ!$C$34:$C$777,СВЦЭМ!$A$34:$A$777,$A40,СВЦЭМ!$B$34:$B$777,U$11)+'СЕТ СН'!$F$9+СВЦЭМ!$D$10+'СЕТ СН'!$F$5-'СЕТ СН'!$F$17</f>
        <v>3876.9010222200004</v>
      </c>
      <c r="V40" s="36">
        <f>SUMIFS(СВЦЭМ!$C$34:$C$777,СВЦЭМ!$A$34:$A$777,$A40,СВЦЭМ!$B$34:$B$777,V$11)+'СЕТ СН'!$F$9+СВЦЭМ!$D$10+'СЕТ СН'!$F$5-'СЕТ СН'!$F$17</f>
        <v>3877.7650828599999</v>
      </c>
      <c r="W40" s="36">
        <f>SUMIFS(СВЦЭМ!$C$34:$C$777,СВЦЭМ!$A$34:$A$777,$A40,СВЦЭМ!$B$34:$B$777,W$11)+'СЕТ СН'!$F$9+СВЦЭМ!$D$10+'СЕТ СН'!$F$5-'СЕТ СН'!$F$17</f>
        <v>3867.1499553800004</v>
      </c>
      <c r="X40" s="36">
        <f>SUMIFS(СВЦЭМ!$C$34:$C$777,СВЦЭМ!$A$34:$A$777,$A40,СВЦЭМ!$B$34:$B$777,X$11)+'СЕТ СН'!$F$9+СВЦЭМ!$D$10+'СЕТ СН'!$F$5-'СЕТ СН'!$F$17</f>
        <v>3907.4326183800003</v>
      </c>
      <c r="Y40" s="36">
        <f>SUMIFS(СВЦЭМ!$C$34:$C$777,СВЦЭМ!$A$34:$A$777,$A40,СВЦЭМ!$B$34:$B$777,Y$11)+'СЕТ СН'!$F$9+СВЦЭМ!$D$10+'СЕТ СН'!$F$5-'СЕТ СН'!$F$17</f>
        <v>3989.85599757</v>
      </c>
    </row>
    <row r="41" spans="1:25" ht="15.75" x14ac:dyDescent="0.2">
      <c r="A41" s="35">
        <f t="shared" si="0"/>
        <v>42824</v>
      </c>
      <c r="B41" s="36">
        <f>SUMIFS(СВЦЭМ!$C$34:$C$777,СВЦЭМ!$A$34:$A$777,$A41,СВЦЭМ!$B$34:$B$777,B$11)+'СЕТ СН'!$F$9+СВЦЭМ!$D$10+'СЕТ СН'!$F$5-'СЕТ СН'!$F$17</f>
        <v>4045.5022805799999</v>
      </c>
      <c r="C41" s="36">
        <f>SUMIFS(СВЦЭМ!$C$34:$C$777,СВЦЭМ!$A$34:$A$777,$A41,СВЦЭМ!$B$34:$B$777,C$11)+'СЕТ СН'!$F$9+СВЦЭМ!$D$10+'СЕТ СН'!$F$5-'СЕТ СН'!$F$17</f>
        <v>4085.5361191800002</v>
      </c>
      <c r="D41" s="36">
        <f>SUMIFS(СВЦЭМ!$C$34:$C$777,СВЦЭМ!$A$34:$A$777,$A41,СВЦЭМ!$B$34:$B$777,D$11)+'СЕТ СН'!$F$9+СВЦЭМ!$D$10+'СЕТ СН'!$F$5-'СЕТ СН'!$F$17</f>
        <v>4107.6143180199997</v>
      </c>
      <c r="E41" s="36">
        <f>SUMIFS(СВЦЭМ!$C$34:$C$777,СВЦЭМ!$A$34:$A$777,$A41,СВЦЭМ!$B$34:$B$777,E$11)+'СЕТ СН'!$F$9+СВЦЭМ!$D$10+'СЕТ СН'!$F$5-'СЕТ СН'!$F$17</f>
        <v>4121.6373605600002</v>
      </c>
      <c r="F41" s="36">
        <f>SUMIFS(СВЦЭМ!$C$34:$C$777,СВЦЭМ!$A$34:$A$777,$A41,СВЦЭМ!$B$34:$B$777,F$11)+'СЕТ СН'!$F$9+СВЦЭМ!$D$10+'СЕТ СН'!$F$5-'СЕТ СН'!$F$17</f>
        <v>4119.5605018799997</v>
      </c>
      <c r="G41" s="36">
        <f>SUMIFS(СВЦЭМ!$C$34:$C$777,СВЦЭМ!$A$34:$A$777,$A41,СВЦЭМ!$B$34:$B$777,G$11)+'СЕТ СН'!$F$9+СВЦЭМ!$D$10+'СЕТ СН'!$F$5-'СЕТ СН'!$F$17</f>
        <v>4102.8830195</v>
      </c>
      <c r="H41" s="36">
        <f>SUMIFS(СВЦЭМ!$C$34:$C$777,СВЦЭМ!$A$34:$A$777,$A41,СВЦЭМ!$B$34:$B$777,H$11)+'СЕТ СН'!$F$9+СВЦЭМ!$D$10+'СЕТ СН'!$F$5-'СЕТ СН'!$F$17</f>
        <v>4045.3303403500004</v>
      </c>
      <c r="I41" s="36">
        <f>SUMIFS(СВЦЭМ!$C$34:$C$777,СВЦЭМ!$A$34:$A$777,$A41,СВЦЭМ!$B$34:$B$777,I$11)+'СЕТ СН'!$F$9+СВЦЭМ!$D$10+'СЕТ СН'!$F$5-'СЕТ СН'!$F$17</f>
        <v>3989.2995343100001</v>
      </c>
      <c r="J41" s="36">
        <f>SUMIFS(СВЦЭМ!$C$34:$C$777,СВЦЭМ!$A$34:$A$777,$A41,СВЦЭМ!$B$34:$B$777,J$11)+'СЕТ СН'!$F$9+СВЦЭМ!$D$10+'СЕТ СН'!$F$5-'СЕТ СН'!$F$17</f>
        <v>3935.6877351100002</v>
      </c>
      <c r="K41" s="36">
        <f>SUMIFS(СВЦЭМ!$C$34:$C$777,СВЦЭМ!$A$34:$A$777,$A41,СВЦЭМ!$B$34:$B$777,K$11)+'СЕТ СН'!$F$9+СВЦЭМ!$D$10+'СЕТ СН'!$F$5-'СЕТ СН'!$F$17</f>
        <v>3895.3623490700002</v>
      </c>
      <c r="L41" s="36">
        <f>SUMIFS(СВЦЭМ!$C$34:$C$777,СВЦЭМ!$A$34:$A$777,$A41,СВЦЭМ!$B$34:$B$777,L$11)+'СЕТ СН'!$F$9+СВЦЭМ!$D$10+'СЕТ СН'!$F$5-'СЕТ СН'!$F$17</f>
        <v>3885.4920119100007</v>
      </c>
      <c r="M41" s="36">
        <f>SUMIFS(СВЦЭМ!$C$34:$C$777,СВЦЭМ!$A$34:$A$777,$A41,СВЦЭМ!$B$34:$B$777,M$11)+'СЕТ СН'!$F$9+СВЦЭМ!$D$10+'СЕТ СН'!$F$5-'СЕТ СН'!$F$17</f>
        <v>3879.9517511800004</v>
      </c>
      <c r="N41" s="36">
        <f>SUMIFS(СВЦЭМ!$C$34:$C$777,СВЦЭМ!$A$34:$A$777,$A41,СВЦЭМ!$B$34:$B$777,N$11)+'СЕТ СН'!$F$9+СВЦЭМ!$D$10+'СЕТ СН'!$F$5-'СЕТ СН'!$F$17</f>
        <v>3880.62495889</v>
      </c>
      <c r="O41" s="36">
        <f>SUMIFS(СВЦЭМ!$C$34:$C$777,СВЦЭМ!$A$34:$A$777,$A41,СВЦЭМ!$B$34:$B$777,O$11)+'СЕТ СН'!$F$9+СВЦЭМ!$D$10+'СЕТ СН'!$F$5-'СЕТ СН'!$F$17</f>
        <v>3881.7165523700005</v>
      </c>
      <c r="P41" s="36">
        <f>SUMIFS(СВЦЭМ!$C$34:$C$777,СВЦЭМ!$A$34:$A$777,$A41,СВЦЭМ!$B$34:$B$777,P$11)+'СЕТ СН'!$F$9+СВЦЭМ!$D$10+'СЕТ СН'!$F$5-'СЕТ СН'!$F$17</f>
        <v>3894.4958912700004</v>
      </c>
      <c r="Q41" s="36">
        <f>SUMIFS(СВЦЭМ!$C$34:$C$777,СВЦЭМ!$A$34:$A$777,$A41,СВЦЭМ!$B$34:$B$777,Q$11)+'СЕТ СН'!$F$9+СВЦЭМ!$D$10+'СЕТ СН'!$F$5-'СЕТ СН'!$F$17</f>
        <v>3903.9763819399996</v>
      </c>
      <c r="R41" s="36">
        <f>SUMIFS(СВЦЭМ!$C$34:$C$777,СВЦЭМ!$A$34:$A$777,$A41,СВЦЭМ!$B$34:$B$777,R$11)+'СЕТ СН'!$F$9+СВЦЭМ!$D$10+'СЕТ СН'!$F$5-'СЕТ СН'!$F$17</f>
        <v>3906.0698407700002</v>
      </c>
      <c r="S41" s="36">
        <f>SUMIFS(СВЦЭМ!$C$34:$C$777,СВЦЭМ!$A$34:$A$777,$A41,СВЦЭМ!$B$34:$B$777,S$11)+'СЕТ СН'!$F$9+СВЦЭМ!$D$10+'СЕТ СН'!$F$5-'СЕТ СН'!$F$17</f>
        <v>3893.8239686500001</v>
      </c>
      <c r="T41" s="36">
        <f>SUMIFS(СВЦЭМ!$C$34:$C$777,СВЦЭМ!$A$34:$A$777,$A41,СВЦЭМ!$B$34:$B$777,T$11)+'СЕТ СН'!$F$9+СВЦЭМ!$D$10+'СЕТ СН'!$F$5-'СЕТ СН'!$F$17</f>
        <v>3887.1505559800007</v>
      </c>
      <c r="U41" s="36">
        <f>SUMIFS(СВЦЭМ!$C$34:$C$777,СВЦЭМ!$A$34:$A$777,$A41,СВЦЭМ!$B$34:$B$777,U$11)+'СЕТ СН'!$F$9+СВЦЭМ!$D$10+'СЕТ СН'!$F$5-'СЕТ СН'!$F$17</f>
        <v>3882.4525892300007</v>
      </c>
      <c r="V41" s="36">
        <f>SUMIFS(СВЦЭМ!$C$34:$C$777,СВЦЭМ!$A$34:$A$777,$A41,СВЦЭМ!$B$34:$B$777,V$11)+'СЕТ СН'!$F$9+СВЦЭМ!$D$10+'СЕТ СН'!$F$5-'СЕТ СН'!$F$17</f>
        <v>3889.6335102700004</v>
      </c>
      <c r="W41" s="36">
        <f>SUMIFS(СВЦЭМ!$C$34:$C$777,СВЦЭМ!$A$34:$A$777,$A41,СВЦЭМ!$B$34:$B$777,W$11)+'СЕТ СН'!$F$9+СВЦЭМ!$D$10+'СЕТ СН'!$F$5-'СЕТ СН'!$F$17</f>
        <v>3884.52432546</v>
      </c>
      <c r="X41" s="36">
        <f>SUMIFS(СВЦЭМ!$C$34:$C$777,СВЦЭМ!$A$34:$A$777,$A41,СВЦЭМ!$B$34:$B$777,X$11)+'СЕТ СН'!$F$9+СВЦЭМ!$D$10+'СЕТ СН'!$F$5-'СЕТ СН'!$F$17</f>
        <v>3930.6623858000003</v>
      </c>
      <c r="Y41" s="36">
        <f>SUMIFS(СВЦЭМ!$C$34:$C$777,СВЦЭМ!$A$34:$A$777,$A41,СВЦЭМ!$B$34:$B$777,Y$11)+'СЕТ СН'!$F$9+СВЦЭМ!$D$10+'СЕТ СН'!$F$5-'СЕТ СН'!$F$17</f>
        <v>4003.8406147300002</v>
      </c>
    </row>
    <row r="42" spans="1:25" ht="15.75" x14ac:dyDescent="0.2">
      <c r="A42" s="35">
        <f t="shared" si="0"/>
        <v>42825</v>
      </c>
      <c r="B42" s="36">
        <f>SUMIFS(СВЦЭМ!$C$34:$C$777,СВЦЭМ!$A$34:$A$777,$A42,СВЦЭМ!$B$34:$B$777,B$11)+'СЕТ СН'!$F$9+СВЦЭМ!$D$10+'СЕТ СН'!$F$5-'СЕТ СН'!$F$17</f>
        <v>4075.8284474800002</v>
      </c>
      <c r="C42" s="36">
        <f>SUMIFS(СВЦЭМ!$C$34:$C$777,СВЦЭМ!$A$34:$A$777,$A42,СВЦЭМ!$B$34:$B$777,C$11)+'СЕТ СН'!$F$9+СВЦЭМ!$D$10+'СЕТ СН'!$F$5-'СЕТ СН'!$F$17</f>
        <v>4076.9754835000003</v>
      </c>
      <c r="D42" s="36">
        <f>SUMIFS(СВЦЭМ!$C$34:$C$777,СВЦЭМ!$A$34:$A$777,$A42,СВЦЭМ!$B$34:$B$777,D$11)+'СЕТ СН'!$F$9+СВЦЭМ!$D$10+'СЕТ СН'!$F$5-'СЕТ СН'!$F$17</f>
        <v>4079.63406175</v>
      </c>
      <c r="E42" s="36">
        <f>SUMIFS(СВЦЭМ!$C$34:$C$777,СВЦЭМ!$A$34:$A$777,$A42,СВЦЭМ!$B$34:$B$777,E$11)+'СЕТ СН'!$F$9+СВЦЭМ!$D$10+'СЕТ СН'!$F$5-'СЕТ СН'!$F$17</f>
        <v>4093.4129493500004</v>
      </c>
      <c r="F42" s="36">
        <f>SUMIFS(СВЦЭМ!$C$34:$C$777,СВЦЭМ!$A$34:$A$777,$A42,СВЦЭМ!$B$34:$B$777,F$11)+'СЕТ СН'!$F$9+СВЦЭМ!$D$10+'СЕТ СН'!$F$5-'СЕТ СН'!$F$17</f>
        <v>4089.9642764700002</v>
      </c>
      <c r="G42" s="36">
        <f>SUMIFS(СВЦЭМ!$C$34:$C$777,СВЦЭМ!$A$34:$A$777,$A42,СВЦЭМ!$B$34:$B$777,G$11)+'СЕТ СН'!$F$9+СВЦЭМ!$D$10+'СЕТ СН'!$F$5-'СЕТ СН'!$F$17</f>
        <v>4072.6986851000001</v>
      </c>
      <c r="H42" s="36">
        <f>SUMIFS(СВЦЭМ!$C$34:$C$777,СВЦЭМ!$A$34:$A$777,$A42,СВЦЭМ!$B$34:$B$777,H$11)+'СЕТ СН'!$F$9+СВЦЭМ!$D$10+'СЕТ СН'!$F$5-'СЕТ СН'!$F$17</f>
        <v>4013.8655187300001</v>
      </c>
      <c r="I42" s="36">
        <f>SUMIFS(СВЦЭМ!$C$34:$C$777,СВЦЭМ!$A$34:$A$777,$A42,СВЦЭМ!$B$34:$B$777,I$11)+'СЕТ СН'!$F$9+СВЦЭМ!$D$10+'СЕТ СН'!$F$5-'СЕТ СН'!$F$17</f>
        <v>3972.9828502399996</v>
      </c>
      <c r="J42" s="36">
        <f>SUMIFS(СВЦЭМ!$C$34:$C$777,СВЦЭМ!$A$34:$A$777,$A42,СВЦЭМ!$B$34:$B$777,J$11)+'СЕТ СН'!$F$9+СВЦЭМ!$D$10+'СЕТ СН'!$F$5-'СЕТ СН'!$F$17</f>
        <v>3925.3011630700003</v>
      </c>
      <c r="K42" s="36">
        <f>SUMIFS(СВЦЭМ!$C$34:$C$777,СВЦЭМ!$A$34:$A$777,$A42,СВЦЭМ!$B$34:$B$777,K$11)+'СЕТ СН'!$F$9+СВЦЭМ!$D$10+'СЕТ СН'!$F$5-'СЕТ СН'!$F$17</f>
        <v>3878.3659066199998</v>
      </c>
      <c r="L42" s="36">
        <f>SUMIFS(СВЦЭМ!$C$34:$C$777,СВЦЭМ!$A$34:$A$777,$A42,СВЦЭМ!$B$34:$B$777,L$11)+'СЕТ СН'!$F$9+СВЦЭМ!$D$10+'СЕТ СН'!$F$5-'СЕТ СН'!$F$17</f>
        <v>3878.3931548099999</v>
      </c>
      <c r="M42" s="36">
        <f>SUMIFS(СВЦЭМ!$C$34:$C$777,СВЦЭМ!$A$34:$A$777,$A42,СВЦЭМ!$B$34:$B$777,M$11)+'СЕТ СН'!$F$9+СВЦЭМ!$D$10+'СЕТ СН'!$F$5-'СЕТ СН'!$F$17</f>
        <v>3877.55267413</v>
      </c>
      <c r="N42" s="36">
        <f>SUMIFS(СВЦЭМ!$C$34:$C$777,СВЦЭМ!$A$34:$A$777,$A42,СВЦЭМ!$B$34:$B$777,N$11)+'СЕТ СН'!$F$9+СВЦЭМ!$D$10+'СЕТ СН'!$F$5-'СЕТ СН'!$F$17</f>
        <v>3876.1294595700001</v>
      </c>
      <c r="O42" s="36">
        <f>SUMIFS(СВЦЭМ!$C$34:$C$777,СВЦЭМ!$A$34:$A$777,$A42,СВЦЭМ!$B$34:$B$777,O$11)+'СЕТ СН'!$F$9+СВЦЭМ!$D$10+'СЕТ СН'!$F$5-'СЕТ СН'!$F$17</f>
        <v>3881.53231504</v>
      </c>
      <c r="P42" s="36">
        <f>SUMIFS(СВЦЭМ!$C$34:$C$777,СВЦЭМ!$A$34:$A$777,$A42,СВЦЭМ!$B$34:$B$777,P$11)+'СЕТ СН'!$F$9+СВЦЭМ!$D$10+'СЕТ СН'!$F$5-'СЕТ СН'!$F$17</f>
        <v>3895.2005907000002</v>
      </c>
      <c r="Q42" s="36">
        <f>SUMIFS(СВЦЭМ!$C$34:$C$777,СВЦЭМ!$A$34:$A$777,$A42,СВЦЭМ!$B$34:$B$777,Q$11)+'СЕТ СН'!$F$9+СВЦЭМ!$D$10+'СЕТ СН'!$F$5-'СЕТ СН'!$F$17</f>
        <v>3907.5908935099997</v>
      </c>
      <c r="R42" s="36">
        <f>SUMIFS(СВЦЭМ!$C$34:$C$777,СВЦЭМ!$A$34:$A$777,$A42,СВЦЭМ!$B$34:$B$777,R$11)+'СЕТ СН'!$F$9+СВЦЭМ!$D$10+'СЕТ СН'!$F$5-'СЕТ СН'!$F$17</f>
        <v>3910.0852746399996</v>
      </c>
      <c r="S42" s="36">
        <f>SUMIFS(СВЦЭМ!$C$34:$C$777,СВЦЭМ!$A$34:$A$777,$A42,СВЦЭМ!$B$34:$B$777,S$11)+'СЕТ СН'!$F$9+СВЦЭМ!$D$10+'СЕТ СН'!$F$5-'СЕТ СН'!$F$17</f>
        <v>3894.02509921</v>
      </c>
      <c r="T42" s="36">
        <f>SUMIFS(СВЦЭМ!$C$34:$C$777,СВЦЭМ!$A$34:$A$777,$A42,СВЦЭМ!$B$34:$B$777,T$11)+'СЕТ СН'!$F$9+СВЦЭМ!$D$10+'СЕТ СН'!$F$5-'СЕТ СН'!$F$17</f>
        <v>3883.8978048500003</v>
      </c>
      <c r="U42" s="36">
        <f>SUMIFS(СВЦЭМ!$C$34:$C$777,СВЦЭМ!$A$34:$A$777,$A42,СВЦЭМ!$B$34:$B$777,U$11)+'СЕТ СН'!$F$9+СВЦЭМ!$D$10+'СЕТ СН'!$F$5-'СЕТ СН'!$F$17</f>
        <v>3871.2025162999998</v>
      </c>
      <c r="V42" s="36">
        <f>SUMIFS(СВЦЭМ!$C$34:$C$777,СВЦЭМ!$A$34:$A$777,$A42,СВЦЭМ!$B$34:$B$777,V$11)+'СЕТ СН'!$F$9+СВЦЭМ!$D$10+'СЕТ СН'!$F$5-'СЕТ СН'!$F$17</f>
        <v>3848.7593910200003</v>
      </c>
      <c r="W42" s="36">
        <f>SUMIFS(СВЦЭМ!$C$34:$C$777,СВЦЭМ!$A$34:$A$777,$A42,СВЦЭМ!$B$34:$B$777,W$11)+'СЕТ СН'!$F$9+СВЦЭМ!$D$10+'СЕТ СН'!$F$5-'СЕТ СН'!$F$17</f>
        <v>3855.2861874099999</v>
      </c>
      <c r="X42" s="36">
        <f>SUMIFS(СВЦЭМ!$C$34:$C$777,СВЦЭМ!$A$34:$A$777,$A42,СВЦЭМ!$B$34:$B$777,X$11)+'СЕТ СН'!$F$9+СВЦЭМ!$D$10+'СЕТ СН'!$F$5-'СЕТ СН'!$F$17</f>
        <v>3918.4931472999997</v>
      </c>
      <c r="Y42" s="36">
        <f>SUMIFS(СВЦЭМ!$C$34:$C$777,СВЦЭМ!$A$34:$A$777,$A42,СВЦЭМ!$B$34:$B$777,Y$11)+'СЕТ СН'!$F$9+СВЦЭМ!$D$10+'СЕТ СН'!$F$5-'СЕТ СН'!$F$17</f>
        <v>3993.2347459800003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01.03.2017</v>
      </c>
      <c r="B48" s="36">
        <f>SUMIFS(СВЦЭМ!$C$34:$C$777,СВЦЭМ!$A$34:$A$777,$A48,СВЦЭМ!$B$34:$B$777,B$47)+'СЕТ СН'!$G$9+СВЦЭМ!$D$10+'СЕТ СН'!$G$5-'СЕТ СН'!$G$17</f>
        <v>4491.9360264400002</v>
      </c>
      <c r="C48" s="36">
        <f>SUMIFS(СВЦЭМ!$C$34:$C$777,СВЦЭМ!$A$34:$A$777,$A48,СВЦЭМ!$B$34:$B$777,C$47)+'СЕТ СН'!$G$9+СВЦЭМ!$D$10+'СЕТ СН'!$G$5-'СЕТ СН'!$G$17</f>
        <v>4530.95865237</v>
      </c>
      <c r="D48" s="36">
        <f>SUMIFS(СВЦЭМ!$C$34:$C$777,СВЦЭМ!$A$34:$A$777,$A48,СВЦЭМ!$B$34:$B$777,D$47)+'СЕТ СН'!$G$9+СВЦЭМ!$D$10+'СЕТ СН'!$G$5-'СЕТ СН'!$G$17</f>
        <v>4550.9287539099996</v>
      </c>
      <c r="E48" s="36">
        <f>SUMIFS(СВЦЭМ!$C$34:$C$777,СВЦЭМ!$A$34:$A$777,$A48,СВЦЭМ!$B$34:$B$777,E$47)+'СЕТ СН'!$G$9+СВЦЭМ!$D$10+'СЕТ СН'!$G$5-'СЕТ СН'!$G$17</f>
        <v>4563.6491973900002</v>
      </c>
      <c r="F48" s="36">
        <f>SUMIFS(СВЦЭМ!$C$34:$C$777,СВЦЭМ!$A$34:$A$777,$A48,СВЦЭМ!$B$34:$B$777,F$47)+'СЕТ СН'!$G$9+СВЦЭМ!$D$10+'СЕТ СН'!$G$5-'СЕТ СН'!$G$17</f>
        <v>4557.2075518299998</v>
      </c>
      <c r="G48" s="36">
        <f>SUMIFS(СВЦЭМ!$C$34:$C$777,СВЦЭМ!$A$34:$A$777,$A48,СВЦЭМ!$B$34:$B$777,G$47)+'СЕТ СН'!$G$9+СВЦЭМ!$D$10+'СЕТ СН'!$G$5-'СЕТ СН'!$G$17</f>
        <v>4541.1579537199996</v>
      </c>
      <c r="H48" s="36">
        <f>SUMIFS(СВЦЭМ!$C$34:$C$777,СВЦЭМ!$A$34:$A$777,$A48,СВЦЭМ!$B$34:$B$777,H$47)+'СЕТ СН'!$G$9+СВЦЭМ!$D$10+'СЕТ СН'!$G$5-'СЕТ СН'!$G$17</f>
        <v>4481.7654419499995</v>
      </c>
      <c r="I48" s="36">
        <f>SUMIFS(СВЦЭМ!$C$34:$C$777,СВЦЭМ!$A$34:$A$777,$A48,СВЦЭМ!$B$34:$B$777,I$47)+'СЕТ СН'!$G$9+СВЦЭМ!$D$10+'СЕТ СН'!$G$5-'СЕТ СН'!$G$17</f>
        <v>4441.0686613199996</v>
      </c>
      <c r="J48" s="36">
        <f>SUMIFS(СВЦЭМ!$C$34:$C$777,СВЦЭМ!$A$34:$A$777,$A48,СВЦЭМ!$B$34:$B$777,J$47)+'СЕТ СН'!$G$9+СВЦЭМ!$D$10+'СЕТ СН'!$G$5-'СЕТ СН'!$G$17</f>
        <v>4391.2808633300001</v>
      </c>
      <c r="K48" s="36">
        <f>SUMIFS(СВЦЭМ!$C$34:$C$777,СВЦЭМ!$A$34:$A$777,$A48,СВЦЭМ!$B$34:$B$777,K$47)+'СЕТ СН'!$G$9+СВЦЭМ!$D$10+'СЕТ СН'!$G$5-'СЕТ СН'!$G$17</f>
        <v>4368.3054553399998</v>
      </c>
      <c r="L48" s="36">
        <f>SUMIFS(СВЦЭМ!$C$34:$C$777,СВЦЭМ!$A$34:$A$777,$A48,СВЦЭМ!$B$34:$B$777,L$47)+'СЕТ СН'!$G$9+СВЦЭМ!$D$10+'СЕТ СН'!$G$5-'СЕТ СН'!$G$17</f>
        <v>4362.3814424000002</v>
      </c>
      <c r="M48" s="36">
        <f>SUMIFS(СВЦЭМ!$C$34:$C$777,СВЦЭМ!$A$34:$A$777,$A48,СВЦЭМ!$B$34:$B$777,M$47)+'СЕТ СН'!$G$9+СВЦЭМ!$D$10+'СЕТ СН'!$G$5-'СЕТ СН'!$G$17</f>
        <v>4373.2193674499995</v>
      </c>
      <c r="N48" s="36">
        <f>SUMIFS(СВЦЭМ!$C$34:$C$777,СВЦЭМ!$A$34:$A$777,$A48,СВЦЭМ!$B$34:$B$777,N$47)+'СЕТ СН'!$G$9+СВЦЭМ!$D$10+'СЕТ СН'!$G$5-'СЕТ СН'!$G$17</f>
        <v>4406.4030362200001</v>
      </c>
      <c r="O48" s="36">
        <f>SUMIFS(СВЦЭМ!$C$34:$C$777,СВЦЭМ!$A$34:$A$777,$A48,СВЦЭМ!$B$34:$B$777,O$47)+'СЕТ СН'!$G$9+СВЦЭМ!$D$10+'СЕТ СН'!$G$5-'СЕТ СН'!$G$17</f>
        <v>4417.7632807099999</v>
      </c>
      <c r="P48" s="36">
        <f>SUMIFS(СВЦЭМ!$C$34:$C$777,СВЦЭМ!$A$34:$A$777,$A48,СВЦЭМ!$B$34:$B$777,P$47)+'СЕТ СН'!$G$9+СВЦЭМ!$D$10+'СЕТ СН'!$G$5-'СЕТ СН'!$G$17</f>
        <v>4433.1606748800004</v>
      </c>
      <c r="Q48" s="36">
        <f>SUMIFS(СВЦЭМ!$C$34:$C$777,СВЦЭМ!$A$34:$A$777,$A48,СВЦЭМ!$B$34:$B$777,Q$47)+'СЕТ СН'!$G$9+СВЦЭМ!$D$10+'СЕТ СН'!$G$5-'СЕТ СН'!$G$17</f>
        <v>4431.8477882099996</v>
      </c>
      <c r="R48" s="36">
        <f>SUMIFS(СВЦЭМ!$C$34:$C$777,СВЦЭМ!$A$34:$A$777,$A48,СВЦЭМ!$B$34:$B$777,R$47)+'СЕТ СН'!$G$9+СВЦЭМ!$D$10+'СЕТ СН'!$G$5-'СЕТ СН'!$G$17</f>
        <v>4422.32521516</v>
      </c>
      <c r="S48" s="36">
        <f>SUMIFS(СВЦЭМ!$C$34:$C$777,СВЦЭМ!$A$34:$A$777,$A48,СВЦЭМ!$B$34:$B$777,S$47)+'СЕТ СН'!$G$9+СВЦЭМ!$D$10+'СЕТ СН'!$G$5-'СЕТ СН'!$G$17</f>
        <v>4420.7851691300002</v>
      </c>
      <c r="T48" s="36">
        <f>SUMIFS(СВЦЭМ!$C$34:$C$777,СВЦЭМ!$A$34:$A$777,$A48,СВЦЭМ!$B$34:$B$777,T$47)+'СЕТ СН'!$G$9+СВЦЭМ!$D$10+'СЕТ СН'!$G$5-'СЕТ СН'!$G$17</f>
        <v>4376.9154641999994</v>
      </c>
      <c r="U48" s="36">
        <f>SUMIFS(СВЦЭМ!$C$34:$C$777,СВЦЭМ!$A$34:$A$777,$A48,СВЦЭМ!$B$34:$B$777,U$47)+'СЕТ СН'!$G$9+СВЦЭМ!$D$10+'СЕТ СН'!$G$5-'СЕТ СН'!$G$17</f>
        <v>4365.1877365599994</v>
      </c>
      <c r="V48" s="36">
        <f>SUMIFS(СВЦЭМ!$C$34:$C$777,СВЦЭМ!$A$34:$A$777,$A48,СВЦЭМ!$B$34:$B$777,V$47)+'СЕТ СН'!$G$9+СВЦЭМ!$D$10+'СЕТ СН'!$G$5-'СЕТ СН'!$G$17</f>
        <v>4361.7421763900002</v>
      </c>
      <c r="W48" s="36">
        <f>SUMIFS(СВЦЭМ!$C$34:$C$777,СВЦЭМ!$A$34:$A$777,$A48,СВЦЭМ!$B$34:$B$777,W$47)+'СЕТ СН'!$G$9+СВЦЭМ!$D$10+'СЕТ СН'!$G$5-'СЕТ СН'!$G$17</f>
        <v>4372.6434076300002</v>
      </c>
      <c r="X48" s="36">
        <f>SUMIFS(СВЦЭМ!$C$34:$C$777,СВЦЭМ!$A$34:$A$777,$A48,СВЦЭМ!$B$34:$B$777,X$47)+'СЕТ СН'!$G$9+СВЦЭМ!$D$10+'СЕТ СН'!$G$5-'СЕТ СН'!$G$17</f>
        <v>4398.4223531400003</v>
      </c>
      <c r="Y48" s="36">
        <f>SUMIFS(СВЦЭМ!$C$34:$C$777,СВЦЭМ!$A$34:$A$777,$A48,СВЦЭМ!$B$34:$B$777,Y$47)+'СЕТ СН'!$G$9+СВЦЭМ!$D$10+'СЕТ СН'!$G$5-'СЕТ СН'!$G$17</f>
        <v>4445.52750182</v>
      </c>
    </row>
    <row r="49" spans="1:25" ht="15.75" x14ac:dyDescent="0.2">
      <c r="A49" s="35">
        <f>A48+1</f>
        <v>42796</v>
      </c>
      <c r="B49" s="36">
        <f>SUMIFS(СВЦЭМ!$C$34:$C$777,СВЦЭМ!$A$34:$A$777,$A49,СВЦЭМ!$B$34:$B$777,B$47)+'СЕТ СН'!$G$9+СВЦЭМ!$D$10+'СЕТ СН'!$G$5-'СЕТ СН'!$G$17</f>
        <v>4466.9118375999997</v>
      </c>
      <c r="C49" s="36">
        <f>SUMIFS(СВЦЭМ!$C$34:$C$777,СВЦЭМ!$A$34:$A$777,$A49,СВЦЭМ!$B$34:$B$777,C$47)+'СЕТ СН'!$G$9+СВЦЭМ!$D$10+'СЕТ СН'!$G$5-'СЕТ СН'!$G$17</f>
        <v>4492.2276925799997</v>
      </c>
      <c r="D49" s="36">
        <f>SUMIFS(СВЦЭМ!$C$34:$C$777,СВЦЭМ!$A$34:$A$777,$A49,СВЦЭМ!$B$34:$B$777,D$47)+'СЕТ СН'!$G$9+СВЦЭМ!$D$10+'СЕТ СН'!$G$5-'СЕТ СН'!$G$17</f>
        <v>4531.7885839199998</v>
      </c>
      <c r="E49" s="36">
        <f>SUMIFS(СВЦЭМ!$C$34:$C$777,СВЦЭМ!$A$34:$A$777,$A49,СВЦЭМ!$B$34:$B$777,E$47)+'СЕТ СН'!$G$9+СВЦЭМ!$D$10+'СЕТ СН'!$G$5-'СЕТ СН'!$G$17</f>
        <v>4556.3063205199996</v>
      </c>
      <c r="F49" s="36">
        <f>SUMIFS(СВЦЭМ!$C$34:$C$777,СВЦЭМ!$A$34:$A$777,$A49,СВЦЭМ!$B$34:$B$777,F$47)+'СЕТ СН'!$G$9+СВЦЭМ!$D$10+'СЕТ СН'!$G$5-'СЕТ СН'!$G$17</f>
        <v>4553.2108965699999</v>
      </c>
      <c r="G49" s="36">
        <f>SUMIFS(СВЦЭМ!$C$34:$C$777,СВЦЭМ!$A$34:$A$777,$A49,СВЦЭМ!$B$34:$B$777,G$47)+'СЕТ СН'!$G$9+СВЦЭМ!$D$10+'СЕТ СН'!$G$5-'СЕТ СН'!$G$17</f>
        <v>4515.29807618</v>
      </c>
      <c r="H49" s="36">
        <f>SUMIFS(СВЦЭМ!$C$34:$C$777,СВЦЭМ!$A$34:$A$777,$A49,СВЦЭМ!$B$34:$B$777,H$47)+'СЕТ СН'!$G$9+СВЦЭМ!$D$10+'СЕТ СН'!$G$5-'СЕТ СН'!$G$17</f>
        <v>4443.5227164500002</v>
      </c>
      <c r="I49" s="36">
        <f>SUMIFS(СВЦЭМ!$C$34:$C$777,СВЦЭМ!$A$34:$A$777,$A49,СВЦЭМ!$B$34:$B$777,I$47)+'СЕТ СН'!$G$9+СВЦЭМ!$D$10+'СЕТ СН'!$G$5-'СЕТ СН'!$G$17</f>
        <v>4402.3575387299998</v>
      </c>
      <c r="J49" s="36">
        <f>SUMIFS(СВЦЭМ!$C$34:$C$777,СВЦЭМ!$A$34:$A$777,$A49,СВЦЭМ!$B$34:$B$777,J$47)+'СЕТ СН'!$G$9+СВЦЭМ!$D$10+'СЕТ СН'!$G$5-'СЕТ СН'!$G$17</f>
        <v>4411.0184448999998</v>
      </c>
      <c r="K49" s="36">
        <f>SUMIFS(СВЦЭМ!$C$34:$C$777,СВЦЭМ!$A$34:$A$777,$A49,СВЦЭМ!$B$34:$B$777,K$47)+'СЕТ СН'!$G$9+СВЦЭМ!$D$10+'СЕТ СН'!$G$5-'СЕТ СН'!$G$17</f>
        <v>4404.9154145499997</v>
      </c>
      <c r="L49" s="36">
        <f>SUMIFS(СВЦЭМ!$C$34:$C$777,СВЦЭМ!$A$34:$A$777,$A49,СВЦЭМ!$B$34:$B$777,L$47)+'СЕТ СН'!$G$9+СВЦЭМ!$D$10+'СЕТ СН'!$G$5-'СЕТ СН'!$G$17</f>
        <v>4396.1978397100002</v>
      </c>
      <c r="M49" s="36">
        <f>SUMIFS(СВЦЭМ!$C$34:$C$777,СВЦЭМ!$A$34:$A$777,$A49,СВЦЭМ!$B$34:$B$777,M$47)+'СЕТ СН'!$G$9+СВЦЭМ!$D$10+'СЕТ СН'!$G$5-'СЕТ СН'!$G$17</f>
        <v>4393.6984609199999</v>
      </c>
      <c r="N49" s="36">
        <f>SUMIFS(СВЦЭМ!$C$34:$C$777,СВЦЭМ!$A$34:$A$777,$A49,СВЦЭМ!$B$34:$B$777,N$47)+'СЕТ СН'!$G$9+СВЦЭМ!$D$10+'СЕТ СН'!$G$5-'СЕТ СН'!$G$17</f>
        <v>4414.2447694700004</v>
      </c>
      <c r="O49" s="36">
        <f>SUMIFS(СВЦЭМ!$C$34:$C$777,СВЦЭМ!$A$34:$A$777,$A49,СВЦЭМ!$B$34:$B$777,O$47)+'СЕТ СН'!$G$9+СВЦЭМ!$D$10+'СЕТ СН'!$G$5-'СЕТ СН'!$G$17</f>
        <v>4420.1149585799994</v>
      </c>
      <c r="P49" s="36">
        <f>SUMIFS(СВЦЭМ!$C$34:$C$777,СВЦЭМ!$A$34:$A$777,$A49,СВЦЭМ!$B$34:$B$777,P$47)+'СЕТ СН'!$G$9+СВЦЭМ!$D$10+'СЕТ СН'!$G$5-'СЕТ СН'!$G$17</f>
        <v>4427.0650429399993</v>
      </c>
      <c r="Q49" s="36">
        <f>SUMIFS(СВЦЭМ!$C$34:$C$777,СВЦЭМ!$A$34:$A$777,$A49,СВЦЭМ!$B$34:$B$777,Q$47)+'СЕТ СН'!$G$9+СВЦЭМ!$D$10+'СЕТ СН'!$G$5-'СЕТ СН'!$G$17</f>
        <v>4438.2989624299998</v>
      </c>
      <c r="R49" s="36">
        <f>SUMIFS(СВЦЭМ!$C$34:$C$777,СВЦЭМ!$A$34:$A$777,$A49,СВЦЭМ!$B$34:$B$777,R$47)+'СЕТ СН'!$G$9+СВЦЭМ!$D$10+'СЕТ СН'!$G$5-'СЕТ СН'!$G$17</f>
        <v>4444.2553525900003</v>
      </c>
      <c r="S49" s="36">
        <f>SUMIFS(СВЦЭМ!$C$34:$C$777,СВЦЭМ!$A$34:$A$777,$A49,СВЦЭМ!$B$34:$B$777,S$47)+'СЕТ СН'!$G$9+СВЦЭМ!$D$10+'СЕТ СН'!$G$5-'СЕТ СН'!$G$17</f>
        <v>4433.8868000100001</v>
      </c>
      <c r="T49" s="36">
        <f>SUMIFS(СВЦЭМ!$C$34:$C$777,СВЦЭМ!$A$34:$A$777,$A49,СВЦЭМ!$B$34:$B$777,T$47)+'СЕТ СН'!$G$9+СВЦЭМ!$D$10+'СЕТ СН'!$G$5-'СЕТ СН'!$G$17</f>
        <v>4399.5548541400003</v>
      </c>
      <c r="U49" s="36">
        <f>SUMIFS(СВЦЭМ!$C$34:$C$777,СВЦЭМ!$A$34:$A$777,$A49,СВЦЭМ!$B$34:$B$777,U$47)+'СЕТ СН'!$G$9+СВЦЭМ!$D$10+'СЕТ СН'!$G$5-'СЕТ СН'!$G$17</f>
        <v>4369.8622810400002</v>
      </c>
      <c r="V49" s="36">
        <f>SUMIFS(СВЦЭМ!$C$34:$C$777,СВЦЭМ!$A$34:$A$777,$A49,СВЦЭМ!$B$34:$B$777,V$47)+'СЕТ СН'!$G$9+СВЦЭМ!$D$10+'СЕТ СН'!$G$5-'СЕТ СН'!$G$17</f>
        <v>4374.6628246500004</v>
      </c>
      <c r="W49" s="36">
        <f>SUMIFS(СВЦЭМ!$C$34:$C$777,СВЦЭМ!$A$34:$A$777,$A49,СВЦЭМ!$B$34:$B$777,W$47)+'СЕТ СН'!$G$9+СВЦЭМ!$D$10+'СЕТ СН'!$G$5-'СЕТ СН'!$G$17</f>
        <v>4390.8213657100005</v>
      </c>
      <c r="X49" s="36">
        <f>SUMIFS(СВЦЭМ!$C$34:$C$777,СВЦЭМ!$A$34:$A$777,$A49,СВЦЭМ!$B$34:$B$777,X$47)+'СЕТ СН'!$G$9+СВЦЭМ!$D$10+'СЕТ СН'!$G$5-'СЕТ СН'!$G$17</f>
        <v>4407.2710189499994</v>
      </c>
      <c r="Y49" s="36">
        <f>SUMIFS(СВЦЭМ!$C$34:$C$777,СВЦЭМ!$A$34:$A$777,$A49,СВЦЭМ!$B$34:$B$777,Y$47)+'СЕТ СН'!$G$9+СВЦЭМ!$D$10+'СЕТ СН'!$G$5-'СЕТ СН'!$G$17</f>
        <v>4408.9626256399997</v>
      </c>
    </row>
    <row r="50" spans="1:25" ht="15.75" x14ac:dyDescent="0.2">
      <c r="A50" s="35">
        <f t="shared" ref="A50:A78" si="1">A49+1</f>
        <v>42797</v>
      </c>
      <c r="B50" s="36">
        <f>SUMIFS(СВЦЭМ!$C$34:$C$777,СВЦЭМ!$A$34:$A$777,$A50,СВЦЭМ!$B$34:$B$777,B$47)+'СЕТ СН'!$G$9+СВЦЭМ!$D$10+'СЕТ СН'!$G$5-'СЕТ СН'!$G$17</f>
        <v>4406.0183271000005</v>
      </c>
      <c r="C50" s="36">
        <f>SUMIFS(СВЦЭМ!$C$34:$C$777,СВЦЭМ!$A$34:$A$777,$A50,СВЦЭМ!$B$34:$B$777,C$47)+'СЕТ СН'!$G$9+СВЦЭМ!$D$10+'СЕТ СН'!$G$5-'СЕТ СН'!$G$17</f>
        <v>4440.6509659799995</v>
      </c>
      <c r="D50" s="36">
        <f>SUMIFS(СВЦЭМ!$C$34:$C$777,СВЦЭМ!$A$34:$A$777,$A50,СВЦЭМ!$B$34:$B$777,D$47)+'СЕТ СН'!$G$9+СВЦЭМ!$D$10+'СЕТ СН'!$G$5-'СЕТ СН'!$G$17</f>
        <v>4464.9842972400002</v>
      </c>
      <c r="E50" s="36">
        <f>SUMIFS(СВЦЭМ!$C$34:$C$777,СВЦЭМ!$A$34:$A$777,$A50,СВЦЭМ!$B$34:$B$777,E$47)+'СЕТ СН'!$G$9+СВЦЭМ!$D$10+'СЕТ СН'!$G$5-'СЕТ СН'!$G$17</f>
        <v>4465.61452431</v>
      </c>
      <c r="F50" s="36">
        <f>SUMIFS(СВЦЭМ!$C$34:$C$777,СВЦЭМ!$A$34:$A$777,$A50,СВЦЭМ!$B$34:$B$777,F$47)+'СЕТ СН'!$G$9+СВЦЭМ!$D$10+'СЕТ СН'!$G$5-'СЕТ СН'!$G$17</f>
        <v>4460.9735365799997</v>
      </c>
      <c r="G50" s="36">
        <f>SUMIFS(СВЦЭМ!$C$34:$C$777,СВЦЭМ!$A$34:$A$777,$A50,СВЦЭМ!$B$34:$B$777,G$47)+'СЕТ СН'!$G$9+СВЦЭМ!$D$10+'СЕТ СН'!$G$5-'СЕТ СН'!$G$17</f>
        <v>4442.9090866099996</v>
      </c>
      <c r="H50" s="36">
        <f>SUMIFS(СВЦЭМ!$C$34:$C$777,СВЦЭМ!$A$34:$A$777,$A50,СВЦЭМ!$B$34:$B$777,H$47)+'СЕТ СН'!$G$9+СВЦЭМ!$D$10+'СЕТ СН'!$G$5-'СЕТ СН'!$G$17</f>
        <v>4382.8859824399997</v>
      </c>
      <c r="I50" s="36">
        <f>SUMIFS(СВЦЭМ!$C$34:$C$777,СВЦЭМ!$A$34:$A$777,$A50,СВЦЭМ!$B$34:$B$777,I$47)+'СЕТ СН'!$G$9+СВЦЭМ!$D$10+'СЕТ СН'!$G$5-'СЕТ СН'!$G$17</f>
        <v>4328.0017301500002</v>
      </c>
      <c r="J50" s="36">
        <f>SUMIFS(СВЦЭМ!$C$34:$C$777,СВЦЭМ!$A$34:$A$777,$A50,СВЦЭМ!$B$34:$B$777,J$47)+'СЕТ СН'!$G$9+СВЦЭМ!$D$10+'СЕТ СН'!$G$5-'СЕТ СН'!$G$17</f>
        <v>4298.7030168700003</v>
      </c>
      <c r="K50" s="36">
        <f>SUMIFS(СВЦЭМ!$C$34:$C$777,СВЦЭМ!$A$34:$A$777,$A50,СВЦЭМ!$B$34:$B$777,K$47)+'СЕТ СН'!$G$9+СВЦЭМ!$D$10+'СЕТ СН'!$G$5-'СЕТ СН'!$G$17</f>
        <v>4289.8607067499997</v>
      </c>
      <c r="L50" s="36">
        <f>SUMIFS(СВЦЭМ!$C$34:$C$777,СВЦЭМ!$A$34:$A$777,$A50,СВЦЭМ!$B$34:$B$777,L$47)+'СЕТ СН'!$G$9+СВЦЭМ!$D$10+'СЕТ СН'!$G$5-'СЕТ СН'!$G$17</f>
        <v>4288.7791838699995</v>
      </c>
      <c r="M50" s="36">
        <f>SUMIFS(СВЦЭМ!$C$34:$C$777,СВЦЭМ!$A$34:$A$777,$A50,СВЦЭМ!$B$34:$B$777,M$47)+'СЕТ СН'!$G$9+СВЦЭМ!$D$10+'СЕТ СН'!$G$5-'СЕТ СН'!$G$17</f>
        <v>4297.7625814700004</v>
      </c>
      <c r="N50" s="36">
        <f>SUMIFS(СВЦЭМ!$C$34:$C$777,СВЦЭМ!$A$34:$A$777,$A50,СВЦЭМ!$B$34:$B$777,N$47)+'СЕТ СН'!$G$9+СВЦЭМ!$D$10+'СЕТ СН'!$G$5-'СЕТ СН'!$G$17</f>
        <v>4313.3052269199998</v>
      </c>
      <c r="O50" s="36">
        <f>SUMIFS(СВЦЭМ!$C$34:$C$777,СВЦЭМ!$A$34:$A$777,$A50,СВЦЭМ!$B$34:$B$777,O$47)+'СЕТ СН'!$G$9+СВЦЭМ!$D$10+'СЕТ СН'!$G$5-'СЕТ СН'!$G$17</f>
        <v>4324.60873524</v>
      </c>
      <c r="P50" s="36">
        <f>SUMIFS(СВЦЭМ!$C$34:$C$777,СВЦЭМ!$A$34:$A$777,$A50,СВЦЭМ!$B$34:$B$777,P$47)+'СЕТ СН'!$G$9+СВЦЭМ!$D$10+'СЕТ СН'!$G$5-'СЕТ СН'!$G$17</f>
        <v>4337.4920071799997</v>
      </c>
      <c r="Q50" s="36">
        <f>SUMIFS(СВЦЭМ!$C$34:$C$777,СВЦЭМ!$A$34:$A$777,$A50,СВЦЭМ!$B$34:$B$777,Q$47)+'СЕТ СН'!$G$9+СВЦЭМ!$D$10+'СЕТ СН'!$G$5-'СЕТ СН'!$G$17</f>
        <v>4349.6474995799999</v>
      </c>
      <c r="R50" s="36">
        <f>SUMIFS(СВЦЭМ!$C$34:$C$777,СВЦЭМ!$A$34:$A$777,$A50,СВЦЭМ!$B$34:$B$777,R$47)+'СЕТ СН'!$G$9+СВЦЭМ!$D$10+'СЕТ СН'!$G$5-'СЕТ СН'!$G$17</f>
        <v>4350.9953408900001</v>
      </c>
      <c r="S50" s="36">
        <f>SUMIFS(СВЦЭМ!$C$34:$C$777,СВЦЭМ!$A$34:$A$777,$A50,СВЦЭМ!$B$34:$B$777,S$47)+'СЕТ СН'!$G$9+СВЦЭМ!$D$10+'СЕТ СН'!$G$5-'СЕТ СН'!$G$17</f>
        <v>4342.0700834700001</v>
      </c>
      <c r="T50" s="36">
        <f>SUMIFS(СВЦЭМ!$C$34:$C$777,СВЦЭМ!$A$34:$A$777,$A50,СВЦЭМ!$B$34:$B$777,T$47)+'СЕТ СН'!$G$9+СВЦЭМ!$D$10+'СЕТ СН'!$G$5-'СЕТ СН'!$G$17</f>
        <v>4305.6865320300003</v>
      </c>
      <c r="U50" s="36">
        <f>SUMIFS(СВЦЭМ!$C$34:$C$777,СВЦЭМ!$A$34:$A$777,$A50,СВЦЭМ!$B$34:$B$777,U$47)+'СЕТ СН'!$G$9+СВЦЭМ!$D$10+'СЕТ СН'!$G$5-'СЕТ СН'!$G$17</f>
        <v>4276.77595028</v>
      </c>
      <c r="V50" s="36">
        <f>SUMIFS(СВЦЭМ!$C$34:$C$777,СВЦЭМ!$A$34:$A$777,$A50,СВЦЭМ!$B$34:$B$777,V$47)+'СЕТ СН'!$G$9+СВЦЭМ!$D$10+'СЕТ СН'!$G$5-'СЕТ СН'!$G$17</f>
        <v>4273.2689039699999</v>
      </c>
      <c r="W50" s="36">
        <f>SUMIFS(СВЦЭМ!$C$34:$C$777,СВЦЭМ!$A$34:$A$777,$A50,СВЦЭМ!$B$34:$B$777,W$47)+'СЕТ СН'!$G$9+СВЦЭМ!$D$10+'СЕТ СН'!$G$5-'СЕТ СН'!$G$17</f>
        <v>4278.6282767299999</v>
      </c>
      <c r="X50" s="36">
        <f>SUMIFS(СВЦЭМ!$C$34:$C$777,СВЦЭМ!$A$34:$A$777,$A50,СВЦЭМ!$B$34:$B$777,X$47)+'СЕТ СН'!$G$9+СВЦЭМ!$D$10+'СЕТ СН'!$G$5-'СЕТ СН'!$G$17</f>
        <v>4296.6510172399994</v>
      </c>
      <c r="Y50" s="36">
        <f>SUMIFS(СВЦЭМ!$C$34:$C$777,СВЦЭМ!$A$34:$A$777,$A50,СВЦЭМ!$B$34:$B$777,Y$47)+'СЕТ СН'!$G$9+СВЦЭМ!$D$10+'СЕТ СН'!$G$5-'СЕТ СН'!$G$17</f>
        <v>4354.9367778599999</v>
      </c>
    </row>
    <row r="51" spans="1:25" ht="15.75" x14ac:dyDescent="0.2">
      <c r="A51" s="35">
        <f t="shared" si="1"/>
        <v>42798</v>
      </c>
      <c r="B51" s="36">
        <f>SUMIFS(СВЦЭМ!$C$34:$C$777,СВЦЭМ!$A$34:$A$777,$A51,СВЦЭМ!$B$34:$B$777,B$47)+'СЕТ СН'!$G$9+СВЦЭМ!$D$10+'СЕТ СН'!$G$5-'СЕТ СН'!$G$17</f>
        <v>4376.2212579799998</v>
      </c>
      <c r="C51" s="36">
        <f>SUMIFS(СВЦЭМ!$C$34:$C$777,СВЦЭМ!$A$34:$A$777,$A51,СВЦЭМ!$B$34:$B$777,C$47)+'СЕТ СН'!$G$9+СВЦЭМ!$D$10+'СЕТ СН'!$G$5-'СЕТ СН'!$G$17</f>
        <v>4412.6831475099998</v>
      </c>
      <c r="D51" s="36">
        <f>SUMIFS(СВЦЭМ!$C$34:$C$777,СВЦЭМ!$A$34:$A$777,$A51,СВЦЭМ!$B$34:$B$777,D$47)+'СЕТ СН'!$G$9+СВЦЭМ!$D$10+'СЕТ СН'!$G$5-'СЕТ СН'!$G$17</f>
        <v>4435.5292092500003</v>
      </c>
      <c r="E51" s="36">
        <f>SUMIFS(СВЦЭМ!$C$34:$C$777,СВЦЭМ!$A$34:$A$777,$A51,СВЦЭМ!$B$34:$B$777,E$47)+'СЕТ СН'!$G$9+СВЦЭМ!$D$10+'СЕТ СН'!$G$5-'СЕТ СН'!$G$17</f>
        <v>4448.9391722700002</v>
      </c>
      <c r="F51" s="36">
        <f>SUMIFS(СВЦЭМ!$C$34:$C$777,СВЦЭМ!$A$34:$A$777,$A51,СВЦЭМ!$B$34:$B$777,F$47)+'СЕТ СН'!$G$9+СВЦЭМ!$D$10+'СЕТ СН'!$G$5-'СЕТ СН'!$G$17</f>
        <v>4447.0815882500001</v>
      </c>
      <c r="G51" s="36">
        <f>SUMIFS(СВЦЭМ!$C$34:$C$777,СВЦЭМ!$A$34:$A$777,$A51,СВЦЭМ!$B$34:$B$777,G$47)+'СЕТ СН'!$G$9+СВЦЭМ!$D$10+'СЕТ СН'!$G$5-'СЕТ СН'!$G$17</f>
        <v>4440.8170931599998</v>
      </c>
      <c r="H51" s="36">
        <f>SUMIFS(СВЦЭМ!$C$34:$C$777,СВЦЭМ!$A$34:$A$777,$A51,СВЦЭМ!$B$34:$B$777,H$47)+'СЕТ СН'!$G$9+СВЦЭМ!$D$10+'СЕТ СН'!$G$5-'СЕТ СН'!$G$17</f>
        <v>4429.0589998100004</v>
      </c>
      <c r="I51" s="36">
        <f>SUMIFS(СВЦЭМ!$C$34:$C$777,СВЦЭМ!$A$34:$A$777,$A51,СВЦЭМ!$B$34:$B$777,I$47)+'СЕТ СН'!$G$9+СВЦЭМ!$D$10+'СЕТ СН'!$G$5-'СЕТ СН'!$G$17</f>
        <v>4391.29527899</v>
      </c>
      <c r="J51" s="36">
        <f>SUMIFS(СВЦЭМ!$C$34:$C$777,СВЦЭМ!$A$34:$A$777,$A51,СВЦЭМ!$B$34:$B$777,J$47)+'СЕТ СН'!$G$9+СВЦЭМ!$D$10+'СЕТ СН'!$G$5-'СЕТ СН'!$G$17</f>
        <v>4330.3416685299999</v>
      </c>
      <c r="K51" s="36">
        <f>SUMIFS(СВЦЭМ!$C$34:$C$777,СВЦЭМ!$A$34:$A$777,$A51,СВЦЭМ!$B$34:$B$777,K$47)+'СЕТ СН'!$G$9+СВЦЭМ!$D$10+'СЕТ СН'!$G$5-'СЕТ СН'!$G$17</f>
        <v>4290.8371046699995</v>
      </c>
      <c r="L51" s="36">
        <f>SUMIFS(СВЦЭМ!$C$34:$C$777,СВЦЭМ!$A$34:$A$777,$A51,СВЦЭМ!$B$34:$B$777,L$47)+'СЕТ СН'!$G$9+СВЦЭМ!$D$10+'СЕТ СН'!$G$5-'СЕТ СН'!$G$17</f>
        <v>4287.6117513999998</v>
      </c>
      <c r="M51" s="36">
        <f>SUMIFS(СВЦЭМ!$C$34:$C$777,СВЦЭМ!$A$34:$A$777,$A51,СВЦЭМ!$B$34:$B$777,M$47)+'СЕТ СН'!$G$9+СВЦЭМ!$D$10+'СЕТ СН'!$G$5-'СЕТ СН'!$G$17</f>
        <v>4284.5603109799995</v>
      </c>
      <c r="N51" s="36">
        <f>SUMIFS(СВЦЭМ!$C$34:$C$777,СВЦЭМ!$A$34:$A$777,$A51,СВЦЭМ!$B$34:$B$777,N$47)+'СЕТ СН'!$G$9+СВЦЭМ!$D$10+'СЕТ СН'!$G$5-'СЕТ СН'!$G$17</f>
        <v>4285.2256010299998</v>
      </c>
      <c r="O51" s="36">
        <f>SUMIFS(СВЦЭМ!$C$34:$C$777,СВЦЭМ!$A$34:$A$777,$A51,СВЦЭМ!$B$34:$B$777,O$47)+'СЕТ СН'!$G$9+СВЦЭМ!$D$10+'СЕТ СН'!$G$5-'СЕТ СН'!$G$17</f>
        <v>4316.5312629500004</v>
      </c>
      <c r="P51" s="36">
        <f>SUMIFS(СВЦЭМ!$C$34:$C$777,СВЦЭМ!$A$34:$A$777,$A51,СВЦЭМ!$B$34:$B$777,P$47)+'СЕТ СН'!$G$9+СВЦЭМ!$D$10+'СЕТ СН'!$G$5-'СЕТ СН'!$G$17</f>
        <v>4316.1648625500002</v>
      </c>
      <c r="Q51" s="36">
        <f>SUMIFS(СВЦЭМ!$C$34:$C$777,СВЦЭМ!$A$34:$A$777,$A51,СВЦЭМ!$B$34:$B$777,Q$47)+'СЕТ СН'!$G$9+СВЦЭМ!$D$10+'СЕТ СН'!$G$5-'СЕТ СН'!$G$17</f>
        <v>4320.9947714999998</v>
      </c>
      <c r="R51" s="36">
        <f>SUMIFS(СВЦЭМ!$C$34:$C$777,СВЦЭМ!$A$34:$A$777,$A51,СВЦЭМ!$B$34:$B$777,R$47)+'СЕТ СН'!$G$9+СВЦЭМ!$D$10+'СЕТ СН'!$G$5-'СЕТ СН'!$G$17</f>
        <v>4325.5796583900001</v>
      </c>
      <c r="S51" s="36">
        <f>SUMIFS(СВЦЭМ!$C$34:$C$777,СВЦЭМ!$A$34:$A$777,$A51,СВЦЭМ!$B$34:$B$777,S$47)+'СЕТ СН'!$G$9+СВЦЭМ!$D$10+'СЕТ СН'!$G$5-'СЕТ СН'!$G$17</f>
        <v>4317.50631531</v>
      </c>
      <c r="T51" s="36">
        <f>SUMIFS(СВЦЭМ!$C$34:$C$777,СВЦЭМ!$A$34:$A$777,$A51,СВЦЭМ!$B$34:$B$777,T$47)+'СЕТ СН'!$G$9+СВЦЭМ!$D$10+'СЕТ СН'!$G$5-'СЕТ СН'!$G$17</f>
        <v>4300.0023271499995</v>
      </c>
      <c r="U51" s="36">
        <f>SUMIFS(СВЦЭМ!$C$34:$C$777,СВЦЭМ!$A$34:$A$777,$A51,СВЦЭМ!$B$34:$B$777,U$47)+'СЕТ СН'!$G$9+СВЦЭМ!$D$10+'СЕТ СН'!$G$5-'СЕТ СН'!$G$17</f>
        <v>4269.0260766499996</v>
      </c>
      <c r="V51" s="36">
        <f>SUMIFS(СВЦЭМ!$C$34:$C$777,СВЦЭМ!$A$34:$A$777,$A51,СВЦЭМ!$B$34:$B$777,V$47)+'СЕТ СН'!$G$9+СВЦЭМ!$D$10+'СЕТ СН'!$G$5-'СЕТ СН'!$G$17</f>
        <v>4266.5857260600005</v>
      </c>
      <c r="W51" s="36">
        <f>SUMIFS(СВЦЭМ!$C$34:$C$777,СВЦЭМ!$A$34:$A$777,$A51,СВЦЭМ!$B$34:$B$777,W$47)+'СЕТ СН'!$G$9+СВЦЭМ!$D$10+'СЕТ СН'!$G$5-'СЕТ СН'!$G$17</f>
        <v>4280.6063038499997</v>
      </c>
      <c r="X51" s="36">
        <f>SUMIFS(СВЦЭМ!$C$34:$C$777,СВЦЭМ!$A$34:$A$777,$A51,СВЦЭМ!$B$34:$B$777,X$47)+'СЕТ СН'!$G$9+СВЦЭМ!$D$10+'СЕТ СН'!$G$5-'СЕТ СН'!$G$17</f>
        <v>4299.5583453700001</v>
      </c>
      <c r="Y51" s="36">
        <f>SUMIFS(СВЦЭМ!$C$34:$C$777,СВЦЭМ!$A$34:$A$777,$A51,СВЦЭМ!$B$34:$B$777,Y$47)+'СЕТ СН'!$G$9+СВЦЭМ!$D$10+'СЕТ СН'!$G$5-'СЕТ СН'!$G$17</f>
        <v>4338.8560954799996</v>
      </c>
    </row>
    <row r="52" spans="1:25" ht="15.75" x14ac:dyDescent="0.2">
      <c r="A52" s="35">
        <f t="shared" si="1"/>
        <v>42799</v>
      </c>
      <c r="B52" s="36">
        <f>SUMIFS(СВЦЭМ!$C$34:$C$777,СВЦЭМ!$A$34:$A$777,$A52,СВЦЭМ!$B$34:$B$777,B$47)+'СЕТ СН'!$G$9+СВЦЭМ!$D$10+'СЕТ СН'!$G$5-'СЕТ СН'!$G$17</f>
        <v>4360.3857798999998</v>
      </c>
      <c r="C52" s="36">
        <f>SUMIFS(СВЦЭМ!$C$34:$C$777,СВЦЭМ!$A$34:$A$777,$A52,СВЦЭМ!$B$34:$B$777,C$47)+'СЕТ СН'!$G$9+СВЦЭМ!$D$10+'СЕТ СН'!$G$5-'СЕТ СН'!$G$17</f>
        <v>4408.4516484400001</v>
      </c>
      <c r="D52" s="36">
        <f>SUMIFS(СВЦЭМ!$C$34:$C$777,СВЦЭМ!$A$34:$A$777,$A52,СВЦЭМ!$B$34:$B$777,D$47)+'СЕТ СН'!$G$9+СВЦЭМ!$D$10+'СЕТ СН'!$G$5-'СЕТ СН'!$G$17</f>
        <v>4450.1933115100001</v>
      </c>
      <c r="E52" s="36">
        <f>SUMIFS(СВЦЭМ!$C$34:$C$777,СВЦЭМ!$A$34:$A$777,$A52,СВЦЭМ!$B$34:$B$777,E$47)+'СЕТ СН'!$G$9+СВЦЭМ!$D$10+'СЕТ СН'!$G$5-'СЕТ СН'!$G$17</f>
        <v>4462.48191073</v>
      </c>
      <c r="F52" s="36">
        <f>SUMIFS(СВЦЭМ!$C$34:$C$777,СВЦЭМ!$A$34:$A$777,$A52,СВЦЭМ!$B$34:$B$777,F$47)+'СЕТ СН'!$G$9+СВЦЭМ!$D$10+'СЕТ СН'!$G$5-'СЕТ СН'!$G$17</f>
        <v>4461.3870606500004</v>
      </c>
      <c r="G52" s="36">
        <f>SUMIFS(СВЦЭМ!$C$34:$C$777,СВЦЭМ!$A$34:$A$777,$A52,СВЦЭМ!$B$34:$B$777,G$47)+'СЕТ СН'!$G$9+СВЦЭМ!$D$10+'СЕТ СН'!$G$5-'СЕТ СН'!$G$17</f>
        <v>4449.9539912700002</v>
      </c>
      <c r="H52" s="36">
        <f>SUMIFS(СВЦЭМ!$C$34:$C$777,СВЦЭМ!$A$34:$A$777,$A52,СВЦЭМ!$B$34:$B$777,H$47)+'СЕТ СН'!$G$9+СВЦЭМ!$D$10+'СЕТ СН'!$G$5-'СЕТ СН'!$G$17</f>
        <v>4434.8610823600002</v>
      </c>
      <c r="I52" s="36">
        <f>SUMIFS(СВЦЭМ!$C$34:$C$777,СВЦЭМ!$A$34:$A$777,$A52,СВЦЭМ!$B$34:$B$777,I$47)+'СЕТ СН'!$G$9+СВЦЭМ!$D$10+'СЕТ СН'!$G$5-'СЕТ СН'!$G$17</f>
        <v>4389.4081277000005</v>
      </c>
      <c r="J52" s="36">
        <f>SUMIFS(СВЦЭМ!$C$34:$C$777,СВЦЭМ!$A$34:$A$777,$A52,СВЦЭМ!$B$34:$B$777,J$47)+'СЕТ СН'!$G$9+СВЦЭМ!$D$10+'СЕТ СН'!$G$5-'СЕТ СН'!$G$17</f>
        <v>4319.2035909299993</v>
      </c>
      <c r="K52" s="36">
        <f>SUMIFS(СВЦЭМ!$C$34:$C$777,СВЦЭМ!$A$34:$A$777,$A52,СВЦЭМ!$B$34:$B$777,K$47)+'СЕТ СН'!$G$9+СВЦЭМ!$D$10+'СЕТ СН'!$G$5-'СЕТ СН'!$G$17</f>
        <v>4292.2056250900005</v>
      </c>
      <c r="L52" s="36">
        <f>SUMIFS(СВЦЭМ!$C$34:$C$777,СВЦЭМ!$A$34:$A$777,$A52,СВЦЭМ!$B$34:$B$777,L$47)+'СЕТ СН'!$G$9+СВЦЭМ!$D$10+'СЕТ СН'!$G$5-'СЕТ СН'!$G$17</f>
        <v>4270.1834244599995</v>
      </c>
      <c r="M52" s="36">
        <f>SUMIFS(СВЦЭМ!$C$34:$C$777,СВЦЭМ!$A$34:$A$777,$A52,СВЦЭМ!$B$34:$B$777,M$47)+'СЕТ СН'!$G$9+СВЦЭМ!$D$10+'СЕТ СН'!$G$5-'СЕТ СН'!$G$17</f>
        <v>4273.1607076700002</v>
      </c>
      <c r="N52" s="36">
        <f>SUMIFS(СВЦЭМ!$C$34:$C$777,СВЦЭМ!$A$34:$A$777,$A52,СВЦЭМ!$B$34:$B$777,N$47)+'СЕТ СН'!$G$9+СВЦЭМ!$D$10+'СЕТ СН'!$G$5-'СЕТ СН'!$G$17</f>
        <v>4290.2592531</v>
      </c>
      <c r="O52" s="36">
        <f>SUMIFS(СВЦЭМ!$C$34:$C$777,СВЦЭМ!$A$34:$A$777,$A52,СВЦЭМ!$B$34:$B$777,O$47)+'СЕТ СН'!$G$9+СВЦЭМ!$D$10+'СЕТ СН'!$G$5-'СЕТ СН'!$G$17</f>
        <v>4315.8378940599996</v>
      </c>
      <c r="P52" s="36">
        <f>SUMIFS(СВЦЭМ!$C$34:$C$777,СВЦЭМ!$A$34:$A$777,$A52,СВЦЭМ!$B$34:$B$777,P$47)+'СЕТ СН'!$G$9+СВЦЭМ!$D$10+'СЕТ СН'!$G$5-'СЕТ СН'!$G$17</f>
        <v>4320.9372344900003</v>
      </c>
      <c r="Q52" s="36">
        <f>SUMIFS(СВЦЭМ!$C$34:$C$777,СВЦЭМ!$A$34:$A$777,$A52,СВЦЭМ!$B$34:$B$777,Q$47)+'СЕТ СН'!$G$9+СВЦЭМ!$D$10+'СЕТ СН'!$G$5-'СЕТ СН'!$G$17</f>
        <v>4325.4042721900005</v>
      </c>
      <c r="R52" s="36">
        <f>SUMIFS(СВЦЭМ!$C$34:$C$777,СВЦЭМ!$A$34:$A$777,$A52,СВЦЭМ!$B$34:$B$777,R$47)+'СЕТ СН'!$G$9+СВЦЭМ!$D$10+'СЕТ СН'!$G$5-'СЕТ СН'!$G$17</f>
        <v>4326.5286247499998</v>
      </c>
      <c r="S52" s="36">
        <f>SUMIFS(СВЦЭМ!$C$34:$C$777,СВЦЭМ!$A$34:$A$777,$A52,СВЦЭМ!$B$34:$B$777,S$47)+'СЕТ СН'!$G$9+СВЦЭМ!$D$10+'СЕТ СН'!$G$5-'СЕТ СН'!$G$17</f>
        <v>4326.7467954799995</v>
      </c>
      <c r="T52" s="36">
        <f>SUMIFS(СВЦЭМ!$C$34:$C$777,СВЦЭМ!$A$34:$A$777,$A52,СВЦЭМ!$B$34:$B$777,T$47)+'СЕТ СН'!$G$9+СВЦЭМ!$D$10+'СЕТ СН'!$G$5-'СЕТ СН'!$G$17</f>
        <v>4296.0221837899999</v>
      </c>
      <c r="U52" s="36">
        <f>SUMIFS(СВЦЭМ!$C$34:$C$777,СВЦЭМ!$A$34:$A$777,$A52,СВЦЭМ!$B$34:$B$777,U$47)+'СЕТ СН'!$G$9+СВЦЭМ!$D$10+'СЕТ СН'!$G$5-'СЕТ СН'!$G$17</f>
        <v>4285.6893279699998</v>
      </c>
      <c r="V52" s="36">
        <f>SUMIFS(СВЦЭМ!$C$34:$C$777,СВЦЭМ!$A$34:$A$777,$A52,СВЦЭМ!$B$34:$B$777,V$47)+'СЕТ СН'!$G$9+СВЦЭМ!$D$10+'СЕТ СН'!$G$5-'СЕТ СН'!$G$17</f>
        <v>4305.1481350599997</v>
      </c>
      <c r="W52" s="36">
        <f>SUMIFS(СВЦЭМ!$C$34:$C$777,СВЦЭМ!$A$34:$A$777,$A52,СВЦЭМ!$B$34:$B$777,W$47)+'СЕТ СН'!$G$9+СВЦЭМ!$D$10+'СЕТ СН'!$G$5-'СЕТ СН'!$G$17</f>
        <v>4277.4131053900001</v>
      </c>
      <c r="X52" s="36">
        <f>SUMIFS(СВЦЭМ!$C$34:$C$777,СВЦЭМ!$A$34:$A$777,$A52,СВЦЭМ!$B$34:$B$777,X$47)+'СЕТ СН'!$G$9+СВЦЭМ!$D$10+'СЕТ СН'!$G$5-'СЕТ СН'!$G$17</f>
        <v>4250.0571611800005</v>
      </c>
      <c r="Y52" s="36">
        <f>SUMIFS(СВЦЭМ!$C$34:$C$777,СВЦЭМ!$A$34:$A$777,$A52,СВЦЭМ!$B$34:$B$777,Y$47)+'СЕТ СН'!$G$9+СВЦЭМ!$D$10+'СЕТ СН'!$G$5-'СЕТ СН'!$G$17</f>
        <v>4305.6711940099995</v>
      </c>
    </row>
    <row r="53" spans="1:25" ht="15.75" x14ac:dyDescent="0.2">
      <c r="A53" s="35">
        <f t="shared" si="1"/>
        <v>42800</v>
      </c>
      <c r="B53" s="36">
        <f>SUMIFS(СВЦЭМ!$C$34:$C$777,СВЦЭМ!$A$34:$A$777,$A53,СВЦЭМ!$B$34:$B$777,B$47)+'СЕТ СН'!$G$9+СВЦЭМ!$D$10+'СЕТ СН'!$G$5-'СЕТ СН'!$G$17</f>
        <v>4409.3467418099999</v>
      </c>
      <c r="C53" s="36">
        <f>SUMIFS(СВЦЭМ!$C$34:$C$777,СВЦЭМ!$A$34:$A$777,$A53,СВЦЭМ!$B$34:$B$777,C$47)+'СЕТ СН'!$G$9+СВЦЭМ!$D$10+'СЕТ СН'!$G$5-'СЕТ СН'!$G$17</f>
        <v>4435.9295971600004</v>
      </c>
      <c r="D53" s="36">
        <f>SUMIFS(СВЦЭМ!$C$34:$C$777,СВЦЭМ!$A$34:$A$777,$A53,СВЦЭМ!$B$34:$B$777,D$47)+'СЕТ СН'!$G$9+СВЦЭМ!$D$10+'СЕТ СН'!$G$5-'СЕТ СН'!$G$17</f>
        <v>4468.3895521699997</v>
      </c>
      <c r="E53" s="36">
        <f>SUMIFS(СВЦЭМ!$C$34:$C$777,СВЦЭМ!$A$34:$A$777,$A53,СВЦЭМ!$B$34:$B$777,E$47)+'СЕТ СН'!$G$9+СВЦЭМ!$D$10+'СЕТ СН'!$G$5-'СЕТ СН'!$G$17</f>
        <v>4483.34675548</v>
      </c>
      <c r="F53" s="36">
        <f>SUMIFS(СВЦЭМ!$C$34:$C$777,СВЦЭМ!$A$34:$A$777,$A53,СВЦЭМ!$B$34:$B$777,F$47)+'СЕТ СН'!$G$9+СВЦЭМ!$D$10+'СЕТ СН'!$G$5-'СЕТ СН'!$G$17</f>
        <v>4481.9729530300001</v>
      </c>
      <c r="G53" s="36">
        <f>SUMIFS(СВЦЭМ!$C$34:$C$777,СВЦЭМ!$A$34:$A$777,$A53,СВЦЭМ!$B$34:$B$777,G$47)+'СЕТ СН'!$G$9+СВЦЭМ!$D$10+'СЕТ СН'!$G$5-'СЕТ СН'!$G$17</f>
        <v>4470.5299227699998</v>
      </c>
      <c r="H53" s="36">
        <f>SUMIFS(СВЦЭМ!$C$34:$C$777,СВЦЭМ!$A$34:$A$777,$A53,СВЦЭМ!$B$34:$B$777,H$47)+'СЕТ СН'!$G$9+СВЦЭМ!$D$10+'СЕТ СН'!$G$5-'СЕТ СН'!$G$17</f>
        <v>4417.3917942600001</v>
      </c>
      <c r="I53" s="36">
        <f>SUMIFS(СВЦЭМ!$C$34:$C$777,СВЦЭМ!$A$34:$A$777,$A53,СВЦЭМ!$B$34:$B$777,I$47)+'СЕТ СН'!$G$9+СВЦЭМ!$D$10+'СЕТ СН'!$G$5-'СЕТ СН'!$G$17</f>
        <v>4351.4717310599999</v>
      </c>
      <c r="J53" s="36">
        <f>SUMIFS(СВЦЭМ!$C$34:$C$777,СВЦЭМ!$A$34:$A$777,$A53,СВЦЭМ!$B$34:$B$777,J$47)+'СЕТ СН'!$G$9+СВЦЭМ!$D$10+'СЕТ СН'!$G$5-'СЕТ СН'!$G$17</f>
        <v>4306.1963353399997</v>
      </c>
      <c r="K53" s="36">
        <f>SUMIFS(СВЦЭМ!$C$34:$C$777,СВЦЭМ!$A$34:$A$777,$A53,СВЦЭМ!$B$34:$B$777,K$47)+'СЕТ СН'!$G$9+СВЦЭМ!$D$10+'СЕТ СН'!$G$5-'СЕТ СН'!$G$17</f>
        <v>4304.7530096800001</v>
      </c>
      <c r="L53" s="36">
        <f>SUMIFS(СВЦЭМ!$C$34:$C$777,СВЦЭМ!$A$34:$A$777,$A53,СВЦЭМ!$B$34:$B$777,L$47)+'СЕТ СН'!$G$9+СВЦЭМ!$D$10+'СЕТ СН'!$G$5-'СЕТ СН'!$G$17</f>
        <v>4306.3604149599996</v>
      </c>
      <c r="M53" s="36">
        <f>SUMIFS(СВЦЭМ!$C$34:$C$777,СВЦЭМ!$A$34:$A$777,$A53,СВЦЭМ!$B$34:$B$777,M$47)+'СЕТ СН'!$G$9+СВЦЭМ!$D$10+'СЕТ СН'!$G$5-'СЕТ СН'!$G$17</f>
        <v>4307.5513114200003</v>
      </c>
      <c r="N53" s="36">
        <f>SUMIFS(СВЦЭМ!$C$34:$C$777,СВЦЭМ!$A$34:$A$777,$A53,СВЦЭМ!$B$34:$B$777,N$47)+'СЕТ СН'!$G$9+СВЦЭМ!$D$10+'СЕТ СН'!$G$5-'СЕТ СН'!$G$17</f>
        <v>4305.6937237299999</v>
      </c>
      <c r="O53" s="36">
        <f>SUMIFS(СВЦЭМ!$C$34:$C$777,СВЦЭМ!$A$34:$A$777,$A53,СВЦЭМ!$B$34:$B$777,O$47)+'СЕТ СН'!$G$9+СВЦЭМ!$D$10+'СЕТ СН'!$G$5-'СЕТ СН'!$G$17</f>
        <v>4306.0370395600003</v>
      </c>
      <c r="P53" s="36">
        <f>SUMIFS(СВЦЭМ!$C$34:$C$777,СВЦЭМ!$A$34:$A$777,$A53,СВЦЭМ!$B$34:$B$777,P$47)+'СЕТ СН'!$G$9+СВЦЭМ!$D$10+'СЕТ СН'!$G$5-'СЕТ СН'!$G$17</f>
        <v>4298.4217192300002</v>
      </c>
      <c r="Q53" s="36">
        <f>SUMIFS(СВЦЭМ!$C$34:$C$777,СВЦЭМ!$A$34:$A$777,$A53,СВЦЭМ!$B$34:$B$777,Q$47)+'СЕТ СН'!$G$9+СВЦЭМ!$D$10+'СЕТ СН'!$G$5-'СЕТ СН'!$G$17</f>
        <v>4290.30937395</v>
      </c>
      <c r="R53" s="36">
        <f>SUMIFS(СВЦЭМ!$C$34:$C$777,СВЦЭМ!$A$34:$A$777,$A53,СВЦЭМ!$B$34:$B$777,R$47)+'СЕТ СН'!$G$9+СВЦЭМ!$D$10+'СЕТ СН'!$G$5-'СЕТ СН'!$G$17</f>
        <v>4347.2214994999995</v>
      </c>
      <c r="S53" s="36">
        <f>SUMIFS(СВЦЭМ!$C$34:$C$777,СВЦЭМ!$A$34:$A$777,$A53,СВЦЭМ!$B$34:$B$777,S$47)+'СЕТ СН'!$G$9+СВЦЭМ!$D$10+'СЕТ СН'!$G$5-'СЕТ СН'!$G$17</f>
        <v>4358.5266677899999</v>
      </c>
      <c r="T53" s="36">
        <f>SUMIFS(СВЦЭМ!$C$34:$C$777,СВЦЭМ!$A$34:$A$777,$A53,СВЦЭМ!$B$34:$B$777,T$47)+'СЕТ СН'!$G$9+СВЦЭМ!$D$10+'СЕТ СН'!$G$5-'СЕТ СН'!$G$17</f>
        <v>4328.2868136100005</v>
      </c>
      <c r="U53" s="36">
        <f>SUMIFS(СВЦЭМ!$C$34:$C$777,СВЦЭМ!$A$34:$A$777,$A53,СВЦЭМ!$B$34:$B$777,U$47)+'СЕТ СН'!$G$9+СВЦЭМ!$D$10+'СЕТ СН'!$G$5-'СЕТ СН'!$G$17</f>
        <v>4311.95601506</v>
      </c>
      <c r="V53" s="36">
        <f>SUMIFS(СВЦЭМ!$C$34:$C$777,СВЦЭМ!$A$34:$A$777,$A53,СВЦЭМ!$B$34:$B$777,V$47)+'СЕТ СН'!$G$9+СВЦЭМ!$D$10+'СЕТ СН'!$G$5-'СЕТ СН'!$G$17</f>
        <v>4316.7293359800005</v>
      </c>
      <c r="W53" s="36">
        <f>SUMIFS(СВЦЭМ!$C$34:$C$777,СВЦЭМ!$A$34:$A$777,$A53,СВЦЭМ!$B$34:$B$777,W$47)+'СЕТ СН'!$G$9+СВЦЭМ!$D$10+'СЕТ СН'!$G$5-'СЕТ СН'!$G$17</f>
        <v>4319.7519617099997</v>
      </c>
      <c r="X53" s="36">
        <f>SUMIFS(СВЦЭМ!$C$34:$C$777,СВЦЭМ!$A$34:$A$777,$A53,СВЦЭМ!$B$34:$B$777,X$47)+'СЕТ СН'!$G$9+СВЦЭМ!$D$10+'СЕТ СН'!$G$5-'СЕТ СН'!$G$17</f>
        <v>4318.80135135</v>
      </c>
      <c r="Y53" s="36">
        <f>SUMIFS(СВЦЭМ!$C$34:$C$777,СВЦЭМ!$A$34:$A$777,$A53,СВЦЭМ!$B$34:$B$777,Y$47)+'СЕТ СН'!$G$9+СВЦЭМ!$D$10+'СЕТ СН'!$G$5-'СЕТ СН'!$G$17</f>
        <v>4348.7237653800003</v>
      </c>
    </row>
    <row r="54" spans="1:25" ht="15.75" x14ac:dyDescent="0.2">
      <c r="A54" s="35">
        <f t="shared" si="1"/>
        <v>42801</v>
      </c>
      <c r="B54" s="36">
        <f>SUMIFS(СВЦЭМ!$C$34:$C$777,СВЦЭМ!$A$34:$A$777,$A54,СВЦЭМ!$B$34:$B$777,B$47)+'СЕТ СН'!$G$9+СВЦЭМ!$D$10+'СЕТ СН'!$G$5-'СЕТ СН'!$G$17</f>
        <v>4373.9214384200004</v>
      </c>
      <c r="C54" s="36">
        <f>SUMIFS(СВЦЭМ!$C$34:$C$777,СВЦЭМ!$A$34:$A$777,$A54,СВЦЭМ!$B$34:$B$777,C$47)+'СЕТ СН'!$G$9+СВЦЭМ!$D$10+'СЕТ СН'!$G$5-'СЕТ СН'!$G$17</f>
        <v>4413.4078506699998</v>
      </c>
      <c r="D54" s="36">
        <f>SUMIFS(СВЦЭМ!$C$34:$C$777,СВЦЭМ!$A$34:$A$777,$A54,СВЦЭМ!$B$34:$B$777,D$47)+'СЕТ СН'!$G$9+СВЦЭМ!$D$10+'СЕТ СН'!$G$5-'СЕТ СН'!$G$17</f>
        <v>4459.7617828700004</v>
      </c>
      <c r="E54" s="36">
        <f>SUMIFS(СВЦЭМ!$C$34:$C$777,СВЦЭМ!$A$34:$A$777,$A54,СВЦЭМ!$B$34:$B$777,E$47)+'СЕТ СН'!$G$9+СВЦЭМ!$D$10+'СЕТ СН'!$G$5-'СЕТ СН'!$G$17</f>
        <v>4467.0478256099996</v>
      </c>
      <c r="F54" s="36">
        <f>SUMIFS(СВЦЭМ!$C$34:$C$777,СВЦЭМ!$A$34:$A$777,$A54,СВЦЭМ!$B$34:$B$777,F$47)+'СЕТ СН'!$G$9+СВЦЭМ!$D$10+'СЕТ СН'!$G$5-'СЕТ СН'!$G$17</f>
        <v>4466.5853288799999</v>
      </c>
      <c r="G54" s="36">
        <f>SUMIFS(СВЦЭМ!$C$34:$C$777,СВЦЭМ!$A$34:$A$777,$A54,СВЦЭМ!$B$34:$B$777,G$47)+'СЕТ СН'!$G$9+СВЦЭМ!$D$10+'СЕТ СН'!$G$5-'СЕТ СН'!$G$17</f>
        <v>4447.5527502699997</v>
      </c>
      <c r="H54" s="36">
        <f>SUMIFS(СВЦЭМ!$C$34:$C$777,СВЦЭМ!$A$34:$A$777,$A54,СВЦЭМ!$B$34:$B$777,H$47)+'СЕТ СН'!$G$9+СВЦЭМ!$D$10+'СЕТ СН'!$G$5-'СЕТ СН'!$G$17</f>
        <v>4386.6073552199996</v>
      </c>
      <c r="I54" s="36">
        <f>SUMIFS(СВЦЭМ!$C$34:$C$777,СВЦЭМ!$A$34:$A$777,$A54,СВЦЭМ!$B$34:$B$777,I$47)+'СЕТ СН'!$G$9+СВЦЭМ!$D$10+'СЕТ СН'!$G$5-'СЕТ СН'!$G$17</f>
        <v>4329.82547677</v>
      </c>
      <c r="J54" s="36">
        <f>SUMIFS(СВЦЭМ!$C$34:$C$777,СВЦЭМ!$A$34:$A$777,$A54,СВЦЭМ!$B$34:$B$777,J$47)+'СЕТ СН'!$G$9+СВЦЭМ!$D$10+'СЕТ СН'!$G$5-'СЕТ СН'!$G$17</f>
        <v>4303.48388712</v>
      </c>
      <c r="K54" s="36">
        <f>SUMIFS(СВЦЭМ!$C$34:$C$777,СВЦЭМ!$A$34:$A$777,$A54,СВЦЭМ!$B$34:$B$777,K$47)+'СЕТ СН'!$G$9+СВЦЭМ!$D$10+'СЕТ СН'!$G$5-'СЕТ СН'!$G$17</f>
        <v>4301.0345721599997</v>
      </c>
      <c r="L54" s="36">
        <f>SUMIFS(СВЦЭМ!$C$34:$C$777,СВЦЭМ!$A$34:$A$777,$A54,СВЦЭМ!$B$34:$B$777,L$47)+'СЕТ СН'!$G$9+СВЦЭМ!$D$10+'СЕТ СН'!$G$5-'СЕТ СН'!$G$17</f>
        <v>4310.1212125599995</v>
      </c>
      <c r="M54" s="36">
        <f>SUMIFS(СВЦЭМ!$C$34:$C$777,СВЦЭМ!$A$34:$A$777,$A54,СВЦЭМ!$B$34:$B$777,M$47)+'СЕТ СН'!$G$9+СВЦЭМ!$D$10+'СЕТ СН'!$G$5-'СЕТ СН'!$G$17</f>
        <v>4308.76599369</v>
      </c>
      <c r="N54" s="36">
        <f>SUMIFS(СВЦЭМ!$C$34:$C$777,СВЦЭМ!$A$34:$A$777,$A54,СВЦЭМ!$B$34:$B$777,N$47)+'СЕТ СН'!$G$9+СВЦЭМ!$D$10+'СЕТ СН'!$G$5-'СЕТ СН'!$G$17</f>
        <v>4312.6695255200002</v>
      </c>
      <c r="O54" s="36">
        <f>SUMIFS(СВЦЭМ!$C$34:$C$777,СВЦЭМ!$A$34:$A$777,$A54,СВЦЭМ!$B$34:$B$777,O$47)+'СЕТ СН'!$G$9+СВЦЭМ!$D$10+'СЕТ СН'!$G$5-'СЕТ СН'!$G$17</f>
        <v>4304.6625491100003</v>
      </c>
      <c r="P54" s="36">
        <f>SUMIFS(СВЦЭМ!$C$34:$C$777,СВЦЭМ!$A$34:$A$777,$A54,СВЦЭМ!$B$34:$B$777,P$47)+'СЕТ СН'!$G$9+СВЦЭМ!$D$10+'СЕТ СН'!$G$5-'СЕТ СН'!$G$17</f>
        <v>4300.57298962</v>
      </c>
      <c r="Q54" s="36">
        <f>SUMIFS(СВЦЭМ!$C$34:$C$777,СВЦЭМ!$A$34:$A$777,$A54,СВЦЭМ!$B$34:$B$777,Q$47)+'СЕТ СН'!$G$9+СВЦЭМ!$D$10+'СЕТ СН'!$G$5-'СЕТ СН'!$G$17</f>
        <v>4296.3083141899997</v>
      </c>
      <c r="R54" s="36">
        <f>SUMIFS(СВЦЭМ!$C$34:$C$777,СВЦЭМ!$A$34:$A$777,$A54,СВЦЭМ!$B$34:$B$777,R$47)+'СЕТ СН'!$G$9+СВЦЭМ!$D$10+'СЕТ СН'!$G$5-'СЕТ СН'!$G$17</f>
        <v>4299.69708343</v>
      </c>
      <c r="S54" s="36">
        <f>SUMIFS(СВЦЭМ!$C$34:$C$777,СВЦЭМ!$A$34:$A$777,$A54,СВЦЭМ!$B$34:$B$777,S$47)+'СЕТ СН'!$G$9+СВЦЭМ!$D$10+'СЕТ СН'!$G$5-'СЕТ СН'!$G$17</f>
        <v>4304.6498329699998</v>
      </c>
      <c r="T54" s="36">
        <f>SUMIFS(СВЦЭМ!$C$34:$C$777,СВЦЭМ!$A$34:$A$777,$A54,СВЦЭМ!$B$34:$B$777,T$47)+'СЕТ СН'!$G$9+СВЦЭМ!$D$10+'СЕТ СН'!$G$5-'СЕТ СН'!$G$17</f>
        <v>4309.55013194</v>
      </c>
      <c r="U54" s="36">
        <f>SUMIFS(СВЦЭМ!$C$34:$C$777,СВЦЭМ!$A$34:$A$777,$A54,СВЦЭМ!$B$34:$B$777,U$47)+'СЕТ СН'!$G$9+СВЦЭМ!$D$10+'СЕТ СН'!$G$5-'СЕТ СН'!$G$17</f>
        <v>4309.4957762800004</v>
      </c>
      <c r="V54" s="36">
        <f>SUMIFS(СВЦЭМ!$C$34:$C$777,СВЦЭМ!$A$34:$A$777,$A54,СВЦЭМ!$B$34:$B$777,V$47)+'СЕТ СН'!$G$9+СВЦЭМ!$D$10+'СЕТ СН'!$G$5-'СЕТ СН'!$G$17</f>
        <v>4312.96738946</v>
      </c>
      <c r="W54" s="36">
        <f>SUMIFS(СВЦЭМ!$C$34:$C$777,СВЦЭМ!$A$34:$A$777,$A54,СВЦЭМ!$B$34:$B$777,W$47)+'СЕТ СН'!$G$9+СВЦЭМ!$D$10+'СЕТ СН'!$G$5-'СЕТ СН'!$G$17</f>
        <v>4309.2873935699999</v>
      </c>
      <c r="X54" s="36">
        <f>SUMIFS(СВЦЭМ!$C$34:$C$777,СВЦЭМ!$A$34:$A$777,$A54,СВЦЭМ!$B$34:$B$777,X$47)+'СЕТ СН'!$G$9+СВЦЭМ!$D$10+'СЕТ СН'!$G$5-'СЕТ СН'!$G$17</f>
        <v>4303.1144250399993</v>
      </c>
      <c r="Y54" s="36">
        <f>SUMIFS(СВЦЭМ!$C$34:$C$777,СВЦЭМ!$A$34:$A$777,$A54,СВЦЭМ!$B$34:$B$777,Y$47)+'СЕТ СН'!$G$9+СВЦЭМ!$D$10+'СЕТ СН'!$G$5-'СЕТ СН'!$G$17</f>
        <v>4317.3435584899999</v>
      </c>
    </row>
    <row r="55" spans="1:25" ht="15.75" x14ac:dyDescent="0.2">
      <c r="A55" s="35">
        <f t="shared" si="1"/>
        <v>42802</v>
      </c>
      <c r="B55" s="36">
        <f>SUMIFS(СВЦЭМ!$C$34:$C$777,СВЦЭМ!$A$34:$A$777,$A55,СВЦЭМ!$B$34:$B$777,B$47)+'СЕТ СН'!$G$9+СВЦЭМ!$D$10+'СЕТ СН'!$G$5-'СЕТ СН'!$G$17</f>
        <v>4355.6851239200005</v>
      </c>
      <c r="C55" s="36">
        <f>SUMIFS(СВЦЭМ!$C$34:$C$777,СВЦЭМ!$A$34:$A$777,$A55,СВЦЭМ!$B$34:$B$777,C$47)+'СЕТ СН'!$G$9+СВЦЭМ!$D$10+'СЕТ СН'!$G$5-'СЕТ СН'!$G$17</f>
        <v>4396.6478325099997</v>
      </c>
      <c r="D55" s="36">
        <f>SUMIFS(СВЦЭМ!$C$34:$C$777,СВЦЭМ!$A$34:$A$777,$A55,СВЦЭМ!$B$34:$B$777,D$47)+'СЕТ СН'!$G$9+СВЦЭМ!$D$10+'СЕТ СН'!$G$5-'СЕТ СН'!$G$17</f>
        <v>4417.8991940599999</v>
      </c>
      <c r="E55" s="36">
        <f>SUMIFS(СВЦЭМ!$C$34:$C$777,СВЦЭМ!$A$34:$A$777,$A55,СВЦЭМ!$B$34:$B$777,E$47)+'СЕТ СН'!$G$9+СВЦЭМ!$D$10+'СЕТ СН'!$G$5-'СЕТ СН'!$G$17</f>
        <v>4426.1554071199998</v>
      </c>
      <c r="F55" s="36">
        <f>SUMIFS(СВЦЭМ!$C$34:$C$777,СВЦЭМ!$A$34:$A$777,$A55,СВЦЭМ!$B$34:$B$777,F$47)+'СЕТ СН'!$G$9+СВЦЭМ!$D$10+'СЕТ СН'!$G$5-'СЕТ СН'!$G$17</f>
        <v>4425.4948967199998</v>
      </c>
      <c r="G55" s="36">
        <f>SUMIFS(СВЦЭМ!$C$34:$C$777,СВЦЭМ!$A$34:$A$777,$A55,СВЦЭМ!$B$34:$B$777,G$47)+'СЕТ СН'!$G$9+СВЦЭМ!$D$10+'СЕТ СН'!$G$5-'СЕТ СН'!$G$17</f>
        <v>4415.8868559799994</v>
      </c>
      <c r="H55" s="36">
        <f>SUMIFS(СВЦЭМ!$C$34:$C$777,СВЦЭМ!$A$34:$A$777,$A55,СВЦЭМ!$B$34:$B$777,H$47)+'СЕТ СН'!$G$9+СВЦЭМ!$D$10+'СЕТ СН'!$G$5-'СЕТ СН'!$G$17</f>
        <v>4389.8384257500002</v>
      </c>
      <c r="I55" s="36">
        <f>SUMIFS(СВЦЭМ!$C$34:$C$777,СВЦЭМ!$A$34:$A$777,$A55,СВЦЭМ!$B$34:$B$777,I$47)+'СЕТ СН'!$G$9+СВЦЭМ!$D$10+'СЕТ СН'!$G$5-'СЕТ СН'!$G$17</f>
        <v>4358.3207018100002</v>
      </c>
      <c r="J55" s="36">
        <f>SUMIFS(СВЦЭМ!$C$34:$C$777,СВЦЭМ!$A$34:$A$777,$A55,СВЦЭМ!$B$34:$B$777,J$47)+'СЕТ СН'!$G$9+СВЦЭМ!$D$10+'СЕТ СН'!$G$5-'СЕТ СН'!$G$17</f>
        <v>4287.7702402599998</v>
      </c>
      <c r="K55" s="36">
        <f>SUMIFS(СВЦЭМ!$C$34:$C$777,СВЦЭМ!$A$34:$A$777,$A55,СВЦЭМ!$B$34:$B$777,K$47)+'СЕТ СН'!$G$9+СВЦЭМ!$D$10+'СЕТ СН'!$G$5-'СЕТ СН'!$G$17</f>
        <v>4306.27152217</v>
      </c>
      <c r="L55" s="36">
        <f>SUMIFS(СВЦЭМ!$C$34:$C$777,СВЦЭМ!$A$34:$A$777,$A55,СВЦЭМ!$B$34:$B$777,L$47)+'СЕТ СН'!$G$9+СВЦЭМ!$D$10+'СЕТ СН'!$G$5-'СЕТ СН'!$G$17</f>
        <v>4311.45119428</v>
      </c>
      <c r="M55" s="36">
        <f>SUMIFS(СВЦЭМ!$C$34:$C$777,СВЦЭМ!$A$34:$A$777,$A55,СВЦЭМ!$B$34:$B$777,M$47)+'СЕТ СН'!$G$9+СВЦЭМ!$D$10+'СЕТ СН'!$G$5-'СЕТ СН'!$G$17</f>
        <v>4329.8097013699999</v>
      </c>
      <c r="N55" s="36">
        <f>SUMIFS(СВЦЭМ!$C$34:$C$777,СВЦЭМ!$A$34:$A$777,$A55,СВЦЭМ!$B$34:$B$777,N$47)+'СЕТ СН'!$G$9+СВЦЭМ!$D$10+'СЕТ СН'!$G$5-'СЕТ СН'!$G$17</f>
        <v>4302.08133714</v>
      </c>
      <c r="O55" s="36">
        <f>SUMIFS(СВЦЭМ!$C$34:$C$777,СВЦЭМ!$A$34:$A$777,$A55,СВЦЭМ!$B$34:$B$777,O$47)+'СЕТ СН'!$G$9+СВЦЭМ!$D$10+'СЕТ СН'!$G$5-'СЕТ СН'!$G$17</f>
        <v>4299.2932561600001</v>
      </c>
      <c r="P55" s="36">
        <f>SUMIFS(СВЦЭМ!$C$34:$C$777,СВЦЭМ!$A$34:$A$777,$A55,СВЦЭМ!$B$34:$B$777,P$47)+'СЕТ СН'!$G$9+СВЦЭМ!$D$10+'СЕТ СН'!$G$5-'СЕТ СН'!$G$17</f>
        <v>4289.5748528599997</v>
      </c>
      <c r="Q55" s="36">
        <f>SUMIFS(СВЦЭМ!$C$34:$C$777,СВЦЭМ!$A$34:$A$777,$A55,СВЦЭМ!$B$34:$B$777,Q$47)+'СЕТ СН'!$G$9+СВЦЭМ!$D$10+'СЕТ СН'!$G$5-'СЕТ СН'!$G$17</f>
        <v>4285.0581393900002</v>
      </c>
      <c r="R55" s="36">
        <f>SUMIFS(СВЦЭМ!$C$34:$C$777,СВЦЭМ!$A$34:$A$777,$A55,СВЦЭМ!$B$34:$B$777,R$47)+'СЕТ СН'!$G$9+СВЦЭМ!$D$10+'СЕТ СН'!$G$5-'СЕТ СН'!$G$17</f>
        <v>4290.9012618300003</v>
      </c>
      <c r="S55" s="36">
        <f>SUMIFS(СВЦЭМ!$C$34:$C$777,СВЦЭМ!$A$34:$A$777,$A55,СВЦЭМ!$B$34:$B$777,S$47)+'СЕТ СН'!$G$9+СВЦЭМ!$D$10+'СЕТ СН'!$G$5-'СЕТ СН'!$G$17</f>
        <v>4298.6177047199999</v>
      </c>
      <c r="T55" s="36">
        <f>SUMIFS(СВЦЭМ!$C$34:$C$777,СВЦЭМ!$A$34:$A$777,$A55,СВЦЭМ!$B$34:$B$777,T$47)+'СЕТ СН'!$G$9+СВЦЭМ!$D$10+'СЕТ СН'!$G$5-'СЕТ СН'!$G$17</f>
        <v>4314.1109645699999</v>
      </c>
      <c r="U55" s="36">
        <f>SUMIFS(СВЦЭМ!$C$34:$C$777,СВЦЭМ!$A$34:$A$777,$A55,СВЦЭМ!$B$34:$B$777,U$47)+'СЕТ СН'!$G$9+СВЦЭМ!$D$10+'СЕТ СН'!$G$5-'СЕТ СН'!$G$17</f>
        <v>4313.4191017699995</v>
      </c>
      <c r="V55" s="36">
        <f>SUMIFS(СВЦЭМ!$C$34:$C$777,СВЦЭМ!$A$34:$A$777,$A55,СВЦЭМ!$B$34:$B$777,V$47)+'СЕТ СН'!$G$9+СВЦЭМ!$D$10+'СЕТ СН'!$G$5-'СЕТ СН'!$G$17</f>
        <v>4310.9144882000001</v>
      </c>
      <c r="W55" s="36">
        <f>SUMIFS(СВЦЭМ!$C$34:$C$777,СВЦЭМ!$A$34:$A$777,$A55,СВЦЭМ!$B$34:$B$777,W$47)+'СЕТ СН'!$G$9+СВЦЭМ!$D$10+'СЕТ СН'!$G$5-'СЕТ СН'!$G$17</f>
        <v>4318.7077359499999</v>
      </c>
      <c r="X55" s="36">
        <f>SUMIFS(СВЦЭМ!$C$34:$C$777,СВЦЭМ!$A$34:$A$777,$A55,СВЦЭМ!$B$34:$B$777,X$47)+'СЕТ СН'!$G$9+СВЦЭМ!$D$10+'СЕТ СН'!$G$5-'СЕТ СН'!$G$17</f>
        <v>4318.7437197199997</v>
      </c>
      <c r="Y55" s="36">
        <f>SUMIFS(СВЦЭМ!$C$34:$C$777,СВЦЭМ!$A$34:$A$777,$A55,СВЦЭМ!$B$34:$B$777,Y$47)+'СЕТ СН'!$G$9+СВЦЭМ!$D$10+'СЕТ СН'!$G$5-'СЕТ СН'!$G$17</f>
        <v>4342.28333974</v>
      </c>
    </row>
    <row r="56" spans="1:25" ht="15.75" x14ac:dyDescent="0.2">
      <c r="A56" s="35">
        <f t="shared" si="1"/>
        <v>42803</v>
      </c>
      <c r="B56" s="36">
        <f>SUMIFS(СВЦЭМ!$C$34:$C$777,СВЦЭМ!$A$34:$A$777,$A56,СВЦЭМ!$B$34:$B$777,B$47)+'СЕТ СН'!$G$9+СВЦЭМ!$D$10+'СЕТ СН'!$G$5-'СЕТ СН'!$G$17</f>
        <v>4458.8436159399998</v>
      </c>
      <c r="C56" s="36">
        <f>SUMIFS(СВЦЭМ!$C$34:$C$777,СВЦЭМ!$A$34:$A$777,$A56,СВЦЭМ!$B$34:$B$777,C$47)+'СЕТ СН'!$G$9+СВЦЭМ!$D$10+'СЕТ СН'!$G$5-'СЕТ СН'!$G$17</f>
        <v>4472.96570574</v>
      </c>
      <c r="D56" s="36">
        <f>SUMIFS(СВЦЭМ!$C$34:$C$777,СВЦЭМ!$A$34:$A$777,$A56,СВЦЭМ!$B$34:$B$777,D$47)+'СЕТ СН'!$G$9+СВЦЭМ!$D$10+'СЕТ СН'!$G$5-'СЕТ СН'!$G$17</f>
        <v>4472.3253255500003</v>
      </c>
      <c r="E56" s="36">
        <f>SUMIFS(СВЦЭМ!$C$34:$C$777,СВЦЭМ!$A$34:$A$777,$A56,СВЦЭМ!$B$34:$B$777,E$47)+'СЕТ СН'!$G$9+СВЦЭМ!$D$10+'СЕТ СН'!$G$5-'СЕТ СН'!$G$17</f>
        <v>4475.1767107100004</v>
      </c>
      <c r="F56" s="36">
        <f>SUMIFS(СВЦЭМ!$C$34:$C$777,СВЦЭМ!$A$34:$A$777,$A56,СВЦЭМ!$B$34:$B$777,F$47)+'СЕТ СН'!$G$9+СВЦЭМ!$D$10+'СЕТ СН'!$G$5-'СЕТ СН'!$G$17</f>
        <v>4473.3783064399995</v>
      </c>
      <c r="G56" s="36">
        <f>SUMIFS(СВЦЭМ!$C$34:$C$777,СВЦЭМ!$A$34:$A$777,$A56,СВЦЭМ!$B$34:$B$777,G$47)+'СЕТ СН'!$G$9+СВЦЭМ!$D$10+'СЕТ СН'!$G$5-'СЕТ СН'!$G$17</f>
        <v>4476.1006155899995</v>
      </c>
      <c r="H56" s="36">
        <f>SUMIFS(СВЦЭМ!$C$34:$C$777,СВЦЭМ!$A$34:$A$777,$A56,СВЦЭМ!$B$34:$B$777,H$47)+'СЕТ СН'!$G$9+СВЦЭМ!$D$10+'СЕТ СН'!$G$5-'СЕТ СН'!$G$17</f>
        <v>4486.1196834399998</v>
      </c>
      <c r="I56" s="36">
        <f>SUMIFS(СВЦЭМ!$C$34:$C$777,СВЦЭМ!$A$34:$A$777,$A56,СВЦЭМ!$B$34:$B$777,I$47)+'СЕТ СН'!$G$9+СВЦЭМ!$D$10+'СЕТ СН'!$G$5-'СЕТ СН'!$G$17</f>
        <v>4431.1770267800002</v>
      </c>
      <c r="J56" s="36">
        <f>SUMIFS(СВЦЭМ!$C$34:$C$777,СВЦЭМ!$A$34:$A$777,$A56,СВЦЭМ!$B$34:$B$777,J$47)+'СЕТ СН'!$G$9+СВЦЭМ!$D$10+'СЕТ СН'!$G$5-'СЕТ СН'!$G$17</f>
        <v>4364.40398989</v>
      </c>
      <c r="K56" s="36">
        <f>SUMIFS(СВЦЭМ!$C$34:$C$777,СВЦЭМ!$A$34:$A$777,$A56,СВЦЭМ!$B$34:$B$777,K$47)+'СЕТ СН'!$G$9+СВЦЭМ!$D$10+'СЕТ СН'!$G$5-'СЕТ СН'!$G$17</f>
        <v>4344.7608693599996</v>
      </c>
      <c r="L56" s="36">
        <f>SUMIFS(СВЦЭМ!$C$34:$C$777,СВЦЭМ!$A$34:$A$777,$A56,СВЦЭМ!$B$34:$B$777,L$47)+'СЕТ СН'!$G$9+СВЦЭМ!$D$10+'СЕТ СН'!$G$5-'СЕТ СН'!$G$17</f>
        <v>4354.6608325899997</v>
      </c>
      <c r="M56" s="36">
        <f>SUMIFS(СВЦЭМ!$C$34:$C$777,СВЦЭМ!$A$34:$A$777,$A56,СВЦЭМ!$B$34:$B$777,M$47)+'СЕТ СН'!$G$9+СВЦЭМ!$D$10+'СЕТ СН'!$G$5-'СЕТ СН'!$G$17</f>
        <v>4369.5003426900003</v>
      </c>
      <c r="N56" s="36">
        <f>SUMIFS(СВЦЭМ!$C$34:$C$777,СВЦЭМ!$A$34:$A$777,$A56,СВЦЭМ!$B$34:$B$777,N$47)+'СЕТ СН'!$G$9+СВЦЭМ!$D$10+'СЕТ СН'!$G$5-'СЕТ СН'!$G$17</f>
        <v>4367.7190044700001</v>
      </c>
      <c r="O56" s="36">
        <f>SUMIFS(СВЦЭМ!$C$34:$C$777,СВЦЭМ!$A$34:$A$777,$A56,СВЦЭМ!$B$34:$B$777,O$47)+'СЕТ СН'!$G$9+СВЦЭМ!$D$10+'СЕТ СН'!$G$5-'СЕТ СН'!$G$17</f>
        <v>4380.6582524599999</v>
      </c>
      <c r="P56" s="36">
        <f>SUMIFS(СВЦЭМ!$C$34:$C$777,СВЦЭМ!$A$34:$A$777,$A56,СВЦЭМ!$B$34:$B$777,P$47)+'СЕТ СН'!$G$9+СВЦЭМ!$D$10+'СЕТ СН'!$G$5-'СЕТ СН'!$G$17</f>
        <v>4390.2724190999998</v>
      </c>
      <c r="Q56" s="36">
        <f>SUMIFS(СВЦЭМ!$C$34:$C$777,СВЦЭМ!$A$34:$A$777,$A56,СВЦЭМ!$B$34:$B$777,Q$47)+'СЕТ СН'!$G$9+СВЦЭМ!$D$10+'СЕТ СН'!$G$5-'СЕТ СН'!$G$17</f>
        <v>4373.0032615999999</v>
      </c>
      <c r="R56" s="36">
        <f>SUMIFS(СВЦЭМ!$C$34:$C$777,СВЦЭМ!$A$34:$A$777,$A56,СВЦЭМ!$B$34:$B$777,R$47)+'СЕТ СН'!$G$9+СВЦЭМ!$D$10+'СЕТ СН'!$G$5-'СЕТ СН'!$G$17</f>
        <v>4370.4280330500005</v>
      </c>
      <c r="S56" s="36">
        <f>SUMIFS(СВЦЭМ!$C$34:$C$777,СВЦЭМ!$A$34:$A$777,$A56,СВЦЭМ!$B$34:$B$777,S$47)+'СЕТ СН'!$G$9+СВЦЭМ!$D$10+'СЕТ СН'!$G$5-'СЕТ СН'!$G$17</f>
        <v>4379.0322957899998</v>
      </c>
      <c r="T56" s="36">
        <f>SUMIFS(СВЦЭМ!$C$34:$C$777,СВЦЭМ!$A$34:$A$777,$A56,СВЦЭМ!$B$34:$B$777,T$47)+'СЕТ СН'!$G$9+СВЦЭМ!$D$10+'СЕТ СН'!$G$5-'СЕТ СН'!$G$17</f>
        <v>4357.3393232099997</v>
      </c>
      <c r="U56" s="36">
        <f>SUMIFS(СВЦЭМ!$C$34:$C$777,СВЦЭМ!$A$34:$A$777,$A56,СВЦЭМ!$B$34:$B$777,U$47)+'СЕТ СН'!$G$9+СВЦЭМ!$D$10+'СЕТ СН'!$G$5-'СЕТ СН'!$G$17</f>
        <v>4309.1664595799994</v>
      </c>
      <c r="V56" s="36">
        <f>SUMIFS(СВЦЭМ!$C$34:$C$777,СВЦЭМ!$A$34:$A$777,$A56,СВЦЭМ!$B$34:$B$777,V$47)+'СЕТ СН'!$G$9+СВЦЭМ!$D$10+'СЕТ СН'!$G$5-'СЕТ СН'!$G$17</f>
        <v>4308.5288036700003</v>
      </c>
      <c r="W56" s="36">
        <f>SUMIFS(СВЦЭМ!$C$34:$C$777,СВЦЭМ!$A$34:$A$777,$A56,СВЦЭМ!$B$34:$B$777,W$47)+'СЕТ СН'!$G$9+СВЦЭМ!$D$10+'СЕТ СН'!$G$5-'СЕТ СН'!$G$17</f>
        <v>4352.7917568699995</v>
      </c>
      <c r="X56" s="36">
        <f>SUMIFS(СВЦЭМ!$C$34:$C$777,СВЦЭМ!$A$34:$A$777,$A56,СВЦЭМ!$B$34:$B$777,X$47)+'СЕТ СН'!$G$9+СВЦЭМ!$D$10+'СЕТ СН'!$G$5-'СЕТ СН'!$G$17</f>
        <v>4372.1367003199994</v>
      </c>
      <c r="Y56" s="36">
        <f>SUMIFS(СВЦЭМ!$C$34:$C$777,СВЦЭМ!$A$34:$A$777,$A56,СВЦЭМ!$B$34:$B$777,Y$47)+'СЕТ СН'!$G$9+СВЦЭМ!$D$10+'СЕТ СН'!$G$5-'СЕТ СН'!$G$17</f>
        <v>4426.4971165699999</v>
      </c>
    </row>
    <row r="57" spans="1:25" ht="15.75" x14ac:dyDescent="0.2">
      <c r="A57" s="35">
        <f t="shared" si="1"/>
        <v>42804</v>
      </c>
      <c r="B57" s="36">
        <f>SUMIFS(СВЦЭМ!$C$34:$C$777,СВЦЭМ!$A$34:$A$777,$A57,СВЦЭМ!$B$34:$B$777,B$47)+'СЕТ СН'!$G$9+СВЦЭМ!$D$10+'СЕТ СН'!$G$5-'СЕТ СН'!$G$17</f>
        <v>4477.4291908300002</v>
      </c>
      <c r="C57" s="36">
        <f>SUMIFS(СВЦЭМ!$C$34:$C$777,СВЦЭМ!$A$34:$A$777,$A57,СВЦЭМ!$B$34:$B$777,C$47)+'СЕТ СН'!$G$9+СВЦЭМ!$D$10+'СЕТ СН'!$G$5-'СЕТ СН'!$G$17</f>
        <v>4518.2316468999998</v>
      </c>
      <c r="D57" s="36">
        <f>SUMIFS(СВЦЭМ!$C$34:$C$777,СВЦЭМ!$A$34:$A$777,$A57,СВЦЭМ!$B$34:$B$777,D$47)+'СЕТ СН'!$G$9+СВЦЭМ!$D$10+'СЕТ СН'!$G$5-'СЕТ СН'!$G$17</f>
        <v>4541.6248085200004</v>
      </c>
      <c r="E57" s="36">
        <f>SUMIFS(СВЦЭМ!$C$34:$C$777,СВЦЭМ!$A$34:$A$777,$A57,СВЦЭМ!$B$34:$B$777,E$47)+'СЕТ СН'!$G$9+СВЦЭМ!$D$10+'СЕТ СН'!$G$5-'СЕТ СН'!$G$17</f>
        <v>4543.5974279299999</v>
      </c>
      <c r="F57" s="36">
        <f>SUMIFS(СВЦЭМ!$C$34:$C$777,СВЦЭМ!$A$34:$A$777,$A57,СВЦЭМ!$B$34:$B$777,F$47)+'СЕТ СН'!$G$9+СВЦЭМ!$D$10+'СЕТ СН'!$G$5-'СЕТ СН'!$G$17</f>
        <v>4541.9710060400002</v>
      </c>
      <c r="G57" s="36">
        <f>SUMIFS(СВЦЭМ!$C$34:$C$777,СВЦЭМ!$A$34:$A$777,$A57,СВЦЭМ!$B$34:$B$777,G$47)+'СЕТ СН'!$G$9+СВЦЭМ!$D$10+'СЕТ СН'!$G$5-'СЕТ СН'!$G$17</f>
        <v>4527.4975509899996</v>
      </c>
      <c r="H57" s="36">
        <f>SUMIFS(СВЦЭМ!$C$34:$C$777,СВЦЭМ!$A$34:$A$777,$A57,СВЦЭМ!$B$34:$B$777,H$47)+'СЕТ СН'!$G$9+СВЦЭМ!$D$10+'СЕТ СН'!$G$5-'СЕТ СН'!$G$17</f>
        <v>4464.8342131999998</v>
      </c>
      <c r="I57" s="36">
        <f>SUMIFS(СВЦЭМ!$C$34:$C$777,СВЦЭМ!$A$34:$A$777,$A57,СВЦЭМ!$B$34:$B$777,I$47)+'СЕТ СН'!$G$9+СВЦЭМ!$D$10+'СЕТ СН'!$G$5-'СЕТ СН'!$G$17</f>
        <v>4406.9589266900002</v>
      </c>
      <c r="J57" s="36">
        <f>SUMIFS(СВЦЭМ!$C$34:$C$777,СВЦЭМ!$A$34:$A$777,$A57,СВЦЭМ!$B$34:$B$777,J$47)+'СЕТ СН'!$G$9+СВЦЭМ!$D$10+'СЕТ СН'!$G$5-'СЕТ СН'!$G$17</f>
        <v>4380.6316179799996</v>
      </c>
      <c r="K57" s="36">
        <f>SUMIFS(СВЦЭМ!$C$34:$C$777,СВЦЭМ!$A$34:$A$777,$A57,СВЦЭМ!$B$34:$B$777,K$47)+'СЕТ СН'!$G$9+СВЦЭМ!$D$10+'СЕТ СН'!$G$5-'СЕТ СН'!$G$17</f>
        <v>4324.9736676699995</v>
      </c>
      <c r="L57" s="36">
        <f>SUMIFS(СВЦЭМ!$C$34:$C$777,СВЦЭМ!$A$34:$A$777,$A57,СВЦЭМ!$B$34:$B$777,L$47)+'СЕТ СН'!$G$9+СВЦЭМ!$D$10+'СЕТ СН'!$G$5-'СЕТ СН'!$G$17</f>
        <v>4332.37901728</v>
      </c>
      <c r="M57" s="36">
        <f>SUMIFS(СВЦЭМ!$C$34:$C$777,СВЦЭМ!$A$34:$A$777,$A57,СВЦЭМ!$B$34:$B$777,M$47)+'СЕТ СН'!$G$9+СВЦЭМ!$D$10+'СЕТ СН'!$G$5-'СЕТ СН'!$G$17</f>
        <v>4361.6389042600003</v>
      </c>
      <c r="N57" s="36">
        <f>SUMIFS(СВЦЭМ!$C$34:$C$777,СВЦЭМ!$A$34:$A$777,$A57,СВЦЭМ!$B$34:$B$777,N$47)+'СЕТ СН'!$G$9+СВЦЭМ!$D$10+'СЕТ СН'!$G$5-'СЕТ СН'!$G$17</f>
        <v>4368.3747607799996</v>
      </c>
      <c r="O57" s="36">
        <f>SUMIFS(СВЦЭМ!$C$34:$C$777,СВЦЭМ!$A$34:$A$777,$A57,СВЦЭМ!$B$34:$B$777,O$47)+'СЕТ СН'!$G$9+СВЦЭМ!$D$10+'СЕТ СН'!$G$5-'СЕТ СН'!$G$17</f>
        <v>4369.06305428</v>
      </c>
      <c r="P57" s="36">
        <f>SUMIFS(СВЦЭМ!$C$34:$C$777,СВЦЭМ!$A$34:$A$777,$A57,СВЦЭМ!$B$34:$B$777,P$47)+'СЕТ СН'!$G$9+СВЦЭМ!$D$10+'СЕТ СН'!$G$5-'СЕТ СН'!$G$17</f>
        <v>4391.5871851600004</v>
      </c>
      <c r="Q57" s="36">
        <f>SUMIFS(СВЦЭМ!$C$34:$C$777,СВЦЭМ!$A$34:$A$777,$A57,СВЦЭМ!$B$34:$B$777,Q$47)+'СЕТ СН'!$G$9+СВЦЭМ!$D$10+'СЕТ СН'!$G$5-'СЕТ СН'!$G$17</f>
        <v>4400.1979026499994</v>
      </c>
      <c r="R57" s="36">
        <f>SUMIFS(СВЦЭМ!$C$34:$C$777,СВЦЭМ!$A$34:$A$777,$A57,СВЦЭМ!$B$34:$B$777,R$47)+'СЕТ СН'!$G$9+СВЦЭМ!$D$10+'СЕТ СН'!$G$5-'СЕТ СН'!$G$17</f>
        <v>4387.5307075000001</v>
      </c>
      <c r="S57" s="36">
        <f>SUMIFS(СВЦЭМ!$C$34:$C$777,СВЦЭМ!$A$34:$A$777,$A57,СВЦЭМ!$B$34:$B$777,S$47)+'СЕТ СН'!$G$9+СВЦЭМ!$D$10+'СЕТ СН'!$G$5-'СЕТ СН'!$G$17</f>
        <v>4384.9538308299998</v>
      </c>
      <c r="T57" s="36">
        <f>SUMIFS(СВЦЭМ!$C$34:$C$777,СВЦЭМ!$A$34:$A$777,$A57,СВЦЭМ!$B$34:$B$777,T$47)+'СЕТ СН'!$G$9+СВЦЭМ!$D$10+'СЕТ СН'!$G$5-'СЕТ СН'!$G$17</f>
        <v>4365.4171430699998</v>
      </c>
      <c r="U57" s="36">
        <f>SUMIFS(СВЦЭМ!$C$34:$C$777,СВЦЭМ!$A$34:$A$777,$A57,СВЦЭМ!$B$34:$B$777,U$47)+'СЕТ СН'!$G$9+СВЦЭМ!$D$10+'СЕТ СН'!$G$5-'СЕТ СН'!$G$17</f>
        <v>4324.7734107300003</v>
      </c>
      <c r="V57" s="36">
        <f>SUMIFS(СВЦЭМ!$C$34:$C$777,СВЦЭМ!$A$34:$A$777,$A57,СВЦЭМ!$B$34:$B$777,V$47)+'СЕТ СН'!$G$9+СВЦЭМ!$D$10+'СЕТ СН'!$G$5-'СЕТ СН'!$G$17</f>
        <v>4324.0412651500001</v>
      </c>
      <c r="W57" s="36">
        <f>SUMIFS(СВЦЭМ!$C$34:$C$777,СВЦЭМ!$A$34:$A$777,$A57,СВЦЭМ!$B$34:$B$777,W$47)+'СЕТ СН'!$G$9+СВЦЭМ!$D$10+'СЕТ СН'!$G$5-'СЕТ СН'!$G$17</f>
        <v>4342.1374350299993</v>
      </c>
      <c r="X57" s="36">
        <f>SUMIFS(СВЦЭМ!$C$34:$C$777,СВЦЭМ!$A$34:$A$777,$A57,СВЦЭМ!$B$34:$B$777,X$47)+'СЕТ СН'!$G$9+СВЦЭМ!$D$10+'СЕТ СН'!$G$5-'СЕТ СН'!$G$17</f>
        <v>4357.7637705100005</v>
      </c>
      <c r="Y57" s="36">
        <f>SUMIFS(СВЦЭМ!$C$34:$C$777,СВЦЭМ!$A$34:$A$777,$A57,СВЦЭМ!$B$34:$B$777,Y$47)+'СЕТ СН'!$G$9+СВЦЭМ!$D$10+'СЕТ СН'!$G$5-'СЕТ СН'!$G$17</f>
        <v>4379.2623615499997</v>
      </c>
    </row>
    <row r="58" spans="1:25" ht="15.75" x14ac:dyDescent="0.2">
      <c r="A58" s="35">
        <f t="shared" si="1"/>
        <v>42805</v>
      </c>
      <c r="B58" s="36">
        <f>SUMIFS(СВЦЭМ!$C$34:$C$777,СВЦЭМ!$A$34:$A$777,$A58,СВЦЭМ!$B$34:$B$777,B$47)+'СЕТ СН'!$G$9+СВЦЭМ!$D$10+'СЕТ СН'!$G$5-'СЕТ СН'!$G$17</f>
        <v>4387.4718973199997</v>
      </c>
      <c r="C58" s="36">
        <f>SUMIFS(СВЦЭМ!$C$34:$C$777,СВЦЭМ!$A$34:$A$777,$A58,СВЦЭМ!$B$34:$B$777,C$47)+'СЕТ СН'!$G$9+СВЦЭМ!$D$10+'СЕТ СН'!$G$5-'СЕТ СН'!$G$17</f>
        <v>4402.8586817100004</v>
      </c>
      <c r="D58" s="36">
        <f>SUMIFS(СВЦЭМ!$C$34:$C$777,СВЦЭМ!$A$34:$A$777,$A58,СВЦЭМ!$B$34:$B$777,D$47)+'СЕТ СН'!$G$9+СВЦЭМ!$D$10+'СЕТ СН'!$G$5-'СЕТ СН'!$G$17</f>
        <v>4397.8985668599998</v>
      </c>
      <c r="E58" s="36">
        <f>SUMIFS(СВЦЭМ!$C$34:$C$777,СВЦЭМ!$A$34:$A$777,$A58,СВЦЭМ!$B$34:$B$777,E$47)+'СЕТ СН'!$G$9+СВЦЭМ!$D$10+'СЕТ СН'!$G$5-'СЕТ СН'!$G$17</f>
        <v>4394.5795281600003</v>
      </c>
      <c r="F58" s="36">
        <f>SUMIFS(СВЦЭМ!$C$34:$C$777,СВЦЭМ!$A$34:$A$777,$A58,СВЦЭМ!$B$34:$B$777,F$47)+'СЕТ СН'!$G$9+СВЦЭМ!$D$10+'СЕТ СН'!$G$5-'СЕТ СН'!$G$17</f>
        <v>4391.3992872899998</v>
      </c>
      <c r="G58" s="36">
        <f>SUMIFS(СВЦЭМ!$C$34:$C$777,СВЦЭМ!$A$34:$A$777,$A58,СВЦЭМ!$B$34:$B$777,G$47)+'СЕТ СН'!$G$9+СВЦЭМ!$D$10+'СЕТ СН'!$G$5-'СЕТ СН'!$G$17</f>
        <v>4385.6738225400004</v>
      </c>
      <c r="H58" s="36">
        <f>SUMIFS(СВЦЭМ!$C$34:$C$777,СВЦЭМ!$A$34:$A$777,$A58,СВЦЭМ!$B$34:$B$777,H$47)+'СЕТ СН'!$G$9+СВЦЭМ!$D$10+'СЕТ СН'!$G$5-'СЕТ СН'!$G$17</f>
        <v>4361.6666395699995</v>
      </c>
      <c r="I58" s="36">
        <f>SUMIFS(СВЦЭМ!$C$34:$C$777,СВЦЭМ!$A$34:$A$777,$A58,СВЦЭМ!$B$34:$B$777,I$47)+'СЕТ СН'!$G$9+СВЦЭМ!$D$10+'СЕТ СН'!$G$5-'СЕТ СН'!$G$17</f>
        <v>4320.7085442099997</v>
      </c>
      <c r="J58" s="36">
        <f>SUMIFS(СВЦЭМ!$C$34:$C$777,СВЦЭМ!$A$34:$A$777,$A58,СВЦЭМ!$B$34:$B$777,J$47)+'СЕТ СН'!$G$9+СВЦЭМ!$D$10+'СЕТ СН'!$G$5-'СЕТ СН'!$G$17</f>
        <v>4286.3330220200005</v>
      </c>
      <c r="K58" s="36">
        <f>SUMIFS(СВЦЭМ!$C$34:$C$777,СВЦЭМ!$A$34:$A$777,$A58,СВЦЭМ!$B$34:$B$777,K$47)+'СЕТ СН'!$G$9+СВЦЭМ!$D$10+'СЕТ СН'!$G$5-'СЕТ СН'!$G$17</f>
        <v>4275.7963025499994</v>
      </c>
      <c r="L58" s="36">
        <f>SUMIFS(СВЦЭМ!$C$34:$C$777,СВЦЭМ!$A$34:$A$777,$A58,СВЦЭМ!$B$34:$B$777,L$47)+'СЕТ СН'!$G$9+СВЦЭМ!$D$10+'СЕТ СН'!$G$5-'СЕТ СН'!$G$17</f>
        <v>4255.44941027</v>
      </c>
      <c r="M58" s="36">
        <f>SUMIFS(СВЦЭМ!$C$34:$C$777,СВЦЭМ!$A$34:$A$777,$A58,СВЦЭМ!$B$34:$B$777,M$47)+'СЕТ СН'!$G$9+СВЦЭМ!$D$10+'СЕТ СН'!$G$5-'СЕТ СН'!$G$17</f>
        <v>4262.4291394299999</v>
      </c>
      <c r="N58" s="36">
        <f>SUMIFS(СВЦЭМ!$C$34:$C$777,СВЦЭМ!$A$34:$A$777,$A58,СВЦЭМ!$B$34:$B$777,N$47)+'СЕТ СН'!$G$9+СВЦЭМ!$D$10+'СЕТ СН'!$G$5-'СЕТ СН'!$G$17</f>
        <v>4277.4461372699998</v>
      </c>
      <c r="O58" s="36">
        <f>SUMIFS(СВЦЭМ!$C$34:$C$777,СВЦЭМ!$A$34:$A$777,$A58,СВЦЭМ!$B$34:$B$777,O$47)+'СЕТ СН'!$G$9+СВЦЭМ!$D$10+'СЕТ СН'!$G$5-'СЕТ СН'!$G$17</f>
        <v>4294.2844164500002</v>
      </c>
      <c r="P58" s="36">
        <f>SUMIFS(СВЦЭМ!$C$34:$C$777,СВЦЭМ!$A$34:$A$777,$A58,СВЦЭМ!$B$34:$B$777,P$47)+'СЕТ СН'!$G$9+СВЦЭМ!$D$10+'СЕТ СН'!$G$5-'СЕТ СН'!$G$17</f>
        <v>4303.09233451</v>
      </c>
      <c r="Q58" s="36">
        <f>SUMIFS(СВЦЭМ!$C$34:$C$777,СВЦЭМ!$A$34:$A$777,$A58,СВЦЭМ!$B$34:$B$777,Q$47)+'СЕТ СН'!$G$9+СВЦЭМ!$D$10+'СЕТ СН'!$G$5-'СЕТ СН'!$G$17</f>
        <v>4293.4818467300001</v>
      </c>
      <c r="R58" s="36">
        <f>SUMIFS(СВЦЭМ!$C$34:$C$777,СВЦЭМ!$A$34:$A$777,$A58,СВЦЭМ!$B$34:$B$777,R$47)+'СЕТ СН'!$G$9+СВЦЭМ!$D$10+'СЕТ СН'!$G$5-'СЕТ СН'!$G$17</f>
        <v>4293.6531692499993</v>
      </c>
      <c r="S58" s="36">
        <f>SUMIFS(СВЦЭМ!$C$34:$C$777,СВЦЭМ!$A$34:$A$777,$A58,СВЦЭМ!$B$34:$B$777,S$47)+'СЕТ СН'!$G$9+СВЦЭМ!$D$10+'СЕТ СН'!$G$5-'СЕТ СН'!$G$17</f>
        <v>4291.8073346000001</v>
      </c>
      <c r="T58" s="36">
        <f>SUMIFS(СВЦЭМ!$C$34:$C$777,СВЦЭМ!$A$34:$A$777,$A58,СВЦЭМ!$B$34:$B$777,T$47)+'СЕТ СН'!$G$9+СВЦЭМ!$D$10+'СЕТ СН'!$G$5-'СЕТ СН'!$G$17</f>
        <v>4272.2433554399995</v>
      </c>
      <c r="U58" s="36">
        <f>SUMIFS(СВЦЭМ!$C$34:$C$777,СВЦЭМ!$A$34:$A$777,$A58,СВЦЭМ!$B$34:$B$777,U$47)+'СЕТ СН'!$G$9+СВЦЭМ!$D$10+'СЕТ СН'!$G$5-'СЕТ СН'!$G$17</f>
        <v>4219.3511437100005</v>
      </c>
      <c r="V58" s="36">
        <f>SUMIFS(СВЦЭМ!$C$34:$C$777,СВЦЭМ!$A$34:$A$777,$A58,СВЦЭМ!$B$34:$B$777,V$47)+'СЕТ СН'!$G$9+СВЦЭМ!$D$10+'СЕТ СН'!$G$5-'СЕТ СН'!$G$17</f>
        <v>4215.82504419</v>
      </c>
      <c r="W58" s="36">
        <f>SUMIFS(СВЦЭМ!$C$34:$C$777,СВЦЭМ!$A$34:$A$777,$A58,СВЦЭМ!$B$34:$B$777,W$47)+'СЕТ СН'!$G$9+СВЦЭМ!$D$10+'СЕТ СН'!$G$5-'СЕТ СН'!$G$17</f>
        <v>4243.9965859900003</v>
      </c>
      <c r="X58" s="36">
        <f>SUMIFS(СВЦЭМ!$C$34:$C$777,СВЦЭМ!$A$34:$A$777,$A58,СВЦЭМ!$B$34:$B$777,X$47)+'СЕТ СН'!$G$9+СВЦЭМ!$D$10+'СЕТ СН'!$G$5-'СЕТ СН'!$G$17</f>
        <v>4293.2832158000001</v>
      </c>
      <c r="Y58" s="36">
        <f>SUMIFS(СВЦЭМ!$C$34:$C$777,СВЦЭМ!$A$34:$A$777,$A58,СВЦЭМ!$B$34:$B$777,Y$47)+'СЕТ СН'!$G$9+СВЦЭМ!$D$10+'СЕТ СН'!$G$5-'СЕТ СН'!$G$17</f>
        <v>4334.6079626800001</v>
      </c>
    </row>
    <row r="59" spans="1:25" ht="15.75" x14ac:dyDescent="0.2">
      <c r="A59" s="35">
        <f t="shared" si="1"/>
        <v>42806</v>
      </c>
      <c r="B59" s="36">
        <f>SUMIFS(СВЦЭМ!$C$34:$C$777,СВЦЭМ!$A$34:$A$777,$A59,СВЦЭМ!$B$34:$B$777,B$47)+'СЕТ СН'!$G$9+СВЦЭМ!$D$10+'СЕТ СН'!$G$5-'СЕТ СН'!$G$17</f>
        <v>4352.3779750699996</v>
      </c>
      <c r="C59" s="36">
        <f>SUMIFS(СВЦЭМ!$C$34:$C$777,СВЦЭМ!$A$34:$A$777,$A59,СВЦЭМ!$B$34:$B$777,C$47)+'СЕТ СН'!$G$9+СВЦЭМ!$D$10+'СЕТ СН'!$G$5-'СЕТ СН'!$G$17</f>
        <v>4387.3748565699998</v>
      </c>
      <c r="D59" s="36">
        <f>SUMIFS(СВЦЭМ!$C$34:$C$777,СВЦЭМ!$A$34:$A$777,$A59,СВЦЭМ!$B$34:$B$777,D$47)+'СЕТ СН'!$G$9+СВЦЭМ!$D$10+'СЕТ СН'!$G$5-'СЕТ СН'!$G$17</f>
        <v>4402.3148438600001</v>
      </c>
      <c r="E59" s="36">
        <f>SUMIFS(СВЦЭМ!$C$34:$C$777,СВЦЭМ!$A$34:$A$777,$A59,СВЦЭМ!$B$34:$B$777,E$47)+'СЕТ СН'!$G$9+СВЦЭМ!$D$10+'СЕТ СН'!$G$5-'СЕТ СН'!$G$17</f>
        <v>4405.9559205699998</v>
      </c>
      <c r="F59" s="36">
        <f>SUMIFS(СВЦЭМ!$C$34:$C$777,СВЦЭМ!$A$34:$A$777,$A59,СВЦЭМ!$B$34:$B$777,F$47)+'СЕТ СН'!$G$9+СВЦЭМ!$D$10+'СЕТ СН'!$G$5-'СЕТ СН'!$G$17</f>
        <v>4405.73475616</v>
      </c>
      <c r="G59" s="36">
        <f>SUMIFS(СВЦЭМ!$C$34:$C$777,СВЦЭМ!$A$34:$A$777,$A59,СВЦЭМ!$B$34:$B$777,G$47)+'СЕТ СН'!$G$9+СВЦЭМ!$D$10+'СЕТ СН'!$G$5-'СЕТ СН'!$G$17</f>
        <v>4405.7182101799999</v>
      </c>
      <c r="H59" s="36">
        <f>SUMIFS(СВЦЭМ!$C$34:$C$777,СВЦЭМ!$A$34:$A$777,$A59,СВЦЭМ!$B$34:$B$777,H$47)+'СЕТ СН'!$G$9+СВЦЭМ!$D$10+'СЕТ СН'!$G$5-'СЕТ СН'!$G$17</f>
        <v>4392.0301037499994</v>
      </c>
      <c r="I59" s="36">
        <f>SUMIFS(СВЦЭМ!$C$34:$C$777,СВЦЭМ!$A$34:$A$777,$A59,СВЦЭМ!$B$34:$B$777,I$47)+'СЕТ СН'!$G$9+СВЦЭМ!$D$10+'СЕТ СН'!$G$5-'СЕТ СН'!$G$17</f>
        <v>4352.8925645999998</v>
      </c>
      <c r="J59" s="36">
        <f>SUMIFS(СВЦЭМ!$C$34:$C$777,СВЦЭМ!$A$34:$A$777,$A59,СВЦЭМ!$B$34:$B$777,J$47)+'СЕТ СН'!$G$9+СВЦЭМ!$D$10+'СЕТ СН'!$G$5-'СЕТ СН'!$G$17</f>
        <v>4280.0844864800001</v>
      </c>
      <c r="K59" s="36">
        <f>SUMIFS(СВЦЭМ!$C$34:$C$777,СВЦЭМ!$A$34:$A$777,$A59,СВЦЭМ!$B$34:$B$777,K$47)+'СЕТ СН'!$G$9+СВЦЭМ!$D$10+'СЕТ СН'!$G$5-'СЕТ СН'!$G$17</f>
        <v>4259.5221457500002</v>
      </c>
      <c r="L59" s="36">
        <f>SUMIFS(СВЦЭМ!$C$34:$C$777,СВЦЭМ!$A$34:$A$777,$A59,СВЦЭМ!$B$34:$B$777,L$47)+'СЕТ СН'!$G$9+СВЦЭМ!$D$10+'СЕТ СН'!$G$5-'СЕТ СН'!$G$17</f>
        <v>4240.09271687</v>
      </c>
      <c r="M59" s="36">
        <f>SUMIFS(СВЦЭМ!$C$34:$C$777,СВЦЭМ!$A$34:$A$777,$A59,СВЦЭМ!$B$34:$B$777,M$47)+'СЕТ СН'!$G$9+СВЦЭМ!$D$10+'СЕТ СН'!$G$5-'СЕТ СН'!$G$17</f>
        <v>4239.6522845599993</v>
      </c>
      <c r="N59" s="36">
        <f>SUMIFS(СВЦЭМ!$C$34:$C$777,СВЦЭМ!$A$34:$A$777,$A59,СВЦЭМ!$B$34:$B$777,N$47)+'СЕТ СН'!$G$9+СВЦЭМ!$D$10+'СЕТ СН'!$G$5-'СЕТ СН'!$G$17</f>
        <v>4251.4713397800006</v>
      </c>
      <c r="O59" s="36">
        <f>SUMIFS(СВЦЭМ!$C$34:$C$777,СВЦЭМ!$A$34:$A$777,$A59,СВЦЭМ!$B$34:$B$777,O$47)+'СЕТ СН'!$G$9+СВЦЭМ!$D$10+'СЕТ СН'!$G$5-'СЕТ СН'!$G$17</f>
        <v>4263.5863969700004</v>
      </c>
      <c r="P59" s="36">
        <f>SUMIFS(СВЦЭМ!$C$34:$C$777,СВЦЭМ!$A$34:$A$777,$A59,СВЦЭМ!$B$34:$B$777,P$47)+'СЕТ СН'!$G$9+СВЦЭМ!$D$10+'СЕТ СН'!$G$5-'СЕТ СН'!$G$17</f>
        <v>4277.47502833</v>
      </c>
      <c r="Q59" s="36">
        <f>SUMIFS(СВЦЭМ!$C$34:$C$777,СВЦЭМ!$A$34:$A$777,$A59,СВЦЭМ!$B$34:$B$777,Q$47)+'СЕТ СН'!$G$9+СВЦЭМ!$D$10+'СЕТ СН'!$G$5-'СЕТ СН'!$G$17</f>
        <v>4276.3777833900003</v>
      </c>
      <c r="R59" s="36">
        <f>SUMIFS(СВЦЭМ!$C$34:$C$777,СВЦЭМ!$A$34:$A$777,$A59,СВЦЭМ!$B$34:$B$777,R$47)+'СЕТ СН'!$G$9+СВЦЭМ!$D$10+'СЕТ СН'!$G$5-'СЕТ СН'!$G$17</f>
        <v>4275.2928217099998</v>
      </c>
      <c r="S59" s="36">
        <f>SUMIFS(СВЦЭМ!$C$34:$C$777,СВЦЭМ!$A$34:$A$777,$A59,СВЦЭМ!$B$34:$B$777,S$47)+'СЕТ СН'!$G$9+СВЦЭМ!$D$10+'СЕТ СН'!$G$5-'СЕТ СН'!$G$17</f>
        <v>4270.90862234</v>
      </c>
      <c r="T59" s="36">
        <f>SUMIFS(СВЦЭМ!$C$34:$C$777,СВЦЭМ!$A$34:$A$777,$A59,СВЦЭМ!$B$34:$B$777,T$47)+'СЕТ СН'!$G$9+СВЦЭМ!$D$10+'СЕТ СН'!$G$5-'СЕТ СН'!$G$17</f>
        <v>4267.2160424100002</v>
      </c>
      <c r="U59" s="36">
        <f>SUMIFS(СВЦЭМ!$C$34:$C$777,СВЦЭМ!$A$34:$A$777,$A59,СВЦЭМ!$B$34:$B$777,U$47)+'СЕТ СН'!$G$9+СВЦЭМ!$D$10+'СЕТ СН'!$G$5-'СЕТ СН'!$G$17</f>
        <v>4230.3430320799998</v>
      </c>
      <c r="V59" s="36">
        <f>SUMIFS(СВЦЭМ!$C$34:$C$777,СВЦЭМ!$A$34:$A$777,$A59,СВЦЭМ!$B$34:$B$777,V$47)+'СЕТ СН'!$G$9+СВЦЭМ!$D$10+'СЕТ СН'!$G$5-'СЕТ СН'!$G$17</f>
        <v>4229.1526298299996</v>
      </c>
      <c r="W59" s="36">
        <f>SUMIFS(СВЦЭМ!$C$34:$C$777,СВЦЭМ!$A$34:$A$777,$A59,СВЦЭМ!$B$34:$B$777,W$47)+'СЕТ СН'!$G$9+СВЦЭМ!$D$10+'СЕТ СН'!$G$5-'СЕТ СН'!$G$17</f>
        <v>4234.2307682999999</v>
      </c>
      <c r="X59" s="36">
        <f>SUMIFS(СВЦЭМ!$C$34:$C$777,СВЦЭМ!$A$34:$A$777,$A59,СВЦЭМ!$B$34:$B$777,X$47)+'СЕТ СН'!$G$9+СВЦЭМ!$D$10+'СЕТ СН'!$G$5-'СЕТ СН'!$G$17</f>
        <v>4259.9658507700005</v>
      </c>
      <c r="Y59" s="36">
        <f>SUMIFS(СВЦЭМ!$C$34:$C$777,СВЦЭМ!$A$34:$A$777,$A59,СВЦЭМ!$B$34:$B$777,Y$47)+'СЕТ СН'!$G$9+СВЦЭМ!$D$10+'СЕТ СН'!$G$5-'СЕТ СН'!$G$17</f>
        <v>4312.0845042800001</v>
      </c>
    </row>
    <row r="60" spans="1:25" ht="15.75" x14ac:dyDescent="0.2">
      <c r="A60" s="35">
        <f t="shared" si="1"/>
        <v>42807</v>
      </c>
      <c r="B60" s="36">
        <f>SUMIFS(СВЦЭМ!$C$34:$C$777,СВЦЭМ!$A$34:$A$777,$A60,СВЦЭМ!$B$34:$B$777,B$47)+'СЕТ СН'!$G$9+СВЦЭМ!$D$10+'СЕТ СН'!$G$5-'СЕТ СН'!$G$17</f>
        <v>4393.8613045700004</v>
      </c>
      <c r="C60" s="36">
        <f>SUMIFS(СВЦЭМ!$C$34:$C$777,СВЦЭМ!$A$34:$A$777,$A60,СВЦЭМ!$B$34:$B$777,C$47)+'СЕТ СН'!$G$9+СВЦЭМ!$D$10+'СЕТ СН'!$G$5-'СЕТ СН'!$G$17</f>
        <v>4400.8444480600001</v>
      </c>
      <c r="D60" s="36">
        <f>SUMIFS(СВЦЭМ!$C$34:$C$777,СВЦЭМ!$A$34:$A$777,$A60,СВЦЭМ!$B$34:$B$777,D$47)+'СЕТ СН'!$G$9+СВЦЭМ!$D$10+'СЕТ СН'!$G$5-'СЕТ СН'!$G$17</f>
        <v>4404.4925911999999</v>
      </c>
      <c r="E60" s="36">
        <f>SUMIFS(СВЦЭМ!$C$34:$C$777,СВЦЭМ!$A$34:$A$777,$A60,СВЦЭМ!$B$34:$B$777,E$47)+'СЕТ СН'!$G$9+СВЦЭМ!$D$10+'СЕТ СН'!$G$5-'СЕТ СН'!$G$17</f>
        <v>4408.4111362900003</v>
      </c>
      <c r="F60" s="36">
        <f>SUMIFS(СВЦЭМ!$C$34:$C$777,СВЦЭМ!$A$34:$A$777,$A60,СВЦЭМ!$B$34:$B$777,F$47)+'СЕТ СН'!$G$9+СВЦЭМ!$D$10+'СЕТ СН'!$G$5-'СЕТ СН'!$G$17</f>
        <v>4466.5112651700001</v>
      </c>
      <c r="G60" s="36">
        <f>SUMIFS(СВЦЭМ!$C$34:$C$777,СВЦЭМ!$A$34:$A$777,$A60,СВЦЭМ!$B$34:$B$777,G$47)+'СЕТ СН'!$G$9+СВЦЭМ!$D$10+'СЕТ СН'!$G$5-'СЕТ СН'!$G$17</f>
        <v>4512.2359277300002</v>
      </c>
      <c r="H60" s="36">
        <f>SUMIFS(СВЦЭМ!$C$34:$C$777,СВЦЭМ!$A$34:$A$777,$A60,СВЦЭМ!$B$34:$B$777,H$47)+'СЕТ СН'!$G$9+СВЦЭМ!$D$10+'СЕТ СН'!$G$5-'СЕТ СН'!$G$17</f>
        <v>4473.7170867300001</v>
      </c>
      <c r="I60" s="36">
        <f>SUMIFS(СВЦЭМ!$C$34:$C$777,СВЦЭМ!$A$34:$A$777,$A60,СВЦЭМ!$B$34:$B$777,I$47)+'СЕТ СН'!$G$9+СВЦЭМ!$D$10+'СЕТ СН'!$G$5-'СЕТ СН'!$G$17</f>
        <v>4415.9626190300005</v>
      </c>
      <c r="J60" s="36">
        <f>SUMIFS(СВЦЭМ!$C$34:$C$777,СВЦЭМ!$A$34:$A$777,$A60,СВЦЭМ!$B$34:$B$777,J$47)+'СЕТ СН'!$G$9+СВЦЭМ!$D$10+'СЕТ СН'!$G$5-'СЕТ СН'!$G$17</f>
        <v>4360.3885986599998</v>
      </c>
      <c r="K60" s="36">
        <f>SUMIFS(СВЦЭМ!$C$34:$C$777,СВЦЭМ!$A$34:$A$777,$A60,СВЦЭМ!$B$34:$B$777,K$47)+'СЕТ СН'!$G$9+СВЦЭМ!$D$10+'СЕТ СН'!$G$5-'СЕТ СН'!$G$17</f>
        <v>4346.8926099099999</v>
      </c>
      <c r="L60" s="36">
        <f>SUMIFS(СВЦЭМ!$C$34:$C$777,СВЦЭМ!$A$34:$A$777,$A60,СВЦЭМ!$B$34:$B$777,L$47)+'СЕТ СН'!$G$9+СВЦЭМ!$D$10+'СЕТ СН'!$G$5-'СЕТ СН'!$G$17</f>
        <v>4341.8734348099997</v>
      </c>
      <c r="M60" s="36">
        <f>SUMIFS(СВЦЭМ!$C$34:$C$777,СВЦЭМ!$A$34:$A$777,$A60,СВЦЭМ!$B$34:$B$777,M$47)+'СЕТ СН'!$G$9+СВЦЭМ!$D$10+'СЕТ СН'!$G$5-'СЕТ СН'!$G$17</f>
        <v>4339.7994222799998</v>
      </c>
      <c r="N60" s="36">
        <f>SUMIFS(СВЦЭМ!$C$34:$C$777,СВЦЭМ!$A$34:$A$777,$A60,СВЦЭМ!$B$34:$B$777,N$47)+'СЕТ СН'!$G$9+СВЦЭМ!$D$10+'СЕТ СН'!$G$5-'СЕТ СН'!$G$17</f>
        <v>4354.6877908699998</v>
      </c>
      <c r="O60" s="36">
        <f>SUMIFS(СВЦЭМ!$C$34:$C$777,СВЦЭМ!$A$34:$A$777,$A60,СВЦЭМ!$B$34:$B$777,O$47)+'СЕТ СН'!$G$9+СВЦЭМ!$D$10+'СЕТ СН'!$G$5-'СЕТ СН'!$G$17</f>
        <v>4358.7962127600003</v>
      </c>
      <c r="P60" s="36">
        <f>SUMIFS(СВЦЭМ!$C$34:$C$777,СВЦЭМ!$A$34:$A$777,$A60,СВЦЭМ!$B$34:$B$777,P$47)+'СЕТ СН'!$G$9+СВЦЭМ!$D$10+'СЕТ СН'!$G$5-'СЕТ СН'!$G$17</f>
        <v>4373.5425685199998</v>
      </c>
      <c r="Q60" s="36">
        <f>SUMIFS(СВЦЭМ!$C$34:$C$777,СВЦЭМ!$A$34:$A$777,$A60,СВЦЭМ!$B$34:$B$777,Q$47)+'СЕТ СН'!$G$9+СВЦЭМ!$D$10+'СЕТ СН'!$G$5-'СЕТ СН'!$G$17</f>
        <v>4370.4517767699999</v>
      </c>
      <c r="R60" s="36">
        <f>SUMIFS(СВЦЭМ!$C$34:$C$777,СВЦЭМ!$A$34:$A$777,$A60,СВЦЭМ!$B$34:$B$777,R$47)+'СЕТ СН'!$G$9+СВЦЭМ!$D$10+'СЕТ СН'!$G$5-'СЕТ СН'!$G$17</f>
        <v>4372.1958639499999</v>
      </c>
      <c r="S60" s="36">
        <f>SUMIFS(СВЦЭМ!$C$34:$C$777,СВЦЭМ!$A$34:$A$777,$A60,СВЦЭМ!$B$34:$B$777,S$47)+'СЕТ СН'!$G$9+СВЦЭМ!$D$10+'СЕТ СН'!$G$5-'СЕТ СН'!$G$17</f>
        <v>4370.5785439000001</v>
      </c>
      <c r="T60" s="36">
        <f>SUMIFS(СВЦЭМ!$C$34:$C$777,СВЦЭМ!$A$34:$A$777,$A60,СВЦЭМ!$B$34:$B$777,T$47)+'СЕТ СН'!$G$9+СВЦЭМ!$D$10+'СЕТ СН'!$G$5-'СЕТ СН'!$G$17</f>
        <v>4349.02201504</v>
      </c>
      <c r="U60" s="36">
        <f>SUMIFS(СВЦЭМ!$C$34:$C$777,СВЦЭМ!$A$34:$A$777,$A60,СВЦЭМ!$B$34:$B$777,U$47)+'СЕТ СН'!$G$9+СВЦЭМ!$D$10+'СЕТ СН'!$G$5-'СЕТ СН'!$G$17</f>
        <v>4334.5564021199998</v>
      </c>
      <c r="V60" s="36">
        <f>SUMIFS(СВЦЭМ!$C$34:$C$777,СВЦЭМ!$A$34:$A$777,$A60,СВЦЭМ!$B$34:$B$777,V$47)+'СЕТ СН'!$G$9+СВЦЭМ!$D$10+'СЕТ СН'!$G$5-'СЕТ СН'!$G$17</f>
        <v>4331.3493670899998</v>
      </c>
      <c r="W60" s="36">
        <f>SUMIFS(СВЦЭМ!$C$34:$C$777,СВЦЭМ!$A$34:$A$777,$A60,СВЦЭМ!$B$34:$B$777,W$47)+'СЕТ СН'!$G$9+СВЦЭМ!$D$10+'СЕТ СН'!$G$5-'СЕТ СН'!$G$17</f>
        <v>4341.9500876599996</v>
      </c>
      <c r="X60" s="36">
        <f>SUMIFS(СВЦЭМ!$C$34:$C$777,СВЦЭМ!$A$34:$A$777,$A60,СВЦЭМ!$B$34:$B$777,X$47)+'СЕТ СН'!$G$9+СВЦЭМ!$D$10+'СЕТ СН'!$G$5-'СЕТ СН'!$G$17</f>
        <v>4340.5079819000002</v>
      </c>
      <c r="Y60" s="36">
        <f>SUMIFS(СВЦЭМ!$C$34:$C$777,СВЦЭМ!$A$34:$A$777,$A60,СВЦЭМ!$B$34:$B$777,Y$47)+'СЕТ СН'!$G$9+СВЦЭМ!$D$10+'СЕТ СН'!$G$5-'СЕТ СН'!$G$17</f>
        <v>4404.1197344499997</v>
      </c>
    </row>
    <row r="61" spans="1:25" ht="15.75" x14ac:dyDescent="0.2">
      <c r="A61" s="35">
        <f t="shared" si="1"/>
        <v>42808</v>
      </c>
      <c r="B61" s="36">
        <f>SUMIFS(СВЦЭМ!$C$34:$C$777,СВЦЭМ!$A$34:$A$777,$A61,СВЦЭМ!$B$34:$B$777,B$47)+'СЕТ СН'!$G$9+СВЦЭМ!$D$10+'СЕТ СН'!$G$5-'СЕТ СН'!$G$17</f>
        <v>4398.7510175200005</v>
      </c>
      <c r="C61" s="36">
        <f>SUMIFS(СВЦЭМ!$C$34:$C$777,СВЦЭМ!$A$34:$A$777,$A61,СВЦЭМ!$B$34:$B$777,C$47)+'СЕТ СН'!$G$9+СВЦЭМ!$D$10+'СЕТ СН'!$G$5-'СЕТ СН'!$G$17</f>
        <v>4399.8214416000001</v>
      </c>
      <c r="D61" s="36">
        <f>SUMIFS(СВЦЭМ!$C$34:$C$777,СВЦЭМ!$A$34:$A$777,$A61,СВЦЭМ!$B$34:$B$777,D$47)+'СЕТ СН'!$G$9+СВЦЭМ!$D$10+'СЕТ СН'!$G$5-'СЕТ СН'!$G$17</f>
        <v>4422.8251052199994</v>
      </c>
      <c r="E61" s="36">
        <f>SUMIFS(СВЦЭМ!$C$34:$C$777,СВЦЭМ!$A$34:$A$777,$A61,СВЦЭМ!$B$34:$B$777,E$47)+'СЕТ СН'!$G$9+СВЦЭМ!$D$10+'СЕТ СН'!$G$5-'СЕТ СН'!$G$17</f>
        <v>4425.8321421199998</v>
      </c>
      <c r="F61" s="36">
        <f>SUMIFS(СВЦЭМ!$C$34:$C$777,СВЦЭМ!$A$34:$A$777,$A61,СВЦЭМ!$B$34:$B$777,F$47)+'СЕТ СН'!$G$9+СВЦЭМ!$D$10+'СЕТ СН'!$G$5-'СЕТ СН'!$G$17</f>
        <v>4433.2206591200002</v>
      </c>
      <c r="G61" s="36">
        <f>SUMIFS(СВЦЭМ!$C$34:$C$777,СВЦЭМ!$A$34:$A$777,$A61,СВЦЭМ!$B$34:$B$777,G$47)+'СЕТ СН'!$G$9+СВЦЭМ!$D$10+'СЕТ СН'!$G$5-'СЕТ СН'!$G$17</f>
        <v>4459.29581048</v>
      </c>
      <c r="H61" s="36">
        <f>SUMIFS(СВЦЭМ!$C$34:$C$777,СВЦЭМ!$A$34:$A$777,$A61,СВЦЭМ!$B$34:$B$777,H$47)+'СЕТ СН'!$G$9+СВЦЭМ!$D$10+'СЕТ СН'!$G$5-'СЕТ СН'!$G$17</f>
        <v>4429.8026275900002</v>
      </c>
      <c r="I61" s="36">
        <f>SUMIFS(СВЦЭМ!$C$34:$C$777,СВЦЭМ!$A$34:$A$777,$A61,СВЦЭМ!$B$34:$B$777,I$47)+'СЕТ СН'!$G$9+СВЦЭМ!$D$10+'СЕТ СН'!$G$5-'СЕТ СН'!$G$17</f>
        <v>4389.53338618</v>
      </c>
      <c r="J61" s="36">
        <f>SUMIFS(СВЦЭМ!$C$34:$C$777,СВЦЭМ!$A$34:$A$777,$A61,СВЦЭМ!$B$34:$B$777,J$47)+'СЕТ СН'!$G$9+СВЦЭМ!$D$10+'СЕТ СН'!$G$5-'СЕТ СН'!$G$17</f>
        <v>4324.2445771900002</v>
      </c>
      <c r="K61" s="36">
        <f>SUMIFS(СВЦЭМ!$C$34:$C$777,СВЦЭМ!$A$34:$A$777,$A61,СВЦЭМ!$B$34:$B$777,K$47)+'СЕТ СН'!$G$9+СВЦЭМ!$D$10+'СЕТ СН'!$G$5-'СЕТ СН'!$G$17</f>
        <v>4329.7666625100001</v>
      </c>
      <c r="L61" s="36">
        <f>SUMIFS(СВЦЭМ!$C$34:$C$777,СВЦЭМ!$A$34:$A$777,$A61,СВЦЭМ!$B$34:$B$777,L$47)+'СЕТ СН'!$G$9+СВЦЭМ!$D$10+'СЕТ СН'!$G$5-'СЕТ СН'!$G$17</f>
        <v>4329.3127045800002</v>
      </c>
      <c r="M61" s="36">
        <f>SUMIFS(СВЦЭМ!$C$34:$C$777,СВЦЭМ!$A$34:$A$777,$A61,СВЦЭМ!$B$34:$B$777,M$47)+'СЕТ СН'!$G$9+СВЦЭМ!$D$10+'СЕТ СН'!$G$5-'СЕТ СН'!$G$17</f>
        <v>4355.3834247599998</v>
      </c>
      <c r="N61" s="36">
        <f>SUMIFS(СВЦЭМ!$C$34:$C$777,СВЦЭМ!$A$34:$A$777,$A61,СВЦЭМ!$B$34:$B$777,N$47)+'СЕТ СН'!$G$9+СВЦЭМ!$D$10+'СЕТ СН'!$G$5-'СЕТ СН'!$G$17</f>
        <v>4365.9190864800003</v>
      </c>
      <c r="O61" s="36">
        <f>SUMIFS(СВЦЭМ!$C$34:$C$777,СВЦЭМ!$A$34:$A$777,$A61,СВЦЭМ!$B$34:$B$777,O$47)+'СЕТ СН'!$G$9+СВЦЭМ!$D$10+'СЕТ СН'!$G$5-'СЕТ СН'!$G$17</f>
        <v>4409.9746119000001</v>
      </c>
      <c r="P61" s="36">
        <f>SUMIFS(СВЦЭМ!$C$34:$C$777,СВЦЭМ!$A$34:$A$777,$A61,СВЦЭМ!$B$34:$B$777,P$47)+'СЕТ СН'!$G$9+СВЦЭМ!$D$10+'СЕТ СН'!$G$5-'СЕТ СН'!$G$17</f>
        <v>4415.9994650299996</v>
      </c>
      <c r="Q61" s="36">
        <f>SUMIFS(СВЦЭМ!$C$34:$C$777,СВЦЭМ!$A$34:$A$777,$A61,СВЦЭМ!$B$34:$B$777,Q$47)+'СЕТ СН'!$G$9+СВЦЭМ!$D$10+'СЕТ СН'!$G$5-'СЕТ СН'!$G$17</f>
        <v>4415.2762697199996</v>
      </c>
      <c r="R61" s="36">
        <f>SUMIFS(СВЦЭМ!$C$34:$C$777,СВЦЭМ!$A$34:$A$777,$A61,СВЦЭМ!$B$34:$B$777,R$47)+'СЕТ СН'!$G$9+СВЦЭМ!$D$10+'СЕТ СН'!$G$5-'СЕТ СН'!$G$17</f>
        <v>4414.0973767300002</v>
      </c>
      <c r="S61" s="36">
        <f>SUMIFS(СВЦЭМ!$C$34:$C$777,СВЦЭМ!$A$34:$A$777,$A61,СВЦЭМ!$B$34:$B$777,S$47)+'СЕТ СН'!$G$9+СВЦЭМ!$D$10+'СЕТ СН'!$G$5-'СЕТ СН'!$G$17</f>
        <v>4399.8013542400004</v>
      </c>
      <c r="T61" s="36">
        <f>SUMIFS(СВЦЭМ!$C$34:$C$777,СВЦЭМ!$A$34:$A$777,$A61,СВЦЭМ!$B$34:$B$777,T$47)+'СЕТ СН'!$G$9+СВЦЭМ!$D$10+'СЕТ СН'!$G$5-'СЕТ СН'!$G$17</f>
        <v>4384.7082415000004</v>
      </c>
      <c r="U61" s="36">
        <f>SUMIFS(СВЦЭМ!$C$34:$C$777,СВЦЭМ!$A$34:$A$777,$A61,СВЦЭМ!$B$34:$B$777,U$47)+'СЕТ СН'!$G$9+СВЦЭМ!$D$10+'СЕТ СН'!$G$5-'СЕТ СН'!$G$17</f>
        <v>4337.7872105900005</v>
      </c>
      <c r="V61" s="36">
        <f>SUMIFS(СВЦЭМ!$C$34:$C$777,СВЦЭМ!$A$34:$A$777,$A61,СВЦЭМ!$B$34:$B$777,V$47)+'СЕТ СН'!$G$9+СВЦЭМ!$D$10+'СЕТ СН'!$G$5-'СЕТ СН'!$G$17</f>
        <v>4329.2173380900003</v>
      </c>
      <c r="W61" s="36">
        <f>SUMIFS(СВЦЭМ!$C$34:$C$777,СВЦЭМ!$A$34:$A$777,$A61,СВЦЭМ!$B$34:$B$777,W$47)+'СЕТ СН'!$G$9+СВЦЭМ!$D$10+'СЕТ СН'!$G$5-'СЕТ СН'!$G$17</f>
        <v>4332.6870770099995</v>
      </c>
      <c r="X61" s="36">
        <f>SUMIFS(СВЦЭМ!$C$34:$C$777,СВЦЭМ!$A$34:$A$777,$A61,СВЦЭМ!$B$34:$B$777,X$47)+'СЕТ СН'!$G$9+СВЦЭМ!$D$10+'СЕТ СН'!$G$5-'СЕТ СН'!$G$17</f>
        <v>4327.1913046999998</v>
      </c>
      <c r="Y61" s="36">
        <f>SUMIFS(СВЦЭМ!$C$34:$C$777,СВЦЭМ!$A$34:$A$777,$A61,СВЦЭМ!$B$34:$B$777,Y$47)+'СЕТ СН'!$G$9+СВЦЭМ!$D$10+'СЕТ СН'!$G$5-'СЕТ СН'!$G$17</f>
        <v>4387.0574954099993</v>
      </c>
    </row>
    <row r="62" spans="1:25" ht="15.75" x14ac:dyDescent="0.2">
      <c r="A62" s="35">
        <f t="shared" si="1"/>
        <v>42809</v>
      </c>
      <c r="B62" s="36">
        <f>SUMIFS(СВЦЭМ!$C$34:$C$777,СВЦЭМ!$A$34:$A$777,$A62,СВЦЭМ!$B$34:$B$777,B$47)+'СЕТ СН'!$G$9+СВЦЭМ!$D$10+'СЕТ СН'!$G$5-'СЕТ СН'!$G$17</f>
        <v>4427.3688419600003</v>
      </c>
      <c r="C62" s="36">
        <f>SUMIFS(СВЦЭМ!$C$34:$C$777,СВЦЭМ!$A$34:$A$777,$A62,СВЦЭМ!$B$34:$B$777,C$47)+'СЕТ СН'!$G$9+СВЦЭМ!$D$10+'СЕТ СН'!$G$5-'СЕТ СН'!$G$17</f>
        <v>4477.3820572699997</v>
      </c>
      <c r="D62" s="36">
        <f>SUMIFS(СВЦЭМ!$C$34:$C$777,СВЦЭМ!$A$34:$A$777,$A62,СВЦЭМ!$B$34:$B$777,D$47)+'СЕТ СН'!$G$9+СВЦЭМ!$D$10+'СЕТ СН'!$G$5-'СЕТ СН'!$G$17</f>
        <v>4507.0802314499997</v>
      </c>
      <c r="E62" s="36">
        <f>SUMIFS(СВЦЭМ!$C$34:$C$777,СВЦЭМ!$A$34:$A$777,$A62,СВЦЭМ!$B$34:$B$777,E$47)+'СЕТ СН'!$G$9+СВЦЭМ!$D$10+'СЕТ СН'!$G$5-'СЕТ СН'!$G$17</f>
        <v>4512.7262818600002</v>
      </c>
      <c r="F62" s="36">
        <f>SUMIFS(СВЦЭМ!$C$34:$C$777,СВЦЭМ!$A$34:$A$777,$A62,СВЦЭМ!$B$34:$B$777,F$47)+'СЕТ СН'!$G$9+СВЦЭМ!$D$10+'СЕТ СН'!$G$5-'СЕТ СН'!$G$17</f>
        <v>4507.95216428</v>
      </c>
      <c r="G62" s="36">
        <f>SUMIFS(СВЦЭМ!$C$34:$C$777,СВЦЭМ!$A$34:$A$777,$A62,СВЦЭМ!$B$34:$B$777,G$47)+'СЕТ СН'!$G$9+СВЦЭМ!$D$10+'СЕТ СН'!$G$5-'СЕТ СН'!$G$17</f>
        <v>4497.9313197600004</v>
      </c>
      <c r="H62" s="36">
        <f>SUMIFS(СВЦЭМ!$C$34:$C$777,СВЦЭМ!$A$34:$A$777,$A62,СВЦЭМ!$B$34:$B$777,H$47)+'СЕТ СН'!$G$9+СВЦЭМ!$D$10+'СЕТ СН'!$G$5-'СЕТ СН'!$G$17</f>
        <v>4418.0602897199997</v>
      </c>
      <c r="I62" s="36">
        <f>SUMIFS(СВЦЭМ!$C$34:$C$777,СВЦЭМ!$A$34:$A$777,$A62,СВЦЭМ!$B$34:$B$777,I$47)+'СЕТ СН'!$G$9+СВЦЭМ!$D$10+'СЕТ СН'!$G$5-'СЕТ СН'!$G$17</f>
        <v>4343.8498048800002</v>
      </c>
      <c r="J62" s="36">
        <f>SUMIFS(СВЦЭМ!$C$34:$C$777,СВЦЭМ!$A$34:$A$777,$A62,СВЦЭМ!$B$34:$B$777,J$47)+'СЕТ СН'!$G$9+СВЦЭМ!$D$10+'СЕТ СН'!$G$5-'СЕТ СН'!$G$17</f>
        <v>4289.7594022599997</v>
      </c>
      <c r="K62" s="36">
        <f>SUMIFS(СВЦЭМ!$C$34:$C$777,СВЦЭМ!$A$34:$A$777,$A62,СВЦЭМ!$B$34:$B$777,K$47)+'СЕТ СН'!$G$9+СВЦЭМ!$D$10+'СЕТ СН'!$G$5-'СЕТ СН'!$G$17</f>
        <v>4269.9636292599998</v>
      </c>
      <c r="L62" s="36">
        <f>SUMIFS(СВЦЭМ!$C$34:$C$777,СВЦЭМ!$A$34:$A$777,$A62,СВЦЭМ!$B$34:$B$777,L$47)+'СЕТ СН'!$G$9+СВЦЭМ!$D$10+'СЕТ СН'!$G$5-'СЕТ СН'!$G$17</f>
        <v>4265.8764245799994</v>
      </c>
      <c r="M62" s="36">
        <f>SUMIFS(СВЦЭМ!$C$34:$C$777,СВЦЭМ!$A$34:$A$777,$A62,СВЦЭМ!$B$34:$B$777,M$47)+'СЕТ СН'!$G$9+СВЦЭМ!$D$10+'СЕТ СН'!$G$5-'СЕТ СН'!$G$17</f>
        <v>4270.04781594</v>
      </c>
      <c r="N62" s="36">
        <f>SUMIFS(СВЦЭМ!$C$34:$C$777,СВЦЭМ!$A$34:$A$777,$A62,СВЦЭМ!$B$34:$B$777,N$47)+'СЕТ СН'!$G$9+СВЦЭМ!$D$10+'СЕТ СН'!$G$5-'СЕТ СН'!$G$17</f>
        <v>4291.2676392699996</v>
      </c>
      <c r="O62" s="36">
        <f>SUMIFS(СВЦЭМ!$C$34:$C$777,СВЦЭМ!$A$34:$A$777,$A62,СВЦЭМ!$B$34:$B$777,O$47)+'СЕТ СН'!$G$9+СВЦЭМ!$D$10+'СЕТ СН'!$G$5-'СЕТ СН'!$G$17</f>
        <v>4307.5043886599997</v>
      </c>
      <c r="P62" s="36">
        <f>SUMIFS(СВЦЭМ!$C$34:$C$777,СВЦЭМ!$A$34:$A$777,$A62,СВЦЭМ!$B$34:$B$777,P$47)+'СЕТ СН'!$G$9+СВЦЭМ!$D$10+'СЕТ СН'!$G$5-'СЕТ СН'!$G$17</f>
        <v>4331.1745030399998</v>
      </c>
      <c r="Q62" s="36">
        <f>SUMIFS(СВЦЭМ!$C$34:$C$777,СВЦЭМ!$A$34:$A$777,$A62,СВЦЭМ!$B$34:$B$777,Q$47)+'СЕТ СН'!$G$9+СВЦЭМ!$D$10+'СЕТ СН'!$G$5-'СЕТ СН'!$G$17</f>
        <v>4342.5681394100002</v>
      </c>
      <c r="R62" s="36">
        <f>SUMIFS(СВЦЭМ!$C$34:$C$777,СВЦЭМ!$A$34:$A$777,$A62,СВЦЭМ!$B$34:$B$777,R$47)+'СЕТ СН'!$G$9+СВЦЭМ!$D$10+'СЕТ СН'!$G$5-'СЕТ СН'!$G$17</f>
        <v>4345.73292047</v>
      </c>
      <c r="S62" s="36">
        <f>SUMIFS(СВЦЭМ!$C$34:$C$777,СВЦЭМ!$A$34:$A$777,$A62,СВЦЭМ!$B$34:$B$777,S$47)+'СЕТ СН'!$G$9+СВЦЭМ!$D$10+'СЕТ СН'!$G$5-'СЕТ СН'!$G$17</f>
        <v>4323.4916337499999</v>
      </c>
      <c r="T62" s="36">
        <f>SUMIFS(СВЦЭМ!$C$34:$C$777,СВЦЭМ!$A$34:$A$777,$A62,СВЦЭМ!$B$34:$B$777,T$47)+'СЕТ СН'!$G$9+СВЦЭМ!$D$10+'СЕТ СН'!$G$5-'СЕТ СН'!$G$17</f>
        <v>4279.7401302099997</v>
      </c>
      <c r="U62" s="36">
        <f>SUMIFS(СВЦЭМ!$C$34:$C$777,СВЦЭМ!$A$34:$A$777,$A62,СВЦЭМ!$B$34:$B$777,U$47)+'СЕТ СН'!$G$9+СВЦЭМ!$D$10+'СЕТ СН'!$G$5-'СЕТ СН'!$G$17</f>
        <v>4247.2564732199999</v>
      </c>
      <c r="V62" s="36">
        <f>SUMIFS(СВЦЭМ!$C$34:$C$777,СВЦЭМ!$A$34:$A$777,$A62,СВЦЭМ!$B$34:$B$777,V$47)+'СЕТ СН'!$G$9+СВЦЭМ!$D$10+'СЕТ СН'!$G$5-'СЕТ СН'!$G$17</f>
        <v>4250.1371434600005</v>
      </c>
      <c r="W62" s="36">
        <f>SUMIFS(СВЦЭМ!$C$34:$C$777,СВЦЭМ!$A$34:$A$777,$A62,СВЦЭМ!$B$34:$B$777,W$47)+'СЕТ СН'!$G$9+СВЦЭМ!$D$10+'СЕТ СН'!$G$5-'СЕТ СН'!$G$17</f>
        <v>4252.3110404099998</v>
      </c>
      <c r="X62" s="36">
        <f>SUMIFS(СВЦЭМ!$C$34:$C$777,СВЦЭМ!$A$34:$A$777,$A62,СВЦЭМ!$B$34:$B$777,X$47)+'СЕТ СН'!$G$9+СВЦЭМ!$D$10+'СЕТ СН'!$G$5-'СЕТ СН'!$G$17</f>
        <v>4269.8353127700002</v>
      </c>
      <c r="Y62" s="36">
        <f>SUMIFS(СВЦЭМ!$C$34:$C$777,СВЦЭМ!$A$34:$A$777,$A62,СВЦЭМ!$B$34:$B$777,Y$47)+'СЕТ СН'!$G$9+СВЦЭМ!$D$10+'СЕТ СН'!$G$5-'СЕТ СН'!$G$17</f>
        <v>4354.7884512999999</v>
      </c>
    </row>
    <row r="63" spans="1:25" ht="15.75" x14ac:dyDescent="0.2">
      <c r="A63" s="35">
        <f t="shared" si="1"/>
        <v>42810</v>
      </c>
      <c r="B63" s="36">
        <f>SUMIFS(СВЦЭМ!$C$34:$C$777,СВЦЭМ!$A$34:$A$777,$A63,СВЦЭМ!$B$34:$B$777,B$47)+'СЕТ СН'!$G$9+СВЦЭМ!$D$10+'СЕТ СН'!$G$5-'СЕТ СН'!$G$17</f>
        <v>4380.2837211000005</v>
      </c>
      <c r="C63" s="36">
        <f>SUMIFS(СВЦЭМ!$C$34:$C$777,СВЦЭМ!$A$34:$A$777,$A63,СВЦЭМ!$B$34:$B$777,C$47)+'СЕТ СН'!$G$9+СВЦЭМ!$D$10+'СЕТ СН'!$G$5-'СЕТ СН'!$G$17</f>
        <v>4409.4553329299997</v>
      </c>
      <c r="D63" s="36">
        <f>SUMIFS(СВЦЭМ!$C$34:$C$777,СВЦЭМ!$A$34:$A$777,$A63,СВЦЭМ!$B$34:$B$777,D$47)+'СЕТ СН'!$G$9+СВЦЭМ!$D$10+'СЕТ СН'!$G$5-'СЕТ СН'!$G$17</f>
        <v>4434.5595849900001</v>
      </c>
      <c r="E63" s="36">
        <f>SUMIFS(СВЦЭМ!$C$34:$C$777,СВЦЭМ!$A$34:$A$777,$A63,СВЦЭМ!$B$34:$B$777,E$47)+'СЕТ СН'!$G$9+СВЦЭМ!$D$10+'СЕТ СН'!$G$5-'СЕТ СН'!$G$17</f>
        <v>4445.8244101399996</v>
      </c>
      <c r="F63" s="36">
        <f>SUMIFS(СВЦЭМ!$C$34:$C$777,СВЦЭМ!$A$34:$A$777,$A63,СВЦЭМ!$B$34:$B$777,F$47)+'СЕТ СН'!$G$9+СВЦЭМ!$D$10+'СЕТ СН'!$G$5-'СЕТ СН'!$G$17</f>
        <v>4438.2062990899994</v>
      </c>
      <c r="G63" s="36">
        <f>SUMIFS(СВЦЭМ!$C$34:$C$777,СВЦЭМ!$A$34:$A$777,$A63,СВЦЭМ!$B$34:$B$777,G$47)+'СЕТ СН'!$G$9+СВЦЭМ!$D$10+'СЕТ СН'!$G$5-'СЕТ СН'!$G$17</f>
        <v>4431.4712446499998</v>
      </c>
      <c r="H63" s="36">
        <f>SUMIFS(СВЦЭМ!$C$34:$C$777,СВЦЭМ!$A$34:$A$777,$A63,СВЦЭМ!$B$34:$B$777,H$47)+'СЕТ СН'!$G$9+СВЦЭМ!$D$10+'СЕТ СН'!$G$5-'СЕТ СН'!$G$17</f>
        <v>4425.9779901000002</v>
      </c>
      <c r="I63" s="36">
        <f>SUMIFS(СВЦЭМ!$C$34:$C$777,СВЦЭМ!$A$34:$A$777,$A63,СВЦЭМ!$B$34:$B$777,I$47)+'СЕТ СН'!$G$9+СВЦЭМ!$D$10+'СЕТ СН'!$G$5-'СЕТ СН'!$G$17</f>
        <v>4425.0629860499994</v>
      </c>
      <c r="J63" s="36">
        <f>SUMIFS(СВЦЭМ!$C$34:$C$777,СВЦЭМ!$A$34:$A$777,$A63,СВЦЭМ!$B$34:$B$777,J$47)+'СЕТ СН'!$G$9+СВЦЭМ!$D$10+'СЕТ СН'!$G$5-'СЕТ СН'!$G$17</f>
        <v>4344.3836870199993</v>
      </c>
      <c r="K63" s="36">
        <f>SUMIFS(СВЦЭМ!$C$34:$C$777,СВЦЭМ!$A$34:$A$777,$A63,СВЦЭМ!$B$34:$B$777,K$47)+'СЕТ СН'!$G$9+СВЦЭМ!$D$10+'СЕТ СН'!$G$5-'СЕТ СН'!$G$17</f>
        <v>4279.8834534500002</v>
      </c>
      <c r="L63" s="36">
        <f>SUMIFS(СВЦЭМ!$C$34:$C$777,СВЦЭМ!$A$34:$A$777,$A63,СВЦЭМ!$B$34:$B$777,L$47)+'СЕТ СН'!$G$9+СВЦЭМ!$D$10+'СЕТ СН'!$G$5-'СЕТ СН'!$G$17</f>
        <v>4280.3102495799994</v>
      </c>
      <c r="M63" s="36">
        <f>SUMIFS(СВЦЭМ!$C$34:$C$777,СВЦЭМ!$A$34:$A$777,$A63,СВЦЭМ!$B$34:$B$777,M$47)+'СЕТ СН'!$G$9+СВЦЭМ!$D$10+'СЕТ СН'!$G$5-'СЕТ СН'!$G$17</f>
        <v>4288.7657533599995</v>
      </c>
      <c r="N63" s="36">
        <f>SUMIFS(СВЦЭМ!$C$34:$C$777,СВЦЭМ!$A$34:$A$777,$A63,СВЦЭМ!$B$34:$B$777,N$47)+'СЕТ СН'!$G$9+СВЦЭМ!$D$10+'СЕТ СН'!$G$5-'СЕТ СН'!$G$17</f>
        <v>4300.3966476699998</v>
      </c>
      <c r="O63" s="36">
        <f>SUMIFS(СВЦЭМ!$C$34:$C$777,СВЦЭМ!$A$34:$A$777,$A63,СВЦЭМ!$B$34:$B$777,O$47)+'СЕТ СН'!$G$9+СВЦЭМ!$D$10+'СЕТ СН'!$G$5-'СЕТ СН'!$G$17</f>
        <v>4306.01316486</v>
      </c>
      <c r="P63" s="36">
        <f>SUMIFS(СВЦЭМ!$C$34:$C$777,СВЦЭМ!$A$34:$A$777,$A63,СВЦЭМ!$B$34:$B$777,P$47)+'СЕТ СН'!$G$9+СВЦЭМ!$D$10+'СЕТ СН'!$G$5-'СЕТ СН'!$G$17</f>
        <v>4334.4342490199997</v>
      </c>
      <c r="Q63" s="36">
        <f>SUMIFS(СВЦЭМ!$C$34:$C$777,СВЦЭМ!$A$34:$A$777,$A63,СВЦЭМ!$B$34:$B$777,Q$47)+'СЕТ СН'!$G$9+СВЦЭМ!$D$10+'СЕТ СН'!$G$5-'СЕТ СН'!$G$17</f>
        <v>4340.3210184500003</v>
      </c>
      <c r="R63" s="36">
        <f>SUMIFS(СВЦЭМ!$C$34:$C$777,СВЦЭМ!$A$34:$A$777,$A63,СВЦЭМ!$B$34:$B$777,R$47)+'СЕТ СН'!$G$9+СВЦЭМ!$D$10+'СЕТ СН'!$G$5-'СЕТ СН'!$G$17</f>
        <v>4343.4291136900001</v>
      </c>
      <c r="S63" s="36">
        <f>SUMIFS(СВЦЭМ!$C$34:$C$777,СВЦЭМ!$A$34:$A$777,$A63,СВЦЭМ!$B$34:$B$777,S$47)+'СЕТ СН'!$G$9+СВЦЭМ!$D$10+'СЕТ СН'!$G$5-'СЕТ СН'!$G$17</f>
        <v>4308.6177923199994</v>
      </c>
      <c r="T63" s="36">
        <f>SUMIFS(СВЦЭМ!$C$34:$C$777,СВЦЭМ!$A$34:$A$777,$A63,СВЦЭМ!$B$34:$B$777,T$47)+'СЕТ СН'!$G$9+СВЦЭМ!$D$10+'СЕТ СН'!$G$5-'СЕТ СН'!$G$17</f>
        <v>4293.99548314</v>
      </c>
      <c r="U63" s="36">
        <f>SUMIFS(СВЦЭМ!$C$34:$C$777,СВЦЭМ!$A$34:$A$777,$A63,СВЦЭМ!$B$34:$B$777,U$47)+'СЕТ СН'!$G$9+СВЦЭМ!$D$10+'СЕТ СН'!$G$5-'СЕТ СН'!$G$17</f>
        <v>4258.4659777899997</v>
      </c>
      <c r="V63" s="36">
        <f>SUMIFS(СВЦЭМ!$C$34:$C$777,СВЦЭМ!$A$34:$A$777,$A63,СВЦЭМ!$B$34:$B$777,V$47)+'СЕТ СН'!$G$9+СВЦЭМ!$D$10+'СЕТ СН'!$G$5-'СЕТ СН'!$G$17</f>
        <v>4254.4454007900003</v>
      </c>
      <c r="W63" s="36">
        <f>SUMIFS(СВЦЭМ!$C$34:$C$777,СВЦЭМ!$A$34:$A$777,$A63,СВЦЭМ!$B$34:$B$777,W$47)+'СЕТ СН'!$G$9+СВЦЭМ!$D$10+'СЕТ СН'!$G$5-'СЕТ СН'!$G$17</f>
        <v>4267.5458919399998</v>
      </c>
      <c r="X63" s="36">
        <f>SUMIFS(СВЦЭМ!$C$34:$C$777,СВЦЭМ!$A$34:$A$777,$A63,СВЦЭМ!$B$34:$B$777,X$47)+'СЕТ СН'!$G$9+СВЦЭМ!$D$10+'СЕТ СН'!$G$5-'СЕТ СН'!$G$17</f>
        <v>4331.2271310699998</v>
      </c>
      <c r="Y63" s="36">
        <f>SUMIFS(СВЦЭМ!$C$34:$C$777,СВЦЭМ!$A$34:$A$777,$A63,СВЦЭМ!$B$34:$B$777,Y$47)+'СЕТ СН'!$G$9+СВЦЭМ!$D$10+'СЕТ СН'!$G$5-'СЕТ СН'!$G$17</f>
        <v>4422.81708557</v>
      </c>
    </row>
    <row r="64" spans="1:25" ht="15.75" x14ac:dyDescent="0.2">
      <c r="A64" s="35">
        <f t="shared" si="1"/>
        <v>42811</v>
      </c>
      <c r="B64" s="36">
        <f>SUMIFS(СВЦЭМ!$C$34:$C$777,СВЦЭМ!$A$34:$A$777,$A64,СВЦЭМ!$B$34:$B$777,B$47)+'СЕТ СН'!$G$9+СВЦЭМ!$D$10+'СЕТ СН'!$G$5-'СЕТ СН'!$G$17</f>
        <v>4403.8436929099998</v>
      </c>
      <c r="C64" s="36">
        <f>SUMIFS(СВЦЭМ!$C$34:$C$777,СВЦЭМ!$A$34:$A$777,$A64,СВЦЭМ!$B$34:$B$777,C$47)+'СЕТ СН'!$G$9+СВЦЭМ!$D$10+'СЕТ СН'!$G$5-'СЕТ СН'!$G$17</f>
        <v>4424.6776817600003</v>
      </c>
      <c r="D64" s="36">
        <f>SUMIFS(СВЦЭМ!$C$34:$C$777,СВЦЭМ!$A$34:$A$777,$A64,СВЦЭМ!$B$34:$B$777,D$47)+'СЕТ СН'!$G$9+СВЦЭМ!$D$10+'СЕТ СН'!$G$5-'СЕТ СН'!$G$17</f>
        <v>4437.6742820199997</v>
      </c>
      <c r="E64" s="36">
        <f>SUMIFS(СВЦЭМ!$C$34:$C$777,СВЦЭМ!$A$34:$A$777,$A64,СВЦЭМ!$B$34:$B$777,E$47)+'СЕТ СН'!$G$9+СВЦЭМ!$D$10+'СЕТ СН'!$G$5-'СЕТ СН'!$G$17</f>
        <v>4451.8376861899997</v>
      </c>
      <c r="F64" s="36">
        <f>SUMIFS(СВЦЭМ!$C$34:$C$777,СВЦЭМ!$A$34:$A$777,$A64,СВЦЭМ!$B$34:$B$777,F$47)+'СЕТ СН'!$G$9+СВЦЭМ!$D$10+'СЕТ СН'!$G$5-'СЕТ СН'!$G$17</f>
        <v>4449.04645282</v>
      </c>
      <c r="G64" s="36">
        <f>SUMIFS(СВЦЭМ!$C$34:$C$777,СВЦЭМ!$A$34:$A$777,$A64,СВЦЭМ!$B$34:$B$777,G$47)+'СЕТ СН'!$G$9+СВЦЭМ!$D$10+'СЕТ СН'!$G$5-'СЕТ СН'!$G$17</f>
        <v>4436.3867881599999</v>
      </c>
      <c r="H64" s="36">
        <f>SUMIFS(СВЦЭМ!$C$34:$C$777,СВЦЭМ!$A$34:$A$777,$A64,СВЦЭМ!$B$34:$B$777,H$47)+'СЕТ СН'!$G$9+СВЦЭМ!$D$10+'СЕТ СН'!$G$5-'СЕТ СН'!$G$17</f>
        <v>4392.1736002399994</v>
      </c>
      <c r="I64" s="36">
        <f>SUMIFS(СВЦЭМ!$C$34:$C$777,СВЦЭМ!$A$34:$A$777,$A64,СВЦЭМ!$B$34:$B$777,I$47)+'СЕТ СН'!$G$9+СВЦЭМ!$D$10+'СЕТ СН'!$G$5-'СЕТ СН'!$G$17</f>
        <v>4346.1518469399998</v>
      </c>
      <c r="J64" s="36">
        <f>SUMIFS(СВЦЭМ!$C$34:$C$777,СВЦЭМ!$A$34:$A$777,$A64,СВЦЭМ!$B$34:$B$777,J$47)+'СЕТ СН'!$G$9+СВЦЭМ!$D$10+'СЕТ СН'!$G$5-'СЕТ СН'!$G$17</f>
        <v>4311.5331058800002</v>
      </c>
      <c r="K64" s="36">
        <f>SUMIFS(СВЦЭМ!$C$34:$C$777,СВЦЭМ!$A$34:$A$777,$A64,СВЦЭМ!$B$34:$B$777,K$47)+'СЕТ СН'!$G$9+СВЦЭМ!$D$10+'СЕТ СН'!$G$5-'СЕТ СН'!$G$17</f>
        <v>4303.8166951200001</v>
      </c>
      <c r="L64" s="36">
        <f>SUMIFS(СВЦЭМ!$C$34:$C$777,СВЦЭМ!$A$34:$A$777,$A64,СВЦЭМ!$B$34:$B$777,L$47)+'СЕТ СН'!$G$9+СВЦЭМ!$D$10+'СЕТ СН'!$G$5-'СЕТ СН'!$G$17</f>
        <v>4306.1435388600003</v>
      </c>
      <c r="M64" s="36">
        <f>SUMIFS(СВЦЭМ!$C$34:$C$777,СВЦЭМ!$A$34:$A$777,$A64,СВЦЭМ!$B$34:$B$777,M$47)+'СЕТ СН'!$G$9+СВЦЭМ!$D$10+'СЕТ СН'!$G$5-'СЕТ СН'!$G$17</f>
        <v>4299.7599655200002</v>
      </c>
      <c r="N64" s="36">
        <f>SUMIFS(СВЦЭМ!$C$34:$C$777,СВЦЭМ!$A$34:$A$777,$A64,СВЦЭМ!$B$34:$B$777,N$47)+'СЕТ СН'!$G$9+СВЦЭМ!$D$10+'СЕТ СН'!$G$5-'СЕТ СН'!$G$17</f>
        <v>4301.9585800900004</v>
      </c>
      <c r="O64" s="36">
        <f>SUMIFS(СВЦЭМ!$C$34:$C$777,СВЦЭМ!$A$34:$A$777,$A64,СВЦЭМ!$B$34:$B$777,O$47)+'СЕТ СН'!$G$9+СВЦЭМ!$D$10+'СЕТ СН'!$G$5-'СЕТ СН'!$G$17</f>
        <v>4285.9866707800002</v>
      </c>
      <c r="P64" s="36">
        <f>SUMIFS(СВЦЭМ!$C$34:$C$777,СВЦЭМ!$A$34:$A$777,$A64,СВЦЭМ!$B$34:$B$777,P$47)+'СЕТ СН'!$G$9+СВЦЭМ!$D$10+'СЕТ СН'!$G$5-'СЕТ СН'!$G$17</f>
        <v>4283.2514799</v>
      </c>
      <c r="Q64" s="36">
        <f>SUMIFS(СВЦЭМ!$C$34:$C$777,СВЦЭМ!$A$34:$A$777,$A64,СВЦЭМ!$B$34:$B$777,Q$47)+'СЕТ СН'!$G$9+СВЦЭМ!$D$10+'СЕТ СН'!$G$5-'СЕТ СН'!$G$17</f>
        <v>4280.45966365</v>
      </c>
      <c r="R64" s="36">
        <f>SUMIFS(СВЦЭМ!$C$34:$C$777,СВЦЭМ!$A$34:$A$777,$A64,СВЦЭМ!$B$34:$B$777,R$47)+'СЕТ СН'!$G$9+СВЦЭМ!$D$10+'СЕТ СН'!$G$5-'СЕТ СН'!$G$17</f>
        <v>4277.6132042700001</v>
      </c>
      <c r="S64" s="36">
        <f>SUMIFS(СВЦЭМ!$C$34:$C$777,СВЦЭМ!$A$34:$A$777,$A64,СВЦЭМ!$B$34:$B$777,S$47)+'СЕТ СН'!$G$9+СВЦЭМ!$D$10+'СЕТ СН'!$G$5-'СЕТ СН'!$G$17</f>
        <v>4296.0011361300003</v>
      </c>
      <c r="T64" s="36">
        <f>SUMIFS(СВЦЭМ!$C$34:$C$777,СВЦЭМ!$A$34:$A$777,$A64,СВЦЭМ!$B$34:$B$777,T$47)+'СЕТ СН'!$G$9+СВЦЭМ!$D$10+'СЕТ СН'!$G$5-'СЕТ СН'!$G$17</f>
        <v>4297.7334582799995</v>
      </c>
      <c r="U64" s="36">
        <f>SUMIFS(СВЦЭМ!$C$34:$C$777,СВЦЭМ!$A$34:$A$777,$A64,СВЦЭМ!$B$34:$B$777,U$47)+'СЕТ СН'!$G$9+СВЦЭМ!$D$10+'СЕТ СН'!$G$5-'СЕТ СН'!$G$17</f>
        <v>4261.6936451000001</v>
      </c>
      <c r="V64" s="36">
        <f>SUMIFS(СВЦЭМ!$C$34:$C$777,СВЦЭМ!$A$34:$A$777,$A64,СВЦЭМ!$B$34:$B$777,V$47)+'СЕТ СН'!$G$9+СВЦЭМ!$D$10+'СЕТ СН'!$G$5-'СЕТ СН'!$G$17</f>
        <v>4248.7935026800005</v>
      </c>
      <c r="W64" s="36">
        <f>SUMIFS(СВЦЭМ!$C$34:$C$777,СВЦЭМ!$A$34:$A$777,$A64,СВЦЭМ!$B$34:$B$777,W$47)+'СЕТ СН'!$G$9+СВЦЭМ!$D$10+'СЕТ СН'!$G$5-'СЕТ СН'!$G$17</f>
        <v>4259.1917284800002</v>
      </c>
      <c r="X64" s="36">
        <f>SUMIFS(СВЦЭМ!$C$34:$C$777,СВЦЭМ!$A$34:$A$777,$A64,СВЦЭМ!$B$34:$B$777,X$47)+'СЕТ СН'!$G$9+СВЦЭМ!$D$10+'СЕТ СН'!$G$5-'СЕТ СН'!$G$17</f>
        <v>4332.35368586</v>
      </c>
      <c r="Y64" s="36">
        <f>SUMIFS(СВЦЭМ!$C$34:$C$777,СВЦЭМ!$A$34:$A$777,$A64,СВЦЭМ!$B$34:$B$777,Y$47)+'СЕТ СН'!$G$9+СВЦЭМ!$D$10+'СЕТ СН'!$G$5-'СЕТ СН'!$G$17</f>
        <v>4316.6974326899999</v>
      </c>
    </row>
    <row r="65" spans="1:27" ht="15.75" x14ac:dyDescent="0.2">
      <c r="A65" s="35">
        <f t="shared" si="1"/>
        <v>42812</v>
      </c>
      <c r="B65" s="36">
        <f>SUMIFS(СВЦЭМ!$C$34:$C$777,СВЦЭМ!$A$34:$A$777,$A65,СВЦЭМ!$B$34:$B$777,B$47)+'СЕТ СН'!$G$9+СВЦЭМ!$D$10+'СЕТ СН'!$G$5-'СЕТ СН'!$G$17</f>
        <v>4385.1119305699995</v>
      </c>
      <c r="C65" s="36">
        <f>SUMIFS(СВЦЭМ!$C$34:$C$777,СВЦЭМ!$A$34:$A$777,$A65,СВЦЭМ!$B$34:$B$777,C$47)+'СЕТ СН'!$G$9+СВЦЭМ!$D$10+'СЕТ СН'!$G$5-'СЕТ СН'!$G$17</f>
        <v>4393.9789495799996</v>
      </c>
      <c r="D65" s="36">
        <f>SUMIFS(СВЦЭМ!$C$34:$C$777,СВЦЭМ!$A$34:$A$777,$A65,СВЦЭМ!$B$34:$B$777,D$47)+'СЕТ СН'!$G$9+СВЦЭМ!$D$10+'СЕТ СН'!$G$5-'СЕТ СН'!$G$17</f>
        <v>4407.6619457899997</v>
      </c>
      <c r="E65" s="36">
        <f>SUMIFS(СВЦЭМ!$C$34:$C$777,СВЦЭМ!$A$34:$A$777,$A65,СВЦЭМ!$B$34:$B$777,E$47)+'СЕТ СН'!$G$9+СВЦЭМ!$D$10+'СЕТ СН'!$G$5-'СЕТ СН'!$G$17</f>
        <v>4397.9839844899998</v>
      </c>
      <c r="F65" s="36">
        <f>SUMIFS(СВЦЭМ!$C$34:$C$777,СВЦЭМ!$A$34:$A$777,$A65,СВЦЭМ!$B$34:$B$777,F$47)+'СЕТ СН'!$G$9+СВЦЭМ!$D$10+'СЕТ СН'!$G$5-'СЕТ СН'!$G$17</f>
        <v>4398.3397836000004</v>
      </c>
      <c r="G65" s="36">
        <f>SUMIFS(СВЦЭМ!$C$34:$C$777,СВЦЭМ!$A$34:$A$777,$A65,СВЦЭМ!$B$34:$B$777,G$47)+'СЕТ СН'!$G$9+СВЦЭМ!$D$10+'СЕТ СН'!$G$5-'СЕТ СН'!$G$17</f>
        <v>4399.2774491299997</v>
      </c>
      <c r="H65" s="36">
        <f>SUMIFS(СВЦЭМ!$C$34:$C$777,СВЦЭМ!$A$34:$A$777,$A65,СВЦЭМ!$B$34:$B$777,H$47)+'СЕТ СН'!$G$9+СВЦЭМ!$D$10+'СЕТ СН'!$G$5-'СЕТ СН'!$G$17</f>
        <v>4396.7302176600006</v>
      </c>
      <c r="I65" s="36">
        <f>SUMIFS(СВЦЭМ!$C$34:$C$777,СВЦЭМ!$A$34:$A$777,$A65,СВЦЭМ!$B$34:$B$777,I$47)+'СЕТ СН'!$G$9+СВЦЭМ!$D$10+'СЕТ СН'!$G$5-'СЕТ СН'!$G$17</f>
        <v>4358.5351953899999</v>
      </c>
      <c r="J65" s="36">
        <f>SUMIFS(СВЦЭМ!$C$34:$C$777,СВЦЭМ!$A$34:$A$777,$A65,СВЦЭМ!$B$34:$B$777,J$47)+'СЕТ СН'!$G$9+СВЦЭМ!$D$10+'СЕТ СН'!$G$5-'СЕТ СН'!$G$17</f>
        <v>4360.6279697400005</v>
      </c>
      <c r="K65" s="36">
        <f>SUMIFS(СВЦЭМ!$C$34:$C$777,СВЦЭМ!$A$34:$A$777,$A65,СВЦЭМ!$B$34:$B$777,K$47)+'СЕТ СН'!$G$9+СВЦЭМ!$D$10+'СЕТ СН'!$G$5-'СЕТ СН'!$G$17</f>
        <v>4285.9270864099999</v>
      </c>
      <c r="L65" s="36">
        <f>SUMIFS(СВЦЭМ!$C$34:$C$777,СВЦЭМ!$A$34:$A$777,$A65,СВЦЭМ!$B$34:$B$777,L$47)+'СЕТ СН'!$G$9+СВЦЭМ!$D$10+'СЕТ СН'!$G$5-'СЕТ СН'!$G$17</f>
        <v>4266.7478556799997</v>
      </c>
      <c r="M65" s="36">
        <f>SUMIFS(СВЦЭМ!$C$34:$C$777,СВЦЭМ!$A$34:$A$777,$A65,СВЦЭМ!$B$34:$B$777,M$47)+'СЕТ СН'!$G$9+СВЦЭМ!$D$10+'СЕТ СН'!$G$5-'СЕТ СН'!$G$17</f>
        <v>4273.0411421600002</v>
      </c>
      <c r="N65" s="36">
        <f>SUMIFS(СВЦЭМ!$C$34:$C$777,СВЦЭМ!$A$34:$A$777,$A65,СВЦЭМ!$B$34:$B$777,N$47)+'СЕТ СН'!$G$9+СВЦЭМ!$D$10+'СЕТ СН'!$G$5-'СЕТ СН'!$G$17</f>
        <v>4280.1938642799996</v>
      </c>
      <c r="O65" s="36">
        <f>SUMIFS(СВЦЭМ!$C$34:$C$777,СВЦЭМ!$A$34:$A$777,$A65,СВЦЭМ!$B$34:$B$777,O$47)+'СЕТ СН'!$G$9+СВЦЭМ!$D$10+'СЕТ СН'!$G$5-'СЕТ СН'!$G$17</f>
        <v>4263.0784949199997</v>
      </c>
      <c r="P65" s="36">
        <f>SUMIFS(СВЦЭМ!$C$34:$C$777,СВЦЭМ!$A$34:$A$777,$A65,СВЦЭМ!$B$34:$B$777,P$47)+'СЕТ СН'!$G$9+СВЦЭМ!$D$10+'СЕТ СН'!$G$5-'СЕТ СН'!$G$17</f>
        <v>4207.8027073599997</v>
      </c>
      <c r="Q65" s="36">
        <f>SUMIFS(СВЦЭМ!$C$34:$C$777,СВЦЭМ!$A$34:$A$777,$A65,СВЦЭМ!$B$34:$B$777,Q$47)+'СЕТ СН'!$G$9+СВЦЭМ!$D$10+'СЕТ СН'!$G$5-'СЕТ СН'!$G$17</f>
        <v>4210.4705147900004</v>
      </c>
      <c r="R65" s="36">
        <f>SUMIFS(СВЦЭМ!$C$34:$C$777,СВЦЭМ!$A$34:$A$777,$A65,СВЦЭМ!$B$34:$B$777,R$47)+'СЕТ СН'!$G$9+СВЦЭМ!$D$10+'СЕТ СН'!$G$5-'СЕТ СН'!$G$17</f>
        <v>4217.1896436999996</v>
      </c>
      <c r="S65" s="36">
        <f>SUMIFS(СВЦЭМ!$C$34:$C$777,СВЦЭМ!$A$34:$A$777,$A65,СВЦЭМ!$B$34:$B$777,S$47)+'СЕТ СН'!$G$9+СВЦЭМ!$D$10+'СЕТ СН'!$G$5-'СЕТ СН'!$G$17</f>
        <v>4208.4351920099998</v>
      </c>
      <c r="T65" s="36">
        <f>SUMIFS(СВЦЭМ!$C$34:$C$777,СВЦЭМ!$A$34:$A$777,$A65,СВЦЭМ!$B$34:$B$777,T$47)+'СЕТ СН'!$G$9+СВЦЭМ!$D$10+'СЕТ СН'!$G$5-'СЕТ СН'!$G$17</f>
        <v>4189.42703936</v>
      </c>
      <c r="U65" s="36">
        <f>SUMIFS(СВЦЭМ!$C$34:$C$777,СВЦЭМ!$A$34:$A$777,$A65,СВЦЭМ!$B$34:$B$777,U$47)+'СЕТ СН'!$G$9+СВЦЭМ!$D$10+'СЕТ СН'!$G$5-'СЕТ СН'!$G$17</f>
        <v>4207.51700953</v>
      </c>
      <c r="V65" s="36">
        <f>SUMIFS(СВЦЭМ!$C$34:$C$777,СВЦЭМ!$A$34:$A$777,$A65,СВЦЭМ!$B$34:$B$777,V$47)+'СЕТ СН'!$G$9+СВЦЭМ!$D$10+'СЕТ СН'!$G$5-'СЕТ СН'!$G$17</f>
        <v>4232.9265676599998</v>
      </c>
      <c r="W65" s="36">
        <f>SUMIFS(СВЦЭМ!$C$34:$C$777,СВЦЭМ!$A$34:$A$777,$A65,СВЦЭМ!$B$34:$B$777,W$47)+'СЕТ СН'!$G$9+СВЦЭМ!$D$10+'СЕТ СН'!$G$5-'СЕТ СН'!$G$17</f>
        <v>4241.2438814500001</v>
      </c>
      <c r="X65" s="36">
        <f>SUMIFS(СВЦЭМ!$C$34:$C$777,СВЦЭМ!$A$34:$A$777,$A65,СВЦЭМ!$B$34:$B$777,X$47)+'СЕТ СН'!$G$9+СВЦЭМ!$D$10+'СЕТ СН'!$G$5-'СЕТ СН'!$G$17</f>
        <v>4218.0661350099999</v>
      </c>
      <c r="Y65" s="36">
        <f>SUMIFS(СВЦЭМ!$C$34:$C$777,СВЦЭМ!$A$34:$A$777,$A65,СВЦЭМ!$B$34:$B$777,Y$47)+'СЕТ СН'!$G$9+СВЦЭМ!$D$10+'СЕТ СН'!$G$5-'СЕТ СН'!$G$17</f>
        <v>4272.0905846200003</v>
      </c>
    </row>
    <row r="66" spans="1:27" ht="15.75" x14ac:dyDescent="0.2">
      <c r="A66" s="35">
        <f t="shared" si="1"/>
        <v>42813</v>
      </c>
      <c r="B66" s="36">
        <f>SUMIFS(СВЦЭМ!$C$34:$C$777,СВЦЭМ!$A$34:$A$777,$A66,СВЦЭМ!$B$34:$B$777,B$47)+'СЕТ СН'!$G$9+СВЦЭМ!$D$10+'СЕТ СН'!$G$5-'СЕТ СН'!$G$17</f>
        <v>4372.3402988099997</v>
      </c>
      <c r="C66" s="36">
        <f>SUMIFS(СВЦЭМ!$C$34:$C$777,СВЦЭМ!$A$34:$A$777,$A66,СВЦЭМ!$B$34:$B$777,C$47)+'СЕТ СН'!$G$9+СВЦЭМ!$D$10+'СЕТ СН'!$G$5-'СЕТ СН'!$G$17</f>
        <v>4380.42409933</v>
      </c>
      <c r="D66" s="36">
        <f>SUMIFS(СВЦЭМ!$C$34:$C$777,СВЦЭМ!$A$34:$A$777,$A66,СВЦЭМ!$B$34:$B$777,D$47)+'СЕТ СН'!$G$9+СВЦЭМ!$D$10+'СЕТ СН'!$G$5-'СЕТ СН'!$G$17</f>
        <v>4405.8352060500001</v>
      </c>
      <c r="E66" s="36">
        <f>SUMIFS(СВЦЭМ!$C$34:$C$777,СВЦЭМ!$A$34:$A$777,$A66,СВЦЭМ!$B$34:$B$777,E$47)+'СЕТ СН'!$G$9+СВЦЭМ!$D$10+'СЕТ СН'!$G$5-'СЕТ СН'!$G$17</f>
        <v>4417.0058090299999</v>
      </c>
      <c r="F66" s="36">
        <f>SUMIFS(СВЦЭМ!$C$34:$C$777,СВЦЭМ!$A$34:$A$777,$A66,СВЦЭМ!$B$34:$B$777,F$47)+'СЕТ СН'!$G$9+СВЦЭМ!$D$10+'СЕТ СН'!$G$5-'СЕТ СН'!$G$17</f>
        <v>4411.2161329499995</v>
      </c>
      <c r="G66" s="36">
        <f>SUMIFS(СВЦЭМ!$C$34:$C$777,СВЦЭМ!$A$34:$A$777,$A66,СВЦЭМ!$B$34:$B$777,G$47)+'СЕТ СН'!$G$9+СВЦЭМ!$D$10+'СЕТ СН'!$G$5-'СЕТ СН'!$G$17</f>
        <v>4403.2118152599996</v>
      </c>
      <c r="H66" s="36">
        <f>SUMIFS(СВЦЭМ!$C$34:$C$777,СВЦЭМ!$A$34:$A$777,$A66,СВЦЭМ!$B$34:$B$777,H$47)+'СЕТ СН'!$G$9+СВЦЭМ!$D$10+'СЕТ СН'!$G$5-'СЕТ СН'!$G$17</f>
        <v>4383.5143279099993</v>
      </c>
      <c r="I66" s="36">
        <f>SUMIFS(СВЦЭМ!$C$34:$C$777,СВЦЭМ!$A$34:$A$777,$A66,СВЦЭМ!$B$34:$B$777,I$47)+'СЕТ СН'!$G$9+СВЦЭМ!$D$10+'СЕТ СН'!$G$5-'СЕТ СН'!$G$17</f>
        <v>4362.1769713499998</v>
      </c>
      <c r="J66" s="36">
        <f>SUMIFS(СВЦЭМ!$C$34:$C$777,СВЦЭМ!$A$34:$A$777,$A66,СВЦЭМ!$B$34:$B$777,J$47)+'СЕТ СН'!$G$9+СВЦЭМ!$D$10+'СЕТ СН'!$G$5-'СЕТ СН'!$G$17</f>
        <v>4317.4964115799994</v>
      </c>
      <c r="K66" s="36">
        <f>SUMIFS(СВЦЭМ!$C$34:$C$777,СВЦЭМ!$A$34:$A$777,$A66,СВЦЭМ!$B$34:$B$777,K$47)+'СЕТ СН'!$G$9+СВЦЭМ!$D$10+'СЕТ СН'!$G$5-'СЕТ СН'!$G$17</f>
        <v>4231.4605985199996</v>
      </c>
      <c r="L66" s="36">
        <f>SUMIFS(СВЦЭМ!$C$34:$C$777,СВЦЭМ!$A$34:$A$777,$A66,СВЦЭМ!$B$34:$B$777,L$47)+'СЕТ СН'!$G$9+СВЦЭМ!$D$10+'СЕТ СН'!$G$5-'СЕТ СН'!$G$17</f>
        <v>4211.9536826799995</v>
      </c>
      <c r="M66" s="36">
        <f>SUMIFS(СВЦЭМ!$C$34:$C$777,СВЦЭМ!$A$34:$A$777,$A66,СВЦЭМ!$B$34:$B$777,M$47)+'СЕТ СН'!$G$9+СВЦЭМ!$D$10+'СЕТ СН'!$G$5-'СЕТ СН'!$G$17</f>
        <v>4225.5929478099997</v>
      </c>
      <c r="N66" s="36">
        <f>SUMIFS(СВЦЭМ!$C$34:$C$777,СВЦЭМ!$A$34:$A$777,$A66,СВЦЭМ!$B$34:$B$777,N$47)+'СЕТ СН'!$G$9+СВЦЭМ!$D$10+'СЕТ СН'!$G$5-'СЕТ СН'!$G$17</f>
        <v>4240.8681486300002</v>
      </c>
      <c r="O66" s="36">
        <f>SUMIFS(СВЦЭМ!$C$34:$C$777,СВЦЭМ!$A$34:$A$777,$A66,СВЦЭМ!$B$34:$B$777,O$47)+'СЕТ СН'!$G$9+СВЦЭМ!$D$10+'СЕТ СН'!$G$5-'СЕТ СН'!$G$17</f>
        <v>4249.7962976500003</v>
      </c>
      <c r="P66" s="36">
        <f>SUMIFS(СВЦЭМ!$C$34:$C$777,СВЦЭМ!$A$34:$A$777,$A66,СВЦЭМ!$B$34:$B$777,P$47)+'СЕТ СН'!$G$9+СВЦЭМ!$D$10+'СЕТ СН'!$G$5-'СЕТ СН'!$G$17</f>
        <v>4261.8570741900003</v>
      </c>
      <c r="Q66" s="36">
        <f>SUMIFS(СВЦЭМ!$C$34:$C$777,СВЦЭМ!$A$34:$A$777,$A66,СВЦЭМ!$B$34:$B$777,Q$47)+'СЕТ СН'!$G$9+СВЦЭМ!$D$10+'СЕТ СН'!$G$5-'СЕТ СН'!$G$17</f>
        <v>4268.4453080700005</v>
      </c>
      <c r="R66" s="36">
        <f>SUMIFS(СВЦЭМ!$C$34:$C$777,СВЦЭМ!$A$34:$A$777,$A66,СВЦЭМ!$B$34:$B$777,R$47)+'СЕТ СН'!$G$9+СВЦЭМ!$D$10+'СЕТ СН'!$G$5-'СЕТ СН'!$G$17</f>
        <v>4274.1943249199994</v>
      </c>
      <c r="S66" s="36">
        <f>SUMIFS(СВЦЭМ!$C$34:$C$777,СВЦЭМ!$A$34:$A$777,$A66,СВЦЭМ!$B$34:$B$777,S$47)+'СЕТ СН'!$G$9+СВЦЭМ!$D$10+'СЕТ СН'!$G$5-'СЕТ СН'!$G$17</f>
        <v>4256.5319294299998</v>
      </c>
      <c r="T66" s="36">
        <f>SUMIFS(СВЦЭМ!$C$34:$C$777,СВЦЭМ!$A$34:$A$777,$A66,СВЦЭМ!$B$34:$B$777,T$47)+'СЕТ СН'!$G$9+СВЦЭМ!$D$10+'СЕТ СН'!$G$5-'СЕТ СН'!$G$17</f>
        <v>4225.0689204299997</v>
      </c>
      <c r="U66" s="36">
        <f>SUMIFS(СВЦЭМ!$C$34:$C$777,СВЦЭМ!$A$34:$A$777,$A66,СВЦЭМ!$B$34:$B$777,U$47)+'СЕТ СН'!$G$9+СВЦЭМ!$D$10+'СЕТ СН'!$G$5-'СЕТ СН'!$G$17</f>
        <v>4189.92476119</v>
      </c>
      <c r="V66" s="36">
        <f>SUMIFS(СВЦЭМ!$C$34:$C$777,СВЦЭМ!$A$34:$A$777,$A66,СВЦЭМ!$B$34:$B$777,V$47)+'СЕТ СН'!$G$9+СВЦЭМ!$D$10+'СЕТ СН'!$G$5-'СЕТ СН'!$G$17</f>
        <v>4194.2169558599999</v>
      </c>
      <c r="W66" s="36">
        <f>SUMIFS(СВЦЭМ!$C$34:$C$777,СВЦЭМ!$A$34:$A$777,$A66,СВЦЭМ!$B$34:$B$777,W$47)+'СЕТ СН'!$G$9+СВЦЭМ!$D$10+'СЕТ СН'!$G$5-'СЕТ СН'!$G$17</f>
        <v>4193.8543307199998</v>
      </c>
      <c r="X66" s="36">
        <f>SUMIFS(СВЦЭМ!$C$34:$C$777,СВЦЭМ!$A$34:$A$777,$A66,СВЦЭМ!$B$34:$B$777,X$47)+'СЕТ СН'!$G$9+СВЦЭМ!$D$10+'СЕТ СН'!$G$5-'СЕТ СН'!$G$17</f>
        <v>4252.4694230099994</v>
      </c>
      <c r="Y66" s="36">
        <f>SUMIFS(СВЦЭМ!$C$34:$C$777,СВЦЭМ!$A$34:$A$777,$A66,СВЦЭМ!$B$34:$B$777,Y$47)+'СЕТ СН'!$G$9+СВЦЭМ!$D$10+'СЕТ СН'!$G$5-'СЕТ СН'!$G$17</f>
        <v>4352.9292613699999</v>
      </c>
    </row>
    <row r="67" spans="1:27" ht="15.75" x14ac:dyDescent="0.2">
      <c r="A67" s="35">
        <f t="shared" si="1"/>
        <v>42814</v>
      </c>
      <c r="B67" s="36">
        <f>SUMIFS(СВЦЭМ!$C$34:$C$777,СВЦЭМ!$A$34:$A$777,$A67,СВЦЭМ!$B$34:$B$777,B$47)+'СЕТ СН'!$G$9+СВЦЭМ!$D$10+'СЕТ СН'!$G$5-'СЕТ СН'!$G$17</f>
        <v>4453.6715093799994</v>
      </c>
      <c r="C67" s="36">
        <f>SUMIFS(СВЦЭМ!$C$34:$C$777,СВЦЭМ!$A$34:$A$777,$A67,СВЦЭМ!$B$34:$B$777,C$47)+'СЕТ СН'!$G$9+СВЦЭМ!$D$10+'СЕТ СН'!$G$5-'СЕТ СН'!$G$17</f>
        <v>4484.3037831199999</v>
      </c>
      <c r="D67" s="36">
        <f>SUMIFS(СВЦЭМ!$C$34:$C$777,СВЦЭМ!$A$34:$A$777,$A67,СВЦЭМ!$B$34:$B$777,D$47)+'СЕТ СН'!$G$9+СВЦЭМ!$D$10+'СЕТ СН'!$G$5-'СЕТ СН'!$G$17</f>
        <v>4511.0585979200005</v>
      </c>
      <c r="E67" s="36">
        <f>SUMIFS(СВЦЭМ!$C$34:$C$777,СВЦЭМ!$A$34:$A$777,$A67,СВЦЭМ!$B$34:$B$777,E$47)+'СЕТ СН'!$G$9+СВЦЭМ!$D$10+'СЕТ СН'!$G$5-'СЕТ СН'!$G$17</f>
        <v>4525.6214153000001</v>
      </c>
      <c r="F67" s="36">
        <f>SUMIFS(СВЦЭМ!$C$34:$C$777,СВЦЭМ!$A$34:$A$777,$A67,СВЦЭМ!$B$34:$B$777,F$47)+'СЕТ СН'!$G$9+СВЦЭМ!$D$10+'СЕТ СН'!$G$5-'СЕТ СН'!$G$17</f>
        <v>4522.1832126099998</v>
      </c>
      <c r="G67" s="36">
        <f>SUMIFS(СВЦЭМ!$C$34:$C$777,СВЦЭМ!$A$34:$A$777,$A67,СВЦЭМ!$B$34:$B$777,G$47)+'СЕТ СН'!$G$9+СВЦЭМ!$D$10+'СЕТ СН'!$G$5-'СЕТ СН'!$G$17</f>
        <v>4506.8091470299996</v>
      </c>
      <c r="H67" s="36">
        <f>SUMIFS(СВЦЭМ!$C$34:$C$777,СВЦЭМ!$A$34:$A$777,$A67,СВЦЭМ!$B$34:$B$777,H$47)+'СЕТ СН'!$G$9+СВЦЭМ!$D$10+'СЕТ СН'!$G$5-'СЕТ СН'!$G$17</f>
        <v>4451.1424282099997</v>
      </c>
      <c r="I67" s="36">
        <f>SUMIFS(СВЦЭМ!$C$34:$C$777,СВЦЭМ!$A$34:$A$777,$A67,СВЦЭМ!$B$34:$B$777,I$47)+'СЕТ СН'!$G$9+СВЦЭМ!$D$10+'СЕТ СН'!$G$5-'СЕТ СН'!$G$17</f>
        <v>4376.1009452999997</v>
      </c>
      <c r="J67" s="36">
        <f>SUMIFS(СВЦЭМ!$C$34:$C$777,СВЦЭМ!$A$34:$A$777,$A67,СВЦЭМ!$B$34:$B$777,J$47)+'СЕТ СН'!$G$9+СВЦЭМ!$D$10+'СЕТ СН'!$G$5-'СЕТ СН'!$G$17</f>
        <v>4323.7312348400001</v>
      </c>
      <c r="K67" s="36">
        <f>SUMIFS(СВЦЭМ!$C$34:$C$777,СВЦЭМ!$A$34:$A$777,$A67,СВЦЭМ!$B$34:$B$777,K$47)+'СЕТ СН'!$G$9+СВЦЭМ!$D$10+'СЕТ СН'!$G$5-'СЕТ СН'!$G$17</f>
        <v>4266.8114580800002</v>
      </c>
      <c r="L67" s="36">
        <f>SUMIFS(СВЦЭМ!$C$34:$C$777,СВЦЭМ!$A$34:$A$777,$A67,СВЦЭМ!$B$34:$B$777,L$47)+'СЕТ СН'!$G$9+СВЦЭМ!$D$10+'СЕТ СН'!$G$5-'СЕТ СН'!$G$17</f>
        <v>4264.3781438299993</v>
      </c>
      <c r="M67" s="36">
        <f>SUMIFS(СВЦЭМ!$C$34:$C$777,СВЦЭМ!$A$34:$A$777,$A67,СВЦЭМ!$B$34:$B$777,M$47)+'СЕТ СН'!$G$9+СВЦЭМ!$D$10+'СЕТ СН'!$G$5-'СЕТ СН'!$G$17</f>
        <v>4274.0052478199996</v>
      </c>
      <c r="N67" s="36">
        <f>SUMIFS(СВЦЭМ!$C$34:$C$777,СВЦЭМ!$A$34:$A$777,$A67,СВЦЭМ!$B$34:$B$777,N$47)+'СЕТ СН'!$G$9+СВЦЭМ!$D$10+'СЕТ СН'!$G$5-'СЕТ СН'!$G$17</f>
        <v>4300.2079678</v>
      </c>
      <c r="O67" s="36">
        <f>SUMIFS(СВЦЭМ!$C$34:$C$777,СВЦЭМ!$A$34:$A$777,$A67,СВЦЭМ!$B$34:$B$777,O$47)+'СЕТ СН'!$G$9+СВЦЭМ!$D$10+'СЕТ СН'!$G$5-'СЕТ СН'!$G$17</f>
        <v>4319.6755860499998</v>
      </c>
      <c r="P67" s="36">
        <f>SUMIFS(СВЦЭМ!$C$34:$C$777,СВЦЭМ!$A$34:$A$777,$A67,СВЦЭМ!$B$34:$B$777,P$47)+'СЕТ СН'!$G$9+СВЦЭМ!$D$10+'СЕТ СН'!$G$5-'СЕТ СН'!$G$17</f>
        <v>4326.4348238900002</v>
      </c>
      <c r="Q67" s="36">
        <f>SUMIFS(СВЦЭМ!$C$34:$C$777,СВЦЭМ!$A$34:$A$777,$A67,СВЦЭМ!$B$34:$B$777,Q$47)+'СЕТ СН'!$G$9+СВЦЭМ!$D$10+'СЕТ СН'!$G$5-'СЕТ СН'!$G$17</f>
        <v>4324.3535226599997</v>
      </c>
      <c r="R67" s="36">
        <f>SUMIFS(СВЦЭМ!$C$34:$C$777,СВЦЭМ!$A$34:$A$777,$A67,СВЦЭМ!$B$34:$B$777,R$47)+'СЕТ СН'!$G$9+СВЦЭМ!$D$10+'СЕТ СН'!$G$5-'СЕТ СН'!$G$17</f>
        <v>4334.6632341900004</v>
      </c>
      <c r="S67" s="36">
        <f>SUMIFS(СВЦЭМ!$C$34:$C$777,СВЦЭМ!$A$34:$A$777,$A67,СВЦЭМ!$B$34:$B$777,S$47)+'СЕТ СН'!$G$9+СВЦЭМ!$D$10+'СЕТ СН'!$G$5-'СЕТ СН'!$G$17</f>
        <v>4330.19765981</v>
      </c>
      <c r="T67" s="36">
        <f>SUMIFS(СВЦЭМ!$C$34:$C$777,СВЦЭМ!$A$34:$A$777,$A67,СВЦЭМ!$B$34:$B$777,T$47)+'СЕТ СН'!$G$9+СВЦЭМ!$D$10+'СЕТ СН'!$G$5-'СЕТ СН'!$G$17</f>
        <v>4298.1095663799997</v>
      </c>
      <c r="U67" s="36">
        <f>SUMIFS(СВЦЭМ!$C$34:$C$777,СВЦЭМ!$A$34:$A$777,$A67,СВЦЭМ!$B$34:$B$777,U$47)+'СЕТ СН'!$G$9+СВЦЭМ!$D$10+'СЕТ СН'!$G$5-'СЕТ СН'!$G$17</f>
        <v>4256.2654665400005</v>
      </c>
      <c r="V67" s="36">
        <f>SUMIFS(СВЦЭМ!$C$34:$C$777,СВЦЭМ!$A$34:$A$777,$A67,СВЦЭМ!$B$34:$B$777,V$47)+'СЕТ СН'!$G$9+СВЦЭМ!$D$10+'СЕТ СН'!$G$5-'СЕТ СН'!$G$17</f>
        <v>4251.7600790899996</v>
      </c>
      <c r="W67" s="36">
        <f>SUMIFS(СВЦЭМ!$C$34:$C$777,СВЦЭМ!$A$34:$A$777,$A67,СВЦЭМ!$B$34:$B$777,W$47)+'СЕТ СН'!$G$9+СВЦЭМ!$D$10+'СЕТ СН'!$G$5-'СЕТ СН'!$G$17</f>
        <v>4249.8521564599996</v>
      </c>
      <c r="X67" s="36">
        <f>SUMIFS(СВЦЭМ!$C$34:$C$777,СВЦЭМ!$A$34:$A$777,$A67,СВЦЭМ!$B$34:$B$777,X$47)+'СЕТ СН'!$G$9+СВЦЭМ!$D$10+'СЕТ СН'!$G$5-'СЕТ СН'!$G$17</f>
        <v>4329.1277390199994</v>
      </c>
      <c r="Y67" s="36">
        <f>SUMIFS(СВЦЭМ!$C$34:$C$777,СВЦЭМ!$A$34:$A$777,$A67,СВЦЭМ!$B$34:$B$777,Y$47)+'СЕТ СН'!$G$9+СВЦЭМ!$D$10+'СЕТ СН'!$G$5-'СЕТ СН'!$G$17</f>
        <v>4409.7878054900002</v>
      </c>
    </row>
    <row r="68" spans="1:27" ht="15.75" x14ac:dyDescent="0.2">
      <c r="A68" s="35">
        <f t="shared" si="1"/>
        <v>42815</v>
      </c>
      <c r="B68" s="36">
        <f>SUMIFS(СВЦЭМ!$C$34:$C$777,СВЦЭМ!$A$34:$A$777,$A68,СВЦЭМ!$B$34:$B$777,B$47)+'СЕТ СН'!$G$9+СВЦЭМ!$D$10+'СЕТ СН'!$G$5-'СЕТ СН'!$G$17</f>
        <v>4354.8036542499995</v>
      </c>
      <c r="C68" s="36">
        <f>SUMIFS(СВЦЭМ!$C$34:$C$777,СВЦЭМ!$A$34:$A$777,$A68,СВЦЭМ!$B$34:$B$777,C$47)+'СЕТ СН'!$G$9+СВЦЭМ!$D$10+'СЕТ СН'!$G$5-'СЕТ СН'!$G$17</f>
        <v>4386.32047298</v>
      </c>
      <c r="D68" s="36">
        <f>SUMIFS(СВЦЭМ!$C$34:$C$777,СВЦЭМ!$A$34:$A$777,$A68,СВЦЭМ!$B$34:$B$777,D$47)+'СЕТ СН'!$G$9+СВЦЭМ!$D$10+'СЕТ СН'!$G$5-'СЕТ СН'!$G$17</f>
        <v>4408.7774879299996</v>
      </c>
      <c r="E68" s="36">
        <f>SUMIFS(СВЦЭМ!$C$34:$C$777,СВЦЭМ!$A$34:$A$777,$A68,СВЦЭМ!$B$34:$B$777,E$47)+'СЕТ СН'!$G$9+СВЦЭМ!$D$10+'СЕТ СН'!$G$5-'СЕТ СН'!$G$17</f>
        <v>4413.0842441999994</v>
      </c>
      <c r="F68" s="36">
        <f>SUMIFS(СВЦЭМ!$C$34:$C$777,СВЦЭМ!$A$34:$A$777,$A68,СВЦЭМ!$B$34:$B$777,F$47)+'СЕТ СН'!$G$9+СВЦЭМ!$D$10+'СЕТ СН'!$G$5-'СЕТ СН'!$G$17</f>
        <v>4409.3279984999999</v>
      </c>
      <c r="G68" s="36">
        <f>SUMIFS(СВЦЭМ!$C$34:$C$777,СВЦЭМ!$A$34:$A$777,$A68,СВЦЭМ!$B$34:$B$777,G$47)+'СЕТ СН'!$G$9+СВЦЭМ!$D$10+'СЕТ СН'!$G$5-'СЕТ СН'!$G$17</f>
        <v>4393.9298402099994</v>
      </c>
      <c r="H68" s="36">
        <f>SUMIFS(СВЦЭМ!$C$34:$C$777,СВЦЭМ!$A$34:$A$777,$A68,СВЦЭМ!$B$34:$B$777,H$47)+'СЕТ СН'!$G$9+СВЦЭМ!$D$10+'СЕТ СН'!$G$5-'СЕТ СН'!$G$17</f>
        <v>4405.2337490800001</v>
      </c>
      <c r="I68" s="36">
        <f>SUMIFS(СВЦЭМ!$C$34:$C$777,СВЦЭМ!$A$34:$A$777,$A68,СВЦЭМ!$B$34:$B$777,I$47)+'СЕТ СН'!$G$9+СВЦЭМ!$D$10+'СЕТ СН'!$G$5-'СЕТ СН'!$G$17</f>
        <v>4392.1414841599999</v>
      </c>
      <c r="J68" s="36">
        <f>SUMIFS(СВЦЭМ!$C$34:$C$777,СВЦЭМ!$A$34:$A$777,$A68,СВЦЭМ!$B$34:$B$777,J$47)+'СЕТ СН'!$G$9+СВЦЭМ!$D$10+'СЕТ СН'!$G$5-'СЕТ СН'!$G$17</f>
        <v>4319.4788567699998</v>
      </c>
      <c r="K68" s="36">
        <f>SUMIFS(СВЦЭМ!$C$34:$C$777,СВЦЭМ!$A$34:$A$777,$A68,СВЦЭМ!$B$34:$B$777,K$47)+'СЕТ СН'!$G$9+СВЦЭМ!$D$10+'СЕТ СН'!$G$5-'СЕТ СН'!$G$17</f>
        <v>4261.8708279000002</v>
      </c>
      <c r="L68" s="36">
        <f>SUMIFS(СВЦЭМ!$C$34:$C$777,СВЦЭМ!$A$34:$A$777,$A68,СВЦЭМ!$B$34:$B$777,L$47)+'СЕТ СН'!$G$9+СВЦЭМ!$D$10+'СЕТ СН'!$G$5-'СЕТ СН'!$G$17</f>
        <v>4257.02609691</v>
      </c>
      <c r="M68" s="36">
        <f>SUMIFS(СВЦЭМ!$C$34:$C$777,СВЦЭМ!$A$34:$A$777,$A68,СВЦЭМ!$B$34:$B$777,M$47)+'СЕТ СН'!$G$9+СВЦЭМ!$D$10+'СЕТ СН'!$G$5-'СЕТ СН'!$G$17</f>
        <v>4307.0322278700005</v>
      </c>
      <c r="N68" s="36">
        <f>SUMIFS(СВЦЭМ!$C$34:$C$777,СВЦЭМ!$A$34:$A$777,$A68,СВЦЭМ!$B$34:$B$777,N$47)+'СЕТ СН'!$G$9+СВЦЭМ!$D$10+'СЕТ СН'!$G$5-'СЕТ СН'!$G$17</f>
        <v>4304.3050001499996</v>
      </c>
      <c r="O68" s="36">
        <f>SUMIFS(СВЦЭМ!$C$34:$C$777,СВЦЭМ!$A$34:$A$777,$A68,СВЦЭМ!$B$34:$B$777,O$47)+'СЕТ СН'!$G$9+СВЦЭМ!$D$10+'СЕТ СН'!$G$5-'СЕТ СН'!$G$17</f>
        <v>4308.4130938999997</v>
      </c>
      <c r="P68" s="36">
        <f>SUMIFS(СВЦЭМ!$C$34:$C$777,СВЦЭМ!$A$34:$A$777,$A68,СВЦЭМ!$B$34:$B$777,P$47)+'СЕТ СН'!$G$9+СВЦЭМ!$D$10+'СЕТ СН'!$G$5-'СЕТ СН'!$G$17</f>
        <v>4319.4983014499994</v>
      </c>
      <c r="Q68" s="36">
        <f>SUMIFS(СВЦЭМ!$C$34:$C$777,СВЦЭМ!$A$34:$A$777,$A68,СВЦЭМ!$B$34:$B$777,Q$47)+'СЕТ СН'!$G$9+СВЦЭМ!$D$10+'СЕТ СН'!$G$5-'СЕТ СН'!$G$17</f>
        <v>4330.6506671400002</v>
      </c>
      <c r="R68" s="36">
        <f>SUMIFS(СВЦЭМ!$C$34:$C$777,СВЦЭМ!$A$34:$A$777,$A68,СВЦЭМ!$B$34:$B$777,R$47)+'СЕТ СН'!$G$9+СВЦЭМ!$D$10+'СЕТ СН'!$G$5-'СЕТ СН'!$G$17</f>
        <v>4332.4029322799997</v>
      </c>
      <c r="S68" s="36">
        <f>SUMIFS(СВЦЭМ!$C$34:$C$777,СВЦЭМ!$A$34:$A$777,$A68,СВЦЭМ!$B$34:$B$777,S$47)+'СЕТ СН'!$G$9+СВЦЭМ!$D$10+'СЕТ СН'!$G$5-'СЕТ СН'!$G$17</f>
        <v>4333.3024800900002</v>
      </c>
      <c r="T68" s="36">
        <f>SUMIFS(СВЦЭМ!$C$34:$C$777,СВЦЭМ!$A$34:$A$777,$A68,СВЦЭМ!$B$34:$B$777,T$47)+'СЕТ СН'!$G$9+СВЦЭМ!$D$10+'СЕТ СН'!$G$5-'СЕТ СН'!$G$17</f>
        <v>4317.1129212300002</v>
      </c>
      <c r="U68" s="36">
        <f>SUMIFS(СВЦЭМ!$C$34:$C$777,СВЦЭМ!$A$34:$A$777,$A68,СВЦЭМ!$B$34:$B$777,U$47)+'СЕТ СН'!$G$9+СВЦЭМ!$D$10+'СЕТ СН'!$G$5-'СЕТ СН'!$G$17</f>
        <v>4293.1063990499997</v>
      </c>
      <c r="V68" s="36">
        <f>SUMIFS(СВЦЭМ!$C$34:$C$777,СВЦЭМ!$A$34:$A$777,$A68,СВЦЭМ!$B$34:$B$777,V$47)+'СЕТ СН'!$G$9+СВЦЭМ!$D$10+'СЕТ СН'!$G$5-'СЕТ СН'!$G$17</f>
        <v>4269.2494205700004</v>
      </c>
      <c r="W68" s="36">
        <f>SUMIFS(СВЦЭМ!$C$34:$C$777,СВЦЭМ!$A$34:$A$777,$A68,СВЦЭМ!$B$34:$B$777,W$47)+'СЕТ СН'!$G$9+СВЦЭМ!$D$10+'СЕТ СН'!$G$5-'СЕТ СН'!$G$17</f>
        <v>4273.1322857699997</v>
      </c>
      <c r="X68" s="36">
        <f>SUMIFS(СВЦЭМ!$C$34:$C$777,СВЦЭМ!$A$34:$A$777,$A68,СВЦЭМ!$B$34:$B$777,X$47)+'СЕТ СН'!$G$9+СВЦЭМ!$D$10+'СЕТ СН'!$G$5-'СЕТ СН'!$G$17</f>
        <v>4326.9194720899995</v>
      </c>
      <c r="Y68" s="36">
        <f>SUMIFS(СВЦЭМ!$C$34:$C$777,СВЦЭМ!$A$34:$A$777,$A68,СВЦЭМ!$B$34:$B$777,Y$47)+'СЕТ СН'!$G$9+СВЦЭМ!$D$10+'СЕТ СН'!$G$5-'СЕТ СН'!$G$17</f>
        <v>4330.0553937999994</v>
      </c>
    </row>
    <row r="69" spans="1:27" ht="15.75" x14ac:dyDescent="0.2">
      <c r="A69" s="35">
        <f t="shared" si="1"/>
        <v>42816</v>
      </c>
      <c r="B69" s="36">
        <f>SUMIFS(СВЦЭМ!$C$34:$C$777,СВЦЭМ!$A$34:$A$777,$A69,СВЦЭМ!$B$34:$B$777,B$47)+'СЕТ СН'!$G$9+СВЦЭМ!$D$10+'СЕТ СН'!$G$5-'СЕТ СН'!$G$17</f>
        <v>4398.36638064</v>
      </c>
      <c r="C69" s="36">
        <f>SUMIFS(СВЦЭМ!$C$34:$C$777,СВЦЭМ!$A$34:$A$777,$A69,СВЦЭМ!$B$34:$B$777,C$47)+'СЕТ СН'!$G$9+СВЦЭМ!$D$10+'СЕТ СН'!$G$5-'СЕТ СН'!$G$17</f>
        <v>4415.2676269000003</v>
      </c>
      <c r="D69" s="36">
        <f>SUMIFS(СВЦЭМ!$C$34:$C$777,СВЦЭМ!$A$34:$A$777,$A69,СВЦЭМ!$B$34:$B$777,D$47)+'СЕТ СН'!$G$9+СВЦЭМ!$D$10+'СЕТ СН'!$G$5-'СЕТ СН'!$G$17</f>
        <v>4434.5360178199999</v>
      </c>
      <c r="E69" s="36">
        <f>SUMIFS(СВЦЭМ!$C$34:$C$777,СВЦЭМ!$A$34:$A$777,$A69,СВЦЭМ!$B$34:$B$777,E$47)+'СЕТ СН'!$G$9+СВЦЭМ!$D$10+'СЕТ СН'!$G$5-'СЕТ СН'!$G$17</f>
        <v>4444.9473248100003</v>
      </c>
      <c r="F69" s="36">
        <f>SUMIFS(СВЦЭМ!$C$34:$C$777,СВЦЭМ!$A$34:$A$777,$A69,СВЦЭМ!$B$34:$B$777,F$47)+'СЕТ СН'!$G$9+СВЦЭМ!$D$10+'СЕТ СН'!$G$5-'СЕТ СН'!$G$17</f>
        <v>4438.1921179199999</v>
      </c>
      <c r="G69" s="36">
        <f>SUMIFS(СВЦЭМ!$C$34:$C$777,СВЦЭМ!$A$34:$A$777,$A69,СВЦЭМ!$B$34:$B$777,G$47)+'СЕТ СН'!$G$9+СВЦЭМ!$D$10+'СЕТ СН'!$G$5-'СЕТ СН'!$G$17</f>
        <v>4422.6793405999997</v>
      </c>
      <c r="H69" s="36">
        <f>SUMIFS(СВЦЭМ!$C$34:$C$777,СВЦЭМ!$A$34:$A$777,$A69,СВЦЭМ!$B$34:$B$777,H$47)+'СЕТ СН'!$G$9+СВЦЭМ!$D$10+'СЕТ СН'!$G$5-'СЕТ СН'!$G$17</f>
        <v>4441.5072019600002</v>
      </c>
      <c r="I69" s="36">
        <f>SUMIFS(СВЦЭМ!$C$34:$C$777,СВЦЭМ!$A$34:$A$777,$A69,СВЦЭМ!$B$34:$B$777,I$47)+'СЕТ СН'!$G$9+СВЦЭМ!$D$10+'СЕТ СН'!$G$5-'СЕТ СН'!$G$17</f>
        <v>4392.5429458899998</v>
      </c>
      <c r="J69" s="36">
        <f>SUMIFS(СВЦЭМ!$C$34:$C$777,СВЦЭМ!$A$34:$A$777,$A69,СВЦЭМ!$B$34:$B$777,J$47)+'СЕТ СН'!$G$9+СВЦЭМ!$D$10+'СЕТ СН'!$G$5-'СЕТ СН'!$G$17</f>
        <v>4325.30423367</v>
      </c>
      <c r="K69" s="36">
        <f>SUMIFS(СВЦЭМ!$C$34:$C$777,СВЦЭМ!$A$34:$A$777,$A69,СВЦЭМ!$B$34:$B$777,K$47)+'СЕТ СН'!$G$9+СВЦЭМ!$D$10+'СЕТ СН'!$G$5-'СЕТ СН'!$G$17</f>
        <v>4280.7716906000005</v>
      </c>
      <c r="L69" s="36">
        <f>SUMIFS(СВЦЭМ!$C$34:$C$777,СВЦЭМ!$A$34:$A$777,$A69,СВЦЭМ!$B$34:$B$777,L$47)+'СЕТ СН'!$G$9+СВЦЭМ!$D$10+'СЕТ СН'!$G$5-'СЕТ СН'!$G$17</f>
        <v>4282.69794834</v>
      </c>
      <c r="M69" s="36">
        <f>SUMIFS(СВЦЭМ!$C$34:$C$777,СВЦЭМ!$A$34:$A$777,$A69,СВЦЭМ!$B$34:$B$777,M$47)+'СЕТ СН'!$G$9+СВЦЭМ!$D$10+'СЕТ СН'!$G$5-'СЕТ СН'!$G$17</f>
        <v>4297.48087347</v>
      </c>
      <c r="N69" s="36">
        <f>SUMIFS(СВЦЭМ!$C$34:$C$777,СВЦЭМ!$A$34:$A$777,$A69,СВЦЭМ!$B$34:$B$777,N$47)+'СЕТ СН'!$G$9+СВЦЭМ!$D$10+'СЕТ СН'!$G$5-'СЕТ СН'!$G$17</f>
        <v>4358.9861014899998</v>
      </c>
      <c r="O69" s="36">
        <f>SUMIFS(СВЦЭМ!$C$34:$C$777,СВЦЭМ!$A$34:$A$777,$A69,СВЦЭМ!$B$34:$B$777,O$47)+'СЕТ СН'!$G$9+СВЦЭМ!$D$10+'СЕТ СН'!$G$5-'СЕТ СН'!$G$17</f>
        <v>4336.3099512400004</v>
      </c>
      <c r="P69" s="36">
        <f>SUMIFS(СВЦЭМ!$C$34:$C$777,СВЦЭМ!$A$34:$A$777,$A69,СВЦЭМ!$B$34:$B$777,P$47)+'СЕТ СН'!$G$9+СВЦЭМ!$D$10+'СЕТ СН'!$G$5-'СЕТ СН'!$G$17</f>
        <v>4356.0393279</v>
      </c>
      <c r="Q69" s="36">
        <f>SUMIFS(СВЦЭМ!$C$34:$C$777,СВЦЭМ!$A$34:$A$777,$A69,СВЦЭМ!$B$34:$B$777,Q$47)+'СЕТ СН'!$G$9+СВЦЭМ!$D$10+'СЕТ СН'!$G$5-'СЕТ СН'!$G$17</f>
        <v>4362.04270731</v>
      </c>
      <c r="R69" s="36">
        <f>SUMIFS(СВЦЭМ!$C$34:$C$777,СВЦЭМ!$A$34:$A$777,$A69,СВЦЭМ!$B$34:$B$777,R$47)+'СЕТ СН'!$G$9+СВЦЭМ!$D$10+'СЕТ СН'!$G$5-'СЕТ СН'!$G$17</f>
        <v>4358.6264171100001</v>
      </c>
      <c r="S69" s="36">
        <f>SUMIFS(СВЦЭМ!$C$34:$C$777,СВЦЭМ!$A$34:$A$777,$A69,СВЦЭМ!$B$34:$B$777,S$47)+'СЕТ СН'!$G$9+СВЦЭМ!$D$10+'СЕТ СН'!$G$5-'СЕТ СН'!$G$17</f>
        <v>4340.3073355500001</v>
      </c>
      <c r="T69" s="36">
        <f>SUMIFS(СВЦЭМ!$C$34:$C$777,СВЦЭМ!$A$34:$A$777,$A69,СВЦЭМ!$B$34:$B$777,T$47)+'СЕТ СН'!$G$9+СВЦЭМ!$D$10+'СЕТ СН'!$G$5-'СЕТ СН'!$G$17</f>
        <v>4312.5716644599997</v>
      </c>
      <c r="U69" s="36">
        <f>SUMIFS(СВЦЭМ!$C$34:$C$777,СВЦЭМ!$A$34:$A$777,$A69,СВЦЭМ!$B$34:$B$777,U$47)+'СЕТ СН'!$G$9+СВЦЭМ!$D$10+'СЕТ СН'!$G$5-'СЕТ СН'!$G$17</f>
        <v>4266.6738295599998</v>
      </c>
      <c r="V69" s="36">
        <f>SUMIFS(СВЦЭМ!$C$34:$C$777,СВЦЭМ!$A$34:$A$777,$A69,СВЦЭМ!$B$34:$B$777,V$47)+'СЕТ СН'!$G$9+СВЦЭМ!$D$10+'СЕТ СН'!$G$5-'СЕТ СН'!$G$17</f>
        <v>4256.49843418</v>
      </c>
      <c r="W69" s="36">
        <f>SUMIFS(СВЦЭМ!$C$34:$C$777,СВЦЭМ!$A$34:$A$777,$A69,СВЦЭМ!$B$34:$B$777,W$47)+'СЕТ СН'!$G$9+СВЦЭМ!$D$10+'СЕТ СН'!$G$5-'СЕТ СН'!$G$17</f>
        <v>4261.7539498699998</v>
      </c>
      <c r="X69" s="36">
        <f>SUMIFS(СВЦЭМ!$C$34:$C$777,СВЦЭМ!$A$34:$A$777,$A69,СВЦЭМ!$B$34:$B$777,X$47)+'СЕТ СН'!$G$9+СВЦЭМ!$D$10+'СЕТ СН'!$G$5-'СЕТ СН'!$G$17</f>
        <v>4319.0608194699998</v>
      </c>
      <c r="Y69" s="36">
        <f>SUMIFS(СВЦЭМ!$C$34:$C$777,СВЦЭМ!$A$34:$A$777,$A69,СВЦЭМ!$B$34:$B$777,Y$47)+'СЕТ СН'!$G$9+СВЦЭМ!$D$10+'СЕТ СН'!$G$5-'СЕТ СН'!$G$17</f>
        <v>4408.5039348099999</v>
      </c>
    </row>
    <row r="70" spans="1:27" ht="15.75" x14ac:dyDescent="0.2">
      <c r="A70" s="35">
        <f t="shared" si="1"/>
        <v>42817</v>
      </c>
      <c r="B70" s="36">
        <f>SUMIFS(СВЦЭМ!$C$34:$C$777,СВЦЭМ!$A$34:$A$777,$A70,СВЦЭМ!$B$34:$B$777,B$47)+'СЕТ СН'!$G$9+СВЦЭМ!$D$10+'СЕТ СН'!$G$5-'СЕТ СН'!$G$17</f>
        <v>4459.8634754800005</v>
      </c>
      <c r="C70" s="36">
        <f>SUMIFS(СВЦЭМ!$C$34:$C$777,СВЦЭМ!$A$34:$A$777,$A70,СВЦЭМ!$B$34:$B$777,C$47)+'СЕТ СН'!$G$9+СВЦЭМ!$D$10+'СЕТ СН'!$G$5-'СЕТ СН'!$G$17</f>
        <v>4475.2173861699994</v>
      </c>
      <c r="D70" s="36">
        <f>SUMIFS(СВЦЭМ!$C$34:$C$777,СВЦЭМ!$A$34:$A$777,$A70,СВЦЭМ!$B$34:$B$777,D$47)+'СЕТ СН'!$G$9+СВЦЭМ!$D$10+'СЕТ СН'!$G$5-'СЕТ СН'!$G$17</f>
        <v>4489.2848339399998</v>
      </c>
      <c r="E70" s="36">
        <f>SUMIFS(СВЦЭМ!$C$34:$C$777,СВЦЭМ!$A$34:$A$777,$A70,СВЦЭМ!$B$34:$B$777,E$47)+'СЕТ СН'!$G$9+СВЦЭМ!$D$10+'СЕТ СН'!$G$5-'СЕТ СН'!$G$17</f>
        <v>4500.76312495</v>
      </c>
      <c r="F70" s="36">
        <f>SUMIFS(СВЦЭМ!$C$34:$C$777,СВЦЭМ!$A$34:$A$777,$A70,СВЦЭМ!$B$34:$B$777,F$47)+'СЕТ СН'!$G$9+СВЦЭМ!$D$10+'СЕТ СН'!$G$5-'СЕТ СН'!$G$17</f>
        <v>4505.5083610299998</v>
      </c>
      <c r="G70" s="36">
        <f>SUMIFS(СВЦЭМ!$C$34:$C$777,СВЦЭМ!$A$34:$A$777,$A70,СВЦЭМ!$B$34:$B$777,G$47)+'СЕТ СН'!$G$9+СВЦЭМ!$D$10+'СЕТ СН'!$G$5-'СЕТ СН'!$G$17</f>
        <v>4491.8641404099999</v>
      </c>
      <c r="H70" s="36">
        <f>SUMIFS(СВЦЭМ!$C$34:$C$777,СВЦЭМ!$A$34:$A$777,$A70,СВЦЭМ!$B$34:$B$777,H$47)+'СЕТ СН'!$G$9+СВЦЭМ!$D$10+'СЕТ СН'!$G$5-'СЕТ СН'!$G$17</f>
        <v>4431.3997918799996</v>
      </c>
      <c r="I70" s="36">
        <f>SUMIFS(СВЦЭМ!$C$34:$C$777,СВЦЭМ!$A$34:$A$777,$A70,СВЦЭМ!$B$34:$B$777,I$47)+'СЕТ СН'!$G$9+СВЦЭМ!$D$10+'СЕТ СН'!$G$5-'СЕТ СН'!$G$17</f>
        <v>4392.1313206899995</v>
      </c>
      <c r="J70" s="36">
        <f>SUMIFS(СВЦЭМ!$C$34:$C$777,СВЦЭМ!$A$34:$A$777,$A70,СВЦЭМ!$B$34:$B$777,J$47)+'СЕТ СН'!$G$9+СВЦЭМ!$D$10+'СЕТ СН'!$G$5-'СЕТ СН'!$G$17</f>
        <v>4328.5366808500003</v>
      </c>
      <c r="K70" s="36">
        <f>SUMIFS(СВЦЭМ!$C$34:$C$777,СВЦЭМ!$A$34:$A$777,$A70,СВЦЭМ!$B$34:$B$777,K$47)+'СЕТ СН'!$G$9+СВЦЭМ!$D$10+'СЕТ СН'!$G$5-'СЕТ СН'!$G$17</f>
        <v>4259.7612665300003</v>
      </c>
      <c r="L70" s="36">
        <f>SUMIFS(СВЦЭМ!$C$34:$C$777,СВЦЭМ!$A$34:$A$777,$A70,СВЦЭМ!$B$34:$B$777,L$47)+'СЕТ СН'!$G$9+СВЦЭМ!$D$10+'СЕТ СН'!$G$5-'СЕТ СН'!$G$17</f>
        <v>4258.1656895599999</v>
      </c>
      <c r="M70" s="36">
        <f>SUMIFS(СВЦЭМ!$C$34:$C$777,СВЦЭМ!$A$34:$A$777,$A70,СВЦЭМ!$B$34:$B$777,M$47)+'СЕТ СН'!$G$9+СВЦЭМ!$D$10+'СЕТ СН'!$G$5-'СЕТ СН'!$G$17</f>
        <v>4273.1410400300001</v>
      </c>
      <c r="N70" s="36">
        <f>SUMIFS(СВЦЭМ!$C$34:$C$777,СВЦЭМ!$A$34:$A$777,$A70,СВЦЭМ!$B$34:$B$777,N$47)+'СЕТ СН'!$G$9+СВЦЭМ!$D$10+'СЕТ СН'!$G$5-'СЕТ СН'!$G$17</f>
        <v>4293.3595401700004</v>
      </c>
      <c r="O70" s="36">
        <f>SUMIFS(СВЦЭМ!$C$34:$C$777,СВЦЭМ!$A$34:$A$777,$A70,СВЦЭМ!$B$34:$B$777,O$47)+'СЕТ СН'!$G$9+СВЦЭМ!$D$10+'СЕТ СН'!$G$5-'СЕТ СН'!$G$17</f>
        <v>4318.79523522</v>
      </c>
      <c r="P70" s="36">
        <f>SUMIFS(СВЦЭМ!$C$34:$C$777,СВЦЭМ!$A$34:$A$777,$A70,СВЦЭМ!$B$34:$B$777,P$47)+'СЕТ СН'!$G$9+СВЦЭМ!$D$10+'СЕТ СН'!$G$5-'СЕТ СН'!$G$17</f>
        <v>4330.3951046900002</v>
      </c>
      <c r="Q70" s="36">
        <f>SUMIFS(СВЦЭМ!$C$34:$C$777,СВЦЭМ!$A$34:$A$777,$A70,СВЦЭМ!$B$34:$B$777,Q$47)+'СЕТ СН'!$G$9+СВЦЭМ!$D$10+'СЕТ СН'!$G$5-'СЕТ СН'!$G$17</f>
        <v>4326.8010077899999</v>
      </c>
      <c r="R70" s="36">
        <f>SUMIFS(СВЦЭМ!$C$34:$C$777,СВЦЭМ!$A$34:$A$777,$A70,СВЦЭМ!$B$34:$B$777,R$47)+'СЕТ СН'!$G$9+СВЦЭМ!$D$10+'СЕТ СН'!$G$5-'СЕТ СН'!$G$17</f>
        <v>4327.7828463000005</v>
      </c>
      <c r="S70" s="36">
        <f>SUMIFS(СВЦЭМ!$C$34:$C$777,СВЦЭМ!$A$34:$A$777,$A70,СВЦЭМ!$B$34:$B$777,S$47)+'СЕТ СН'!$G$9+СВЦЭМ!$D$10+'СЕТ СН'!$G$5-'СЕТ СН'!$G$17</f>
        <v>4313.6507653199997</v>
      </c>
      <c r="T70" s="36">
        <f>SUMIFS(СВЦЭМ!$C$34:$C$777,СВЦЭМ!$A$34:$A$777,$A70,СВЦЭМ!$B$34:$B$777,T$47)+'СЕТ СН'!$G$9+СВЦЭМ!$D$10+'СЕТ СН'!$G$5-'СЕТ СН'!$G$17</f>
        <v>4288.5896409300003</v>
      </c>
      <c r="U70" s="36">
        <f>SUMIFS(СВЦЭМ!$C$34:$C$777,СВЦЭМ!$A$34:$A$777,$A70,СВЦЭМ!$B$34:$B$777,U$47)+'СЕТ СН'!$G$9+СВЦЭМ!$D$10+'СЕТ СН'!$G$5-'СЕТ СН'!$G$17</f>
        <v>4263.9074620900001</v>
      </c>
      <c r="V70" s="36">
        <f>SUMIFS(СВЦЭМ!$C$34:$C$777,СВЦЭМ!$A$34:$A$777,$A70,СВЦЭМ!$B$34:$B$777,V$47)+'СЕТ СН'!$G$9+СВЦЭМ!$D$10+'СЕТ СН'!$G$5-'СЕТ СН'!$G$17</f>
        <v>4238.6706925600001</v>
      </c>
      <c r="W70" s="36">
        <f>SUMIFS(СВЦЭМ!$C$34:$C$777,СВЦЭМ!$A$34:$A$777,$A70,СВЦЭМ!$B$34:$B$777,W$47)+'СЕТ СН'!$G$9+СВЦЭМ!$D$10+'СЕТ СН'!$G$5-'СЕТ СН'!$G$17</f>
        <v>4236.5224723699994</v>
      </c>
      <c r="X70" s="36">
        <f>SUMIFS(СВЦЭМ!$C$34:$C$777,СВЦЭМ!$A$34:$A$777,$A70,СВЦЭМ!$B$34:$B$777,X$47)+'СЕТ СН'!$G$9+СВЦЭМ!$D$10+'СЕТ СН'!$G$5-'СЕТ СН'!$G$17</f>
        <v>4309.3182562599995</v>
      </c>
      <c r="Y70" s="36">
        <f>SUMIFS(СВЦЭМ!$C$34:$C$777,СВЦЭМ!$A$34:$A$777,$A70,СВЦЭМ!$B$34:$B$777,Y$47)+'СЕТ СН'!$G$9+СВЦЭМ!$D$10+'СЕТ СН'!$G$5-'СЕТ СН'!$G$17</f>
        <v>4387.8270743200001</v>
      </c>
    </row>
    <row r="71" spans="1:27" ht="15.75" x14ac:dyDescent="0.2">
      <c r="A71" s="35">
        <f t="shared" si="1"/>
        <v>42818</v>
      </c>
      <c r="B71" s="36">
        <f>SUMIFS(СВЦЭМ!$C$34:$C$777,СВЦЭМ!$A$34:$A$777,$A71,СВЦЭМ!$B$34:$B$777,B$47)+'СЕТ СН'!$G$9+СВЦЭМ!$D$10+'СЕТ СН'!$G$5-'СЕТ СН'!$G$17</f>
        <v>4434.1175192699993</v>
      </c>
      <c r="C71" s="36">
        <f>SUMIFS(СВЦЭМ!$C$34:$C$777,СВЦЭМ!$A$34:$A$777,$A71,СВЦЭМ!$B$34:$B$777,C$47)+'СЕТ СН'!$G$9+СВЦЭМ!$D$10+'СЕТ СН'!$G$5-'СЕТ СН'!$G$17</f>
        <v>4469.7538596300001</v>
      </c>
      <c r="D71" s="36">
        <f>SUMIFS(СВЦЭМ!$C$34:$C$777,СВЦЭМ!$A$34:$A$777,$A71,СВЦЭМ!$B$34:$B$777,D$47)+'СЕТ СН'!$G$9+СВЦЭМ!$D$10+'СЕТ СН'!$G$5-'СЕТ СН'!$G$17</f>
        <v>4488.3904079900003</v>
      </c>
      <c r="E71" s="36">
        <f>SUMIFS(СВЦЭМ!$C$34:$C$777,СВЦЭМ!$A$34:$A$777,$A71,СВЦЭМ!$B$34:$B$777,E$47)+'СЕТ СН'!$G$9+СВЦЭМ!$D$10+'СЕТ СН'!$G$5-'СЕТ СН'!$G$17</f>
        <v>4505.0457395200001</v>
      </c>
      <c r="F71" s="36">
        <f>SUMIFS(СВЦЭМ!$C$34:$C$777,СВЦЭМ!$A$34:$A$777,$A71,СВЦЭМ!$B$34:$B$777,F$47)+'СЕТ СН'!$G$9+СВЦЭМ!$D$10+'СЕТ СН'!$G$5-'СЕТ СН'!$G$17</f>
        <v>4505.6935070199997</v>
      </c>
      <c r="G71" s="36">
        <f>SUMIFS(СВЦЭМ!$C$34:$C$777,СВЦЭМ!$A$34:$A$777,$A71,СВЦЭМ!$B$34:$B$777,G$47)+'СЕТ СН'!$G$9+СВЦЭМ!$D$10+'СЕТ СН'!$G$5-'СЕТ СН'!$G$17</f>
        <v>4476.38988574</v>
      </c>
      <c r="H71" s="36">
        <f>SUMIFS(СВЦЭМ!$C$34:$C$777,СВЦЭМ!$A$34:$A$777,$A71,СВЦЭМ!$B$34:$B$777,H$47)+'СЕТ СН'!$G$9+СВЦЭМ!$D$10+'СЕТ СН'!$G$5-'СЕТ СН'!$G$17</f>
        <v>4408.5625958000001</v>
      </c>
      <c r="I71" s="36">
        <f>SUMIFS(СВЦЭМ!$C$34:$C$777,СВЦЭМ!$A$34:$A$777,$A71,СВЦЭМ!$B$34:$B$777,I$47)+'СЕТ СН'!$G$9+СВЦЭМ!$D$10+'СЕТ СН'!$G$5-'СЕТ СН'!$G$17</f>
        <v>4345.4731090999994</v>
      </c>
      <c r="J71" s="36">
        <f>SUMIFS(СВЦЭМ!$C$34:$C$777,СВЦЭМ!$A$34:$A$777,$A71,СВЦЭМ!$B$34:$B$777,J$47)+'СЕТ СН'!$G$9+СВЦЭМ!$D$10+'СЕТ СН'!$G$5-'СЕТ СН'!$G$17</f>
        <v>4284.9589328299999</v>
      </c>
      <c r="K71" s="36">
        <f>SUMIFS(СВЦЭМ!$C$34:$C$777,СВЦЭМ!$A$34:$A$777,$A71,СВЦЭМ!$B$34:$B$777,K$47)+'СЕТ СН'!$G$9+СВЦЭМ!$D$10+'СЕТ СН'!$G$5-'СЕТ СН'!$G$17</f>
        <v>4237.8777616899997</v>
      </c>
      <c r="L71" s="36">
        <f>SUMIFS(СВЦЭМ!$C$34:$C$777,СВЦЭМ!$A$34:$A$777,$A71,СВЦЭМ!$B$34:$B$777,L$47)+'СЕТ СН'!$G$9+СВЦЭМ!$D$10+'СЕТ СН'!$G$5-'СЕТ СН'!$G$17</f>
        <v>4224.4998182999998</v>
      </c>
      <c r="M71" s="36">
        <f>SUMIFS(СВЦЭМ!$C$34:$C$777,СВЦЭМ!$A$34:$A$777,$A71,СВЦЭМ!$B$34:$B$777,M$47)+'СЕТ СН'!$G$9+СВЦЭМ!$D$10+'СЕТ СН'!$G$5-'СЕТ СН'!$G$17</f>
        <v>4242.2912236800003</v>
      </c>
      <c r="N71" s="36">
        <f>SUMIFS(СВЦЭМ!$C$34:$C$777,СВЦЭМ!$A$34:$A$777,$A71,СВЦЭМ!$B$34:$B$777,N$47)+'СЕТ СН'!$G$9+СВЦЭМ!$D$10+'СЕТ СН'!$G$5-'СЕТ СН'!$G$17</f>
        <v>4267.5843562199998</v>
      </c>
      <c r="O71" s="36">
        <f>SUMIFS(СВЦЭМ!$C$34:$C$777,СВЦЭМ!$A$34:$A$777,$A71,СВЦЭМ!$B$34:$B$777,O$47)+'СЕТ СН'!$G$9+СВЦЭМ!$D$10+'СЕТ СН'!$G$5-'СЕТ СН'!$G$17</f>
        <v>4267.5703473699996</v>
      </c>
      <c r="P71" s="36">
        <f>SUMIFS(СВЦЭМ!$C$34:$C$777,СВЦЭМ!$A$34:$A$777,$A71,СВЦЭМ!$B$34:$B$777,P$47)+'СЕТ СН'!$G$9+СВЦЭМ!$D$10+'СЕТ СН'!$G$5-'СЕТ СН'!$G$17</f>
        <v>4278.8929524599998</v>
      </c>
      <c r="Q71" s="36">
        <f>SUMIFS(СВЦЭМ!$C$34:$C$777,СВЦЭМ!$A$34:$A$777,$A71,СВЦЭМ!$B$34:$B$777,Q$47)+'СЕТ СН'!$G$9+СВЦЭМ!$D$10+'СЕТ СН'!$G$5-'СЕТ СН'!$G$17</f>
        <v>4281.44328554</v>
      </c>
      <c r="R71" s="36">
        <f>SUMIFS(СВЦЭМ!$C$34:$C$777,СВЦЭМ!$A$34:$A$777,$A71,СВЦЭМ!$B$34:$B$777,R$47)+'СЕТ СН'!$G$9+СВЦЭМ!$D$10+'СЕТ СН'!$G$5-'СЕТ СН'!$G$17</f>
        <v>4288.1099677499997</v>
      </c>
      <c r="S71" s="36">
        <f>SUMIFS(СВЦЭМ!$C$34:$C$777,СВЦЭМ!$A$34:$A$777,$A71,СВЦЭМ!$B$34:$B$777,S$47)+'СЕТ СН'!$G$9+СВЦЭМ!$D$10+'СЕТ СН'!$G$5-'СЕТ СН'!$G$17</f>
        <v>4280.9325488800005</v>
      </c>
      <c r="T71" s="36">
        <f>SUMIFS(СВЦЭМ!$C$34:$C$777,СВЦЭМ!$A$34:$A$777,$A71,СВЦЭМ!$B$34:$B$777,T$47)+'СЕТ СН'!$G$9+СВЦЭМ!$D$10+'СЕТ СН'!$G$5-'СЕТ СН'!$G$17</f>
        <v>4257.1620646900001</v>
      </c>
      <c r="U71" s="36">
        <f>SUMIFS(СВЦЭМ!$C$34:$C$777,СВЦЭМ!$A$34:$A$777,$A71,СВЦЭМ!$B$34:$B$777,U$47)+'СЕТ СН'!$G$9+СВЦЭМ!$D$10+'СЕТ СН'!$G$5-'СЕТ СН'!$G$17</f>
        <v>4223.97537852</v>
      </c>
      <c r="V71" s="36">
        <f>SUMIFS(СВЦЭМ!$C$34:$C$777,СВЦЭМ!$A$34:$A$777,$A71,СВЦЭМ!$B$34:$B$777,V$47)+'СЕТ СН'!$G$9+СВЦЭМ!$D$10+'СЕТ СН'!$G$5-'СЕТ СН'!$G$17</f>
        <v>4223.5258362599998</v>
      </c>
      <c r="W71" s="36">
        <f>SUMIFS(СВЦЭМ!$C$34:$C$777,СВЦЭМ!$A$34:$A$777,$A71,СВЦЭМ!$B$34:$B$777,W$47)+'СЕТ СН'!$G$9+СВЦЭМ!$D$10+'СЕТ СН'!$G$5-'СЕТ СН'!$G$17</f>
        <v>4219.1488678000005</v>
      </c>
      <c r="X71" s="36">
        <f>SUMIFS(СВЦЭМ!$C$34:$C$777,СВЦЭМ!$A$34:$A$777,$A71,СВЦЭМ!$B$34:$B$777,X$47)+'СЕТ СН'!$G$9+СВЦЭМ!$D$10+'СЕТ СН'!$G$5-'СЕТ СН'!$G$17</f>
        <v>4271.8678993699996</v>
      </c>
      <c r="Y71" s="36">
        <f>SUMIFS(СВЦЭМ!$C$34:$C$777,СВЦЭМ!$A$34:$A$777,$A71,СВЦЭМ!$B$34:$B$777,Y$47)+'СЕТ СН'!$G$9+СВЦЭМ!$D$10+'СЕТ СН'!$G$5-'СЕТ СН'!$G$17</f>
        <v>4354.7495289799999</v>
      </c>
    </row>
    <row r="72" spans="1:27" ht="15.75" x14ac:dyDescent="0.2">
      <c r="A72" s="35">
        <f t="shared" si="1"/>
        <v>42819</v>
      </c>
      <c r="B72" s="36">
        <f>SUMIFS(СВЦЭМ!$C$34:$C$777,СВЦЭМ!$A$34:$A$777,$A72,СВЦЭМ!$B$34:$B$777,B$47)+'СЕТ СН'!$G$9+СВЦЭМ!$D$10+'СЕТ СН'!$G$5-'СЕТ СН'!$G$17</f>
        <v>4414.8955732699997</v>
      </c>
      <c r="C72" s="36">
        <f>SUMIFS(СВЦЭМ!$C$34:$C$777,СВЦЭМ!$A$34:$A$777,$A72,СВЦЭМ!$B$34:$B$777,C$47)+'СЕТ СН'!$G$9+СВЦЭМ!$D$10+'СЕТ СН'!$G$5-'СЕТ СН'!$G$17</f>
        <v>4457.84674077</v>
      </c>
      <c r="D72" s="36">
        <f>SUMIFS(СВЦЭМ!$C$34:$C$777,СВЦЭМ!$A$34:$A$777,$A72,СВЦЭМ!$B$34:$B$777,D$47)+'СЕТ СН'!$G$9+СВЦЭМ!$D$10+'СЕТ СН'!$G$5-'СЕТ СН'!$G$17</f>
        <v>4475.0838044399998</v>
      </c>
      <c r="E72" s="36">
        <f>SUMIFS(СВЦЭМ!$C$34:$C$777,СВЦЭМ!$A$34:$A$777,$A72,СВЦЭМ!$B$34:$B$777,E$47)+'СЕТ СН'!$G$9+СВЦЭМ!$D$10+'СЕТ СН'!$G$5-'СЕТ СН'!$G$17</f>
        <v>4488.03820344</v>
      </c>
      <c r="F72" s="36">
        <f>SUMIFS(СВЦЭМ!$C$34:$C$777,СВЦЭМ!$A$34:$A$777,$A72,СВЦЭМ!$B$34:$B$777,F$47)+'СЕТ СН'!$G$9+СВЦЭМ!$D$10+'СЕТ СН'!$G$5-'СЕТ СН'!$G$17</f>
        <v>4486.32804407</v>
      </c>
      <c r="G72" s="36">
        <f>SUMIFS(СВЦЭМ!$C$34:$C$777,СВЦЭМ!$A$34:$A$777,$A72,СВЦЭМ!$B$34:$B$777,G$47)+'СЕТ СН'!$G$9+СВЦЭМ!$D$10+'СЕТ СН'!$G$5-'СЕТ СН'!$G$17</f>
        <v>4473.8037658800004</v>
      </c>
      <c r="H72" s="36">
        <f>SUMIFS(СВЦЭМ!$C$34:$C$777,СВЦЭМ!$A$34:$A$777,$A72,СВЦЭМ!$B$34:$B$777,H$47)+'СЕТ СН'!$G$9+СВЦЭМ!$D$10+'СЕТ СН'!$G$5-'СЕТ СН'!$G$17</f>
        <v>4449.42076086</v>
      </c>
      <c r="I72" s="36">
        <f>SUMIFS(СВЦЭМ!$C$34:$C$777,СВЦЭМ!$A$34:$A$777,$A72,СВЦЭМ!$B$34:$B$777,I$47)+'СЕТ СН'!$G$9+СВЦЭМ!$D$10+'СЕТ СН'!$G$5-'СЕТ СН'!$G$17</f>
        <v>4397.0866083199999</v>
      </c>
      <c r="J72" s="36">
        <f>SUMIFS(СВЦЭМ!$C$34:$C$777,СВЦЭМ!$A$34:$A$777,$A72,СВЦЭМ!$B$34:$B$777,J$47)+'СЕТ СН'!$G$9+СВЦЭМ!$D$10+'СЕТ СН'!$G$5-'СЕТ СН'!$G$17</f>
        <v>4306.5177057500005</v>
      </c>
      <c r="K72" s="36">
        <f>SUMIFS(СВЦЭМ!$C$34:$C$777,СВЦЭМ!$A$34:$A$777,$A72,СВЦЭМ!$B$34:$B$777,K$47)+'СЕТ СН'!$G$9+СВЦЭМ!$D$10+'СЕТ СН'!$G$5-'СЕТ СН'!$G$17</f>
        <v>4233.2847154499996</v>
      </c>
      <c r="L72" s="36">
        <f>SUMIFS(СВЦЭМ!$C$34:$C$777,СВЦЭМ!$A$34:$A$777,$A72,СВЦЭМ!$B$34:$B$777,L$47)+'СЕТ СН'!$G$9+СВЦЭМ!$D$10+'СЕТ СН'!$G$5-'СЕТ СН'!$G$17</f>
        <v>4222.9655159899994</v>
      </c>
      <c r="M72" s="36">
        <f>SUMIFS(СВЦЭМ!$C$34:$C$777,СВЦЭМ!$A$34:$A$777,$A72,СВЦЭМ!$B$34:$B$777,M$47)+'СЕТ СН'!$G$9+СВЦЭМ!$D$10+'СЕТ СН'!$G$5-'СЕТ СН'!$G$17</f>
        <v>4239.8037558599999</v>
      </c>
      <c r="N72" s="36">
        <f>SUMIFS(СВЦЭМ!$C$34:$C$777,СВЦЭМ!$A$34:$A$777,$A72,СВЦЭМ!$B$34:$B$777,N$47)+'СЕТ СН'!$G$9+СВЦЭМ!$D$10+'СЕТ СН'!$G$5-'СЕТ СН'!$G$17</f>
        <v>4259.8743073300002</v>
      </c>
      <c r="O72" s="36">
        <f>SUMIFS(СВЦЭМ!$C$34:$C$777,СВЦЭМ!$A$34:$A$777,$A72,СВЦЭМ!$B$34:$B$777,O$47)+'СЕТ СН'!$G$9+СВЦЭМ!$D$10+'СЕТ СН'!$G$5-'СЕТ СН'!$G$17</f>
        <v>4275.5933279199999</v>
      </c>
      <c r="P72" s="36">
        <f>SUMIFS(СВЦЭМ!$C$34:$C$777,СВЦЭМ!$A$34:$A$777,$A72,СВЦЭМ!$B$34:$B$777,P$47)+'СЕТ СН'!$G$9+СВЦЭМ!$D$10+'СЕТ СН'!$G$5-'СЕТ СН'!$G$17</f>
        <v>4286.1452174200003</v>
      </c>
      <c r="Q72" s="36">
        <f>SUMIFS(СВЦЭМ!$C$34:$C$777,СВЦЭМ!$A$34:$A$777,$A72,СВЦЭМ!$B$34:$B$777,Q$47)+'СЕТ СН'!$G$9+СВЦЭМ!$D$10+'СЕТ СН'!$G$5-'СЕТ СН'!$G$17</f>
        <v>4293.5896093299998</v>
      </c>
      <c r="R72" s="36">
        <f>SUMIFS(СВЦЭМ!$C$34:$C$777,СВЦЭМ!$A$34:$A$777,$A72,СВЦЭМ!$B$34:$B$777,R$47)+'СЕТ СН'!$G$9+СВЦЭМ!$D$10+'СЕТ СН'!$G$5-'СЕТ СН'!$G$17</f>
        <v>4296.9350152500001</v>
      </c>
      <c r="S72" s="36">
        <f>SUMIFS(СВЦЭМ!$C$34:$C$777,СВЦЭМ!$A$34:$A$777,$A72,СВЦЭМ!$B$34:$B$777,S$47)+'СЕТ СН'!$G$9+СВЦЭМ!$D$10+'СЕТ СН'!$G$5-'СЕТ СН'!$G$17</f>
        <v>4288.3208415700001</v>
      </c>
      <c r="T72" s="36">
        <f>SUMIFS(СВЦЭМ!$C$34:$C$777,СВЦЭМ!$A$34:$A$777,$A72,СВЦЭМ!$B$34:$B$777,T$47)+'СЕТ СН'!$G$9+СВЦЭМ!$D$10+'СЕТ СН'!$G$5-'СЕТ СН'!$G$17</f>
        <v>4259.6549648399996</v>
      </c>
      <c r="U72" s="36">
        <f>SUMIFS(СВЦЭМ!$C$34:$C$777,СВЦЭМ!$A$34:$A$777,$A72,СВЦЭМ!$B$34:$B$777,U$47)+'СЕТ СН'!$G$9+СВЦЭМ!$D$10+'СЕТ СН'!$G$5-'СЕТ СН'!$G$17</f>
        <v>4215.7550164700006</v>
      </c>
      <c r="V72" s="36">
        <f>SUMIFS(СВЦЭМ!$C$34:$C$777,СВЦЭМ!$A$34:$A$777,$A72,СВЦЭМ!$B$34:$B$777,V$47)+'СЕТ СН'!$G$9+СВЦЭМ!$D$10+'СЕТ СН'!$G$5-'СЕТ СН'!$G$17</f>
        <v>4206.4975777300006</v>
      </c>
      <c r="W72" s="36">
        <f>SUMIFS(СВЦЭМ!$C$34:$C$777,СВЦЭМ!$A$34:$A$777,$A72,СВЦЭМ!$B$34:$B$777,W$47)+'СЕТ СН'!$G$9+СВЦЭМ!$D$10+'СЕТ СН'!$G$5-'СЕТ СН'!$G$17</f>
        <v>4198.8640594799999</v>
      </c>
      <c r="X72" s="36">
        <f>SUMIFS(СВЦЭМ!$C$34:$C$777,СВЦЭМ!$A$34:$A$777,$A72,СВЦЭМ!$B$34:$B$777,X$47)+'СЕТ СН'!$G$9+СВЦЭМ!$D$10+'СЕТ СН'!$G$5-'СЕТ СН'!$G$17</f>
        <v>4251.5355399700002</v>
      </c>
      <c r="Y72" s="36">
        <f>SUMIFS(СВЦЭМ!$C$34:$C$777,СВЦЭМ!$A$34:$A$777,$A72,СВЦЭМ!$B$34:$B$777,Y$47)+'СЕТ СН'!$G$9+СВЦЭМ!$D$10+'СЕТ СН'!$G$5-'СЕТ СН'!$G$17</f>
        <v>4333.2095214299998</v>
      </c>
    </row>
    <row r="73" spans="1:27" ht="15.75" x14ac:dyDescent="0.2">
      <c r="A73" s="35">
        <f t="shared" si="1"/>
        <v>42820</v>
      </c>
      <c r="B73" s="36">
        <f>SUMIFS(СВЦЭМ!$C$34:$C$777,СВЦЭМ!$A$34:$A$777,$A73,СВЦЭМ!$B$34:$B$777,B$47)+'СЕТ СН'!$G$9+СВЦЭМ!$D$10+'СЕТ СН'!$G$5-'СЕТ СН'!$G$17</f>
        <v>4400.6688887800001</v>
      </c>
      <c r="C73" s="36">
        <f>SUMIFS(СВЦЭМ!$C$34:$C$777,СВЦЭМ!$A$34:$A$777,$A73,СВЦЭМ!$B$34:$B$777,C$47)+'СЕТ СН'!$G$9+СВЦЭМ!$D$10+'СЕТ СН'!$G$5-'СЕТ СН'!$G$17</f>
        <v>4442.4832203799997</v>
      </c>
      <c r="D73" s="36">
        <f>SUMIFS(СВЦЭМ!$C$34:$C$777,СВЦЭМ!$A$34:$A$777,$A73,СВЦЭМ!$B$34:$B$777,D$47)+'СЕТ СН'!$G$9+СВЦЭМ!$D$10+'СЕТ СН'!$G$5-'СЕТ СН'!$G$17</f>
        <v>4463.7223373199995</v>
      </c>
      <c r="E73" s="36">
        <f>SUMIFS(СВЦЭМ!$C$34:$C$777,СВЦЭМ!$A$34:$A$777,$A73,СВЦЭМ!$B$34:$B$777,E$47)+'СЕТ СН'!$G$9+СВЦЭМ!$D$10+'СЕТ СН'!$G$5-'СЕТ СН'!$G$17</f>
        <v>4476.4557081399998</v>
      </c>
      <c r="F73" s="36">
        <f>SUMIFS(СВЦЭМ!$C$34:$C$777,СВЦЭМ!$A$34:$A$777,$A73,СВЦЭМ!$B$34:$B$777,F$47)+'СЕТ СН'!$G$9+СВЦЭМ!$D$10+'СЕТ СН'!$G$5-'СЕТ СН'!$G$17</f>
        <v>4476.7458021499997</v>
      </c>
      <c r="G73" s="36">
        <f>SUMIFS(СВЦЭМ!$C$34:$C$777,СВЦЭМ!$A$34:$A$777,$A73,СВЦЭМ!$B$34:$B$777,G$47)+'СЕТ СН'!$G$9+СВЦЭМ!$D$10+'СЕТ СН'!$G$5-'СЕТ СН'!$G$17</f>
        <v>4464.5540582699996</v>
      </c>
      <c r="H73" s="36">
        <f>SUMIFS(СВЦЭМ!$C$34:$C$777,СВЦЭМ!$A$34:$A$777,$A73,СВЦЭМ!$B$34:$B$777,H$47)+'СЕТ СН'!$G$9+СВЦЭМ!$D$10+'СЕТ СН'!$G$5-'СЕТ СН'!$G$17</f>
        <v>4441.3024366499994</v>
      </c>
      <c r="I73" s="36">
        <f>SUMIFS(СВЦЭМ!$C$34:$C$777,СВЦЭМ!$A$34:$A$777,$A73,СВЦЭМ!$B$34:$B$777,I$47)+'СЕТ СН'!$G$9+СВЦЭМ!$D$10+'СЕТ СН'!$G$5-'СЕТ СН'!$G$17</f>
        <v>4419.5766613199994</v>
      </c>
      <c r="J73" s="36">
        <f>SUMIFS(СВЦЭМ!$C$34:$C$777,СВЦЭМ!$A$34:$A$777,$A73,СВЦЭМ!$B$34:$B$777,J$47)+'СЕТ СН'!$G$9+СВЦЭМ!$D$10+'СЕТ СН'!$G$5-'СЕТ СН'!$G$17</f>
        <v>4327.0443383000002</v>
      </c>
      <c r="K73" s="36">
        <f>SUMIFS(СВЦЭМ!$C$34:$C$777,СВЦЭМ!$A$34:$A$777,$A73,СВЦЭМ!$B$34:$B$777,K$47)+'СЕТ СН'!$G$9+СВЦЭМ!$D$10+'СЕТ СН'!$G$5-'СЕТ СН'!$G$17</f>
        <v>4246.21583706</v>
      </c>
      <c r="L73" s="36">
        <f>SUMIFS(СВЦЭМ!$C$34:$C$777,СВЦЭМ!$A$34:$A$777,$A73,СВЦЭМ!$B$34:$B$777,L$47)+'СЕТ СН'!$G$9+СВЦЭМ!$D$10+'СЕТ СН'!$G$5-'СЕТ СН'!$G$17</f>
        <v>4229.8898433300001</v>
      </c>
      <c r="M73" s="36">
        <f>SUMIFS(СВЦЭМ!$C$34:$C$777,СВЦЭМ!$A$34:$A$777,$A73,СВЦЭМ!$B$34:$B$777,M$47)+'СЕТ СН'!$G$9+СВЦЭМ!$D$10+'СЕТ СН'!$G$5-'СЕТ СН'!$G$17</f>
        <v>4238.0055699300001</v>
      </c>
      <c r="N73" s="36">
        <f>SUMIFS(СВЦЭМ!$C$34:$C$777,СВЦЭМ!$A$34:$A$777,$A73,СВЦЭМ!$B$34:$B$777,N$47)+'СЕТ СН'!$G$9+СВЦЭМ!$D$10+'СЕТ СН'!$G$5-'СЕТ СН'!$G$17</f>
        <v>4256.1948519799998</v>
      </c>
      <c r="O73" s="36">
        <f>SUMIFS(СВЦЭМ!$C$34:$C$777,СВЦЭМ!$A$34:$A$777,$A73,СВЦЭМ!$B$34:$B$777,O$47)+'СЕТ СН'!$G$9+СВЦЭМ!$D$10+'СЕТ СН'!$G$5-'СЕТ СН'!$G$17</f>
        <v>4265.0193004499997</v>
      </c>
      <c r="P73" s="36">
        <f>SUMIFS(СВЦЭМ!$C$34:$C$777,СВЦЭМ!$A$34:$A$777,$A73,СВЦЭМ!$B$34:$B$777,P$47)+'СЕТ СН'!$G$9+СВЦЭМ!$D$10+'СЕТ СН'!$G$5-'СЕТ СН'!$G$17</f>
        <v>4275.2706688199996</v>
      </c>
      <c r="Q73" s="36">
        <f>SUMIFS(СВЦЭМ!$C$34:$C$777,СВЦЭМ!$A$34:$A$777,$A73,СВЦЭМ!$B$34:$B$777,Q$47)+'СЕТ СН'!$G$9+СВЦЭМ!$D$10+'СЕТ СН'!$G$5-'СЕТ СН'!$G$17</f>
        <v>4276.3705206100003</v>
      </c>
      <c r="R73" s="36">
        <f>SUMIFS(СВЦЭМ!$C$34:$C$777,СВЦЭМ!$A$34:$A$777,$A73,СВЦЭМ!$B$34:$B$777,R$47)+'СЕТ СН'!$G$9+СВЦЭМ!$D$10+'СЕТ СН'!$G$5-'СЕТ СН'!$G$17</f>
        <v>4277.9084217999998</v>
      </c>
      <c r="S73" s="36">
        <f>SUMIFS(СВЦЭМ!$C$34:$C$777,СВЦЭМ!$A$34:$A$777,$A73,СВЦЭМ!$B$34:$B$777,S$47)+'СЕТ СН'!$G$9+СВЦЭМ!$D$10+'СЕТ СН'!$G$5-'СЕТ СН'!$G$17</f>
        <v>4272.0966270400004</v>
      </c>
      <c r="T73" s="36">
        <f>SUMIFS(СВЦЭМ!$C$34:$C$777,СВЦЭМ!$A$34:$A$777,$A73,СВЦЭМ!$B$34:$B$777,T$47)+'СЕТ СН'!$G$9+СВЦЭМ!$D$10+'СЕТ СН'!$G$5-'СЕТ СН'!$G$17</f>
        <v>4247.8446424800004</v>
      </c>
      <c r="U73" s="36">
        <f>SUMIFS(СВЦЭМ!$C$34:$C$777,СВЦЭМ!$A$34:$A$777,$A73,СВЦЭМ!$B$34:$B$777,U$47)+'СЕТ СН'!$G$9+СВЦЭМ!$D$10+'СЕТ СН'!$G$5-'СЕТ СН'!$G$17</f>
        <v>4220.2142054599999</v>
      </c>
      <c r="V73" s="36">
        <f>SUMIFS(СВЦЭМ!$C$34:$C$777,СВЦЭМ!$A$34:$A$777,$A73,СВЦЭМ!$B$34:$B$777,V$47)+'СЕТ СН'!$G$9+СВЦЭМ!$D$10+'СЕТ СН'!$G$5-'СЕТ СН'!$G$17</f>
        <v>4218.9312125500001</v>
      </c>
      <c r="W73" s="36">
        <f>SUMIFS(СВЦЭМ!$C$34:$C$777,СВЦЭМ!$A$34:$A$777,$A73,СВЦЭМ!$B$34:$B$777,W$47)+'СЕТ СН'!$G$9+СВЦЭМ!$D$10+'СЕТ СН'!$G$5-'СЕТ СН'!$G$17</f>
        <v>4220.3153927399999</v>
      </c>
      <c r="X73" s="36">
        <f>SUMIFS(СВЦЭМ!$C$34:$C$777,СВЦЭМ!$A$34:$A$777,$A73,СВЦЭМ!$B$34:$B$777,X$47)+'СЕТ СН'!$G$9+СВЦЭМ!$D$10+'СЕТ СН'!$G$5-'СЕТ СН'!$G$17</f>
        <v>4285.9808352599994</v>
      </c>
      <c r="Y73" s="36">
        <f>SUMIFS(СВЦЭМ!$C$34:$C$777,СВЦЭМ!$A$34:$A$777,$A73,СВЦЭМ!$B$34:$B$777,Y$47)+'СЕТ СН'!$G$9+СВЦЭМ!$D$10+'СЕТ СН'!$G$5-'СЕТ СН'!$G$17</f>
        <v>4371.7240079900002</v>
      </c>
    </row>
    <row r="74" spans="1:27" ht="15.75" x14ac:dyDescent="0.2">
      <c r="A74" s="35">
        <f t="shared" si="1"/>
        <v>42821</v>
      </c>
      <c r="B74" s="36">
        <f>SUMIFS(СВЦЭМ!$C$34:$C$777,СВЦЭМ!$A$34:$A$777,$A74,СВЦЭМ!$B$34:$B$777,B$47)+'СЕТ СН'!$G$9+СВЦЭМ!$D$10+'СЕТ СН'!$G$5-'СЕТ СН'!$G$17</f>
        <v>4518.7752457899996</v>
      </c>
      <c r="C74" s="36">
        <f>SUMIFS(СВЦЭМ!$C$34:$C$777,СВЦЭМ!$A$34:$A$777,$A74,СВЦЭМ!$B$34:$B$777,C$47)+'СЕТ СН'!$G$9+СВЦЭМ!$D$10+'СЕТ СН'!$G$5-'СЕТ СН'!$G$17</f>
        <v>4565.9223237799997</v>
      </c>
      <c r="D74" s="36">
        <f>SUMIFS(СВЦЭМ!$C$34:$C$777,СВЦЭМ!$A$34:$A$777,$A74,СВЦЭМ!$B$34:$B$777,D$47)+'СЕТ СН'!$G$9+СВЦЭМ!$D$10+'СЕТ СН'!$G$5-'СЕТ СН'!$G$17</f>
        <v>4591.2200065799998</v>
      </c>
      <c r="E74" s="36">
        <f>SUMIFS(СВЦЭМ!$C$34:$C$777,СВЦЭМ!$A$34:$A$777,$A74,СВЦЭМ!$B$34:$B$777,E$47)+'СЕТ СН'!$G$9+СВЦЭМ!$D$10+'СЕТ СН'!$G$5-'СЕТ СН'!$G$17</f>
        <v>4595.1955832799995</v>
      </c>
      <c r="F74" s="36">
        <f>SUMIFS(СВЦЭМ!$C$34:$C$777,СВЦЭМ!$A$34:$A$777,$A74,СВЦЭМ!$B$34:$B$777,F$47)+'СЕТ СН'!$G$9+СВЦЭМ!$D$10+'СЕТ СН'!$G$5-'СЕТ СН'!$G$17</f>
        <v>4598.6627303699997</v>
      </c>
      <c r="G74" s="36">
        <f>SUMIFS(СВЦЭМ!$C$34:$C$777,СВЦЭМ!$A$34:$A$777,$A74,СВЦЭМ!$B$34:$B$777,G$47)+'СЕТ СН'!$G$9+СВЦЭМ!$D$10+'СЕТ СН'!$G$5-'СЕТ СН'!$G$17</f>
        <v>4578.8272409800002</v>
      </c>
      <c r="H74" s="36">
        <f>SUMIFS(СВЦЭМ!$C$34:$C$777,СВЦЭМ!$A$34:$A$777,$A74,СВЦЭМ!$B$34:$B$777,H$47)+'СЕТ СН'!$G$9+СВЦЭМ!$D$10+'СЕТ СН'!$G$5-'СЕТ СН'!$G$17</f>
        <v>4509.2286068800004</v>
      </c>
      <c r="I74" s="36">
        <f>SUMIFS(СВЦЭМ!$C$34:$C$777,СВЦЭМ!$A$34:$A$777,$A74,СВЦЭМ!$B$34:$B$777,I$47)+'СЕТ СН'!$G$9+СВЦЭМ!$D$10+'СЕТ СН'!$G$5-'СЕТ СН'!$G$17</f>
        <v>4434.1910197500001</v>
      </c>
      <c r="J74" s="36">
        <f>SUMIFS(СВЦЭМ!$C$34:$C$777,СВЦЭМ!$A$34:$A$777,$A74,СВЦЭМ!$B$34:$B$777,J$47)+'СЕТ СН'!$G$9+СВЦЭМ!$D$10+'СЕТ СН'!$G$5-'СЕТ СН'!$G$17</f>
        <v>4372.5121078699995</v>
      </c>
      <c r="K74" s="36">
        <f>SUMIFS(СВЦЭМ!$C$34:$C$777,СВЦЭМ!$A$34:$A$777,$A74,СВЦЭМ!$B$34:$B$777,K$47)+'СЕТ СН'!$G$9+СВЦЭМ!$D$10+'СЕТ СН'!$G$5-'СЕТ СН'!$G$17</f>
        <v>4309.0048732100004</v>
      </c>
      <c r="L74" s="36">
        <f>SUMIFS(СВЦЭМ!$C$34:$C$777,СВЦЭМ!$A$34:$A$777,$A74,СВЦЭМ!$B$34:$B$777,L$47)+'СЕТ СН'!$G$9+СВЦЭМ!$D$10+'СЕТ СН'!$G$5-'СЕТ СН'!$G$17</f>
        <v>4312.5185987300001</v>
      </c>
      <c r="M74" s="36">
        <f>SUMIFS(СВЦЭМ!$C$34:$C$777,СВЦЭМ!$A$34:$A$777,$A74,СВЦЭМ!$B$34:$B$777,M$47)+'СЕТ СН'!$G$9+СВЦЭМ!$D$10+'СЕТ СН'!$G$5-'СЕТ СН'!$G$17</f>
        <v>4338.0925670799998</v>
      </c>
      <c r="N74" s="36">
        <f>SUMIFS(СВЦЭМ!$C$34:$C$777,СВЦЭМ!$A$34:$A$777,$A74,СВЦЭМ!$B$34:$B$777,N$47)+'СЕТ СН'!$G$9+СВЦЭМ!$D$10+'СЕТ СН'!$G$5-'СЕТ СН'!$G$17</f>
        <v>4350.0328924699998</v>
      </c>
      <c r="O74" s="36">
        <f>SUMIFS(СВЦЭМ!$C$34:$C$777,СВЦЭМ!$A$34:$A$777,$A74,СВЦЭМ!$B$34:$B$777,O$47)+'СЕТ СН'!$G$9+СВЦЭМ!$D$10+'СЕТ СН'!$G$5-'СЕТ СН'!$G$17</f>
        <v>4348.6539192500004</v>
      </c>
      <c r="P74" s="36">
        <f>SUMIFS(СВЦЭМ!$C$34:$C$777,СВЦЭМ!$A$34:$A$777,$A74,СВЦЭМ!$B$34:$B$777,P$47)+'СЕТ СН'!$G$9+СВЦЭМ!$D$10+'СЕТ СН'!$G$5-'СЕТ СН'!$G$17</f>
        <v>4363.0616897</v>
      </c>
      <c r="Q74" s="36">
        <f>SUMIFS(СВЦЭМ!$C$34:$C$777,СВЦЭМ!$A$34:$A$777,$A74,СВЦЭМ!$B$34:$B$777,Q$47)+'СЕТ СН'!$G$9+СВЦЭМ!$D$10+'СЕТ СН'!$G$5-'СЕТ СН'!$G$17</f>
        <v>4371.4795448200002</v>
      </c>
      <c r="R74" s="36">
        <f>SUMIFS(СВЦЭМ!$C$34:$C$777,СВЦЭМ!$A$34:$A$777,$A74,СВЦЭМ!$B$34:$B$777,R$47)+'СЕТ СН'!$G$9+СВЦЭМ!$D$10+'СЕТ СН'!$G$5-'СЕТ СН'!$G$17</f>
        <v>4366.4649031499994</v>
      </c>
      <c r="S74" s="36">
        <f>SUMIFS(СВЦЭМ!$C$34:$C$777,СВЦЭМ!$A$34:$A$777,$A74,СВЦЭМ!$B$34:$B$777,S$47)+'СЕТ СН'!$G$9+СВЦЭМ!$D$10+'СЕТ СН'!$G$5-'СЕТ СН'!$G$17</f>
        <v>4359.3510409700002</v>
      </c>
      <c r="T74" s="36">
        <f>SUMIFS(СВЦЭМ!$C$34:$C$777,СВЦЭМ!$A$34:$A$777,$A74,СВЦЭМ!$B$34:$B$777,T$47)+'СЕТ СН'!$G$9+СВЦЭМ!$D$10+'СЕТ СН'!$G$5-'СЕТ СН'!$G$17</f>
        <v>4330.4395411400001</v>
      </c>
      <c r="U74" s="36">
        <f>SUMIFS(СВЦЭМ!$C$34:$C$777,СВЦЭМ!$A$34:$A$777,$A74,СВЦЭМ!$B$34:$B$777,U$47)+'СЕТ СН'!$G$9+СВЦЭМ!$D$10+'СЕТ СН'!$G$5-'СЕТ СН'!$G$17</f>
        <v>4296.1155962900002</v>
      </c>
      <c r="V74" s="36">
        <f>SUMIFS(СВЦЭМ!$C$34:$C$777,СВЦЭМ!$A$34:$A$777,$A74,СВЦЭМ!$B$34:$B$777,V$47)+'СЕТ СН'!$G$9+СВЦЭМ!$D$10+'СЕТ СН'!$G$5-'СЕТ СН'!$G$17</f>
        <v>4298.4014757099994</v>
      </c>
      <c r="W74" s="36">
        <f>SUMIFS(СВЦЭМ!$C$34:$C$777,СВЦЭМ!$A$34:$A$777,$A74,СВЦЭМ!$B$34:$B$777,W$47)+'СЕТ СН'!$G$9+СВЦЭМ!$D$10+'СЕТ СН'!$G$5-'СЕТ СН'!$G$17</f>
        <v>4290.5517216299995</v>
      </c>
      <c r="X74" s="36">
        <f>SUMIFS(СВЦЭМ!$C$34:$C$777,СВЦЭМ!$A$34:$A$777,$A74,СВЦЭМ!$B$34:$B$777,X$47)+'СЕТ СН'!$G$9+СВЦЭМ!$D$10+'СЕТ СН'!$G$5-'СЕТ СН'!$G$17</f>
        <v>4371.6159857100001</v>
      </c>
      <c r="Y74" s="36">
        <f>SUMIFS(СВЦЭМ!$C$34:$C$777,СВЦЭМ!$A$34:$A$777,$A74,СВЦЭМ!$B$34:$B$777,Y$47)+'СЕТ СН'!$G$9+СВЦЭМ!$D$10+'СЕТ СН'!$G$5-'СЕТ СН'!$G$17</f>
        <v>4451.1544508999996</v>
      </c>
    </row>
    <row r="75" spans="1:27" ht="15.75" x14ac:dyDescent="0.2">
      <c r="A75" s="35">
        <f t="shared" si="1"/>
        <v>42822</v>
      </c>
      <c r="B75" s="36">
        <f>SUMIFS(СВЦЭМ!$C$34:$C$777,СВЦЭМ!$A$34:$A$777,$A75,СВЦЭМ!$B$34:$B$777,B$47)+'СЕТ СН'!$G$9+СВЦЭМ!$D$10+'СЕТ СН'!$G$5-'СЕТ СН'!$G$17</f>
        <v>4432.5813535199995</v>
      </c>
      <c r="C75" s="36">
        <f>SUMIFS(СВЦЭМ!$C$34:$C$777,СВЦЭМ!$A$34:$A$777,$A75,СВЦЭМ!$B$34:$B$777,C$47)+'СЕТ СН'!$G$9+СВЦЭМ!$D$10+'СЕТ СН'!$G$5-'СЕТ СН'!$G$17</f>
        <v>4448.0765848999999</v>
      </c>
      <c r="D75" s="36">
        <f>SUMIFS(СВЦЭМ!$C$34:$C$777,СВЦЭМ!$A$34:$A$777,$A75,СВЦЭМ!$B$34:$B$777,D$47)+'СЕТ СН'!$G$9+СВЦЭМ!$D$10+'СЕТ СН'!$G$5-'СЕТ СН'!$G$17</f>
        <v>4470.9326398800004</v>
      </c>
      <c r="E75" s="36">
        <f>SUMIFS(СВЦЭМ!$C$34:$C$777,СВЦЭМ!$A$34:$A$777,$A75,СВЦЭМ!$B$34:$B$777,E$47)+'СЕТ СН'!$G$9+СВЦЭМ!$D$10+'СЕТ СН'!$G$5-'СЕТ СН'!$G$17</f>
        <v>4478.6213072</v>
      </c>
      <c r="F75" s="36">
        <f>SUMIFS(СВЦЭМ!$C$34:$C$777,СВЦЭМ!$A$34:$A$777,$A75,СВЦЭМ!$B$34:$B$777,F$47)+'СЕТ СН'!$G$9+СВЦЭМ!$D$10+'СЕТ СН'!$G$5-'СЕТ СН'!$G$17</f>
        <v>4473.3973549000002</v>
      </c>
      <c r="G75" s="36">
        <f>SUMIFS(СВЦЭМ!$C$34:$C$777,СВЦЭМ!$A$34:$A$777,$A75,СВЦЭМ!$B$34:$B$777,G$47)+'СЕТ СН'!$G$9+СВЦЭМ!$D$10+'СЕТ СН'!$G$5-'СЕТ СН'!$G$17</f>
        <v>4459.5446186099998</v>
      </c>
      <c r="H75" s="36">
        <f>SUMIFS(СВЦЭМ!$C$34:$C$777,СВЦЭМ!$A$34:$A$777,$A75,СВЦЭМ!$B$34:$B$777,H$47)+'СЕТ СН'!$G$9+СВЦЭМ!$D$10+'СЕТ СН'!$G$5-'СЕТ СН'!$G$17</f>
        <v>4404.5320344800002</v>
      </c>
      <c r="I75" s="36">
        <f>SUMIFS(СВЦЭМ!$C$34:$C$777,СВЦЭМ!$A$34:$A$777,$A75,СВЦЭМ!$B$34:$B$777,I$47)+'СЕТ СН'!$G$9+СВЦЭМ!$D$10+'СЕТ СН'!$G$5-'СЕТ СН'!$G$17</f>
        <v>4394.7325066499998</v>
      </c>
      <c r="J75" s="36">
        <f>SUMIFS(СВЦЭМ!$C$34:$C$777,СВЦЭМ!$A$34:$A$777,$A75,СВЦЭМ!$B$34:$B$777,J$47)+'СЕТ СН'!$G$9+СВЦЭМ!$D$10+'СЕТ СН'!$G$5-'СЕТ СН'!$G$17</f>
        <v>4369.1396314399999</v>
      </c>
      <c r="K75" s="36">
        <f>SUMIFS(СВЦЭМ!$C$34:$C$777,СВЦЭМ!$A$34:$A$777,$A75,СВЦЭМ!$B$34:$B$777,K$47)+'СЕТ СН'!$G$9+СВЦЭМ!$D$10+'СЕТ СН'!$G$5-'СЕТ СН'!$G$17</f>
        <v>4344.7770265999998</v>
      </c>
      <c r="L75" s="36">
        <f>SUMIFS(СВЦЭМ!$C$34:$C$777,СВЦЭМ!$A$34:$A$777,$A75,СВЦЭМ!$B$34:$B$777,L$47)+'СЕТ СН'!$G$9+СВЦЭМ!$D$10+'СЕТ СН'!$G$5-'СЕТ СН'!$G$17</f>
        <v>4347.3234045600002</v>
      </c>
      <c r="M75" s="36">
        <f>SUMIFS(СВЦЭМ!$C$34:$C$777,СВЦЭМ!$A$34:$A$777,$A75,СВЦЭМ!$B$34:$B$777,M$47)+'СЕТ СН'!$G$9+СВЦЭМ!$D$10+'СЕТ СН'!$G$5-'СЕТ СН'!$G$17</f>
        <v>4348.8558310999997</v>
      </c>
      <c r="N75" s="36">
        <f>SUMIFS(СВЦЭМ!$C$34:$C$777,СВЦЭМ!$A$34:$A$777,$A75,СВЦЭМ!$B$34:$B$777,N$47)+'СЕТ СН'!$G$9+СВЦЭМ!$D$10+'СЕТ СН'!$G$5-'СЕТ СН'!$G$17</f>
        <v>4368.3247352199996</v>
      </c>
      <c r="O75" s="36">
        <f>SUMIFS(СВЦЭМ!$C$34:$C$777,СВЦЭМ!$A$34:$A$777,$A75,СВЦЭМ!$B$34:$B$777,O$47)+'СЕТ СН'!$G$9+СВЦЭМ!$D$10+'СЕТ СН'!$G$5-'СЕТ СН'!$G$17</f>
        <v>4370.1250637499998</v>
      </c>
      <c r="P75" s="36">
        <f>SUMIFS(СВЦЭМ!$C$34:$C$777,СВЦЭМ!$A$34:$A$777,$A75,СВЦЭМ!$B$34:$B$777,P$47)+'СЕТ СН'!$G$9+СВЦЭМ!$D$10+'СЕТ СН'!$G$5-'СЕТ СН'!$G$17</f>
        <v>4387.5256198400002</v>
      </c>
      <c r="Q75" s="36">
        <f>SUMIFS(СВЦЭМ!$C$34:$C$777,СВЦЭМ!$A$34:$A$777,$A75,СВЦЭМ!$B$34:$B$777,Q$47)+'СЕТ СН'!$G$9+СВЦЭМ!$D$10+'СЕТ СН'!$G$5-'СЕТ СН'!$G$17</f>
        <v>4383.6286231200002</v>
      </c>
      <c r="R75" s="36">
        <f>SUMIFS(СВЦЭМ!$C$34:$C$777,СВЦЭМ!$A$34:$A$777,$A75,СВЦЭМ!$B$34:$B$777,R$47)+'СЕТ СН'!$G$9+СВЦЭМ!$D$10+'СЕТ СН'!$G$5-'СЕТ СН'!$G$17</f>
        <v>4381.4823145</v>
      </c>
      <c r="S75" s="36">
        <f>SUMIFS(СВЦЭМ!$C$34:$C$777,СВЦЭМ!$A$34:$A$777,$A75,СВЦЭМ!$B$34:$B$777,S$47)+'СЕТ СН'!$G$9+СВЦЭМ!$D$10+'СЕТ СН'!$G$5-'СЕТ СН'!$G$17</f>
        <v>4381.7676770300004</v>
      </c>
      <c r="T75" s="36">
        <f>SUMIFS(СВЦЭМ!$C$34:$C$777,СВЦЭМ!$A$34:$A$777,$A75,СВЦЭМ!$B$34:$B$777,T$47)+'СЕТ СН'!$G$9+СВЦЭМ!$D$10+'СЕТ СН'!$G$5-'СЕТ СН'!$G$17</f>
        <v>4370.69741049</v>
      </c>
      <c r="U75" s="36">
        <f>SUMIFS(СВЦЭМ!$C$34:$C$777,СВЦЭМ!$A$34:$A$777,$A75,СВЦЭМ!$B$34:$B$777,U$47)+'СЕТ СН'!$G$9+СВЦЭМ!$D$10+'СЕТ СН'!$G$5-'СЕТ СН'!$G$17</f>
        <v>4367.7551643200004</v>
      </c>
      <c r="V75" s="36">
        <f>SUMIFS(СВЦЭМ!$C$34:$C$777,СВЦЭМ!$A$34:$A$777,$A75,СВЦЭМ!$B$34:$B$777,V$47)+'СЕТ СН'!$G$9+СВЦЭМ!$D$10+'СЕТ СН'!$G$5-'СЕТ СН'!$G$17</f>
        <v>4373.2178023899996</v>
      </c>
      <c r="W75" s="36">
        <f>SUMIFS(СВЦЭМ!$C$34:$C$777,СВЦЭМ!$A$34:$A$777,$A75,СВЦЭМ!$B$34:$B$777,W$47)+'СЕТ СН'!$G$9+СВЦЭМ!$D$10+'СЕТ СН'!$G$5-'СЕТ СН'!$G$17</f>
        <v>4370.1113381199993</v>
      </c>
      <c r="X75" s="36">
        <f>SUMIFS(СВЦЭМ!$C$34:$C$777,СВЦЭМ!$A$34:$A$777,$A75,СВЦЭМ!$B$34:$B$777,X$47)+'СЕТ СН'!$G$9+СВЦЭМ!$D$10+'СЕТ СН'!$G$5-'СЕТ СН'!$G$17</f>
        <v>4401.05359873</v>
      </c>
      <c r="Y75" s="36">
        <f>SUMIFS(СВЦЭМ!$C$34:$C$777,СВЦЭМ!$A$34:$A$777,$A75,СВЦЭМ!$B$34:$B$777,Y$47)+'СЕТ СН'!$G$9+СВЦЭМ!$D$10+'СЕТ СН'!$G$5-'СЕТ СН'!$G$17</f>
        <v>4439.6243495600002</v>
      </c>
    </row>
    <row r="76" spans="1:27" ht="15.75" x14ac:dyDescent="0.2">
      <c r="A76" s="35">
        <f t="shared" si="1"/>
        <v>42823</v>
      </c>
      <c r="B76" s="36">
        <f>SUMIFS(СВЦЭМ!$C$34:$C$777,СВЦЭМ!$A$34:$A$777,$A76,СВЦЭМ!$B$34:$B$777,B$47)+'СЕТ СН'!$G$9+СВЦЭМ!$D$10+'СЕТ СН'!$G$5-'СЕТ СН'!$G$17</f>
        <v>4453.5370200500001</v>
      </c>
      <c r="C76" s="36">
        <f>SUMIFS(СВЦЭМ!$C$34:$C$777,СВЦЭМ!$A$34:$A$777,$A76,СВЦЭМ!$B$34:$B$777,C$47)+'СЕТ СН'!$G$9+СВЦЭМ!$D$10+'СЕТ СН'!$G$5-'СЕТ СН'!$G$17</f>
        <v>4495.7409202600002</v>
      </c>
      <c r="D76" s="36">
        <f>SUMIFS(СВЦЭМ!$C$34:$C$777,СВЦЭМ!$A$34:$A$777,$A76,СВЦЭМ!$B$34:$B$777,D$47)+'СЕТ СН'!$G$9+СВЦЭМ!$D$10+'СЕТ СН'!$G$5-'СЕТ СН'!$G$17</f>
        <v>4521.7339484300001</v>
      </c>
      <c r="E76" s="36">
        <f>SUMIFS(СВЦЭМ!$C$34:$C$777,СВЦЭМ!$A$34:$A$777,$A76,СВЦЭМ!$B$34:$B$777,E$47)+'СЕТ СН'!$G$9+СВЦЭМ!$D$10+'СЕТ СН'!$G$5-'СЕТ СН'!$G$17</f>
        <v>4534.4894725200002</v>
      </c>
      <c r="F76" s="36">
        <f>SUMIFS(СВЦЭМ!$C$34:$C$777,СВЦЭМ!$A$34:$A$777,$A76,СВЦЭМ!$B$34:$B$777,F$47)+'СЕТ СН'!$G$9+СВЦЭМ!$D$10+'СЕТ СН'!$G$5-'СЕТ СН'!$G$17</f>
        <v>4525.9795683100001</v>
      </c>
      <c r="G76" s="36">
        <f>SUMIFS(СВЦЭМ!$C$34:$C$777,СВЦЭМ!$A$34:$A$777,$A76,СВЦЭМ!$B$34:$B$777,G$47)+'СЕТ СН'!$G$9+СВЦЭМ!$D$10+'СЕТ СН'!$G$5-'СЕТ СН'!$G$17</f>
        <v>4514.2192963199996</v>
      </c>
      <c r="H76" s="36">
        <f>SUMIFS(СВЦЭМ!$C$34:$C$777,СВЦЭМ!$A$34:$A$777,$A76,СВЦЭМ!$B$34:$B$777,H$47)+'СЕТ СН'!$G$9+СВЦЭМ!$D$10+'СЕТ СН'!$G$5-'СЕТ СН'!$G$17</f>
        <v>4446.0527499399996</v>
      </c>
      <c r="I76" s="36">
        <f>SUMIFS(СВЦЭМ!$C$34:$C$777,СВЦЭМ!$A$34:$A$777,$A76,СВЦЭМ!$B$34:$B$777,I$47)+'СЕТ СН'!$G$9+СВЦЭМ!$D$10+'СЕТ СН'!$G$5-'СЕТ СН'!$G$17</f>
        <v>4373.3626471799998</v>
      </c>
      <c r="J76" s="36">
        <f>SUMIFS(СВЦЭМ!$C$34:$C$777,СВЦЭМ!$A$34:$A$777,$A76,СВЦЭМ!$B$34:$B$777,J$47)+'СЕТ СН'!$G$9+СВЦЭМ!$D$10+'СЕТ СН'!$G$5-'СЕТ СН'!$G$17</f>
        <v>4307.3599514699999</v>
      </c>
      <c r="K76" s="36">
        <f>SUMIFS(СВЦЭМ!$C$34:$C$777,СВЦЭМ!$A$34:$A$777,$A76,СВЦЭМ!$B$34:$B$777,K$47)+'СЕТ СН'!$G$9+СВЦЭМ!$D$10+'СЕТ СН'!$G$5-'СЕТ СН'!$G$17</f>
        <v>4263.0042574600002</v>
      </c>
      <c r="L76" s="36">
        <f>SUMIFS(СВЦЭМ!$C$34:$C$777,СВЦЭМ!$A$34:$A$777,$A76,СВЦЭМ!$B$34:$B$777,L$47)+'СЕТ СН'!$G$9+СВЦЭМ!$D$10+'СЕТ СН'!$G$5-'СЕТ СН'!$G$17</f>
        <v>4260.7092836499996</v>
      </c>
      <c r="M76" s="36">
        <f>SUMIFS(СВЦЭМ!$C$34:$C$777,СВЦЭМ!$A$34:$A$777,$A76,СВЦЭМ!$B$34:$B$777,M$47)+'СЕТ СН'!$G$9+СВЦЭМ!$D$10+'СЕТ СН'!$G$5-'СЕТ СН'!$G$17</f>
        <v>4254.4119224099995</v>
      </c>
      <c r="N76" s="36">
        <f>SUMIFS(СВЦЭМ!$C$34:$C$777,СВЦЭМ!$A$34:$A$777,$A76,СВЦЭМ!$B$34:$B$777,N$47)+'СЕТ СН'!$G$9+СВЦЭМ!$D$10+'СЕТ СН'!$G$5-'СЕТ СН'!$G$17</f>
        <v>4259.5495267999995</v>
      </c>
      <c r="O76" s="36">
        <f>SUMIFS(СВЦЭМ!$C$34:$C$777,СВЦЭМ!$A$34:$A$777,$A76,СВЦЭМ!$B$34:$B$777,O$47)+'СЕТ СН'!$G$9+СВЦЭМ!$D$10+'СЕТ СН'!$G$5-'СЕТ СН'!$G$17</f>
        <v>4271.6865789399999</v>
      </c>
      <c r="P76" s="36">
        <f>SUMIFS(СВЦЭМ!$C$34:$C$777,СВЦЭМ!$A$34:$A$777,$A76,СВЦЭМ!$B$34:$B$777,P$47)+'СЕТ СН'!$G$9+СВЦЭМ!$D$10+'СЕТ СН'!$G$5-'СЕТ СН'!$G$17</f>
        <v>4285.9838260799997</v>
      </c>
      <c r="Q76" s="36">
        <f>SUMIFS(СВЦЭМ!$C$34:$C$777,СВЦЭМ!$A$34:$A$777,$A76,СВЦЭМ!$B$34:$B$777,Q$47)+'СЕТ СН'!$G$9+СВЦЭМ!$D$10+'СЕТ СН'!$G$5-'СЕТ СН'!$G$17</f>
        <v>4300.2493332899994</v>
      </c>
      <c r="R76" s="36">
        <f>SUMIFS(СВЦЭМ!$C$34:$C$777,СВЦЭМ!$A$34:$A$777,$A76,СВЦЭМ!$B$34:$B$777,R$47)+'СЕТ СН'!$G$9+СВЦЭМ!$D$10+'СЕТ СН'!$G$5-'СЕТ СН'!$G$17</f>
        <v>4306.5566189599995</v>
      </c>
      <c r="S76" s="36">
        <f>SUMIFS(СВЦЭМ!$C$34:$C$777,СВЦЭМ!$A$34:$A$777,$A76,СВЦЭМ!$B$34:$B$777,S$47)+'СЕТ СН'!$G$9+СВЦЭМ!$D$10+'СЕТ СН'!$G$5-'СЕТ СН'!$G$17</f>
        <v>4296.9141703000005</v>
      </c>
      <c r="T76" s="36">
        <f>SUMIFS(СВЦЭМ!$C$34:$C$777,СВЦЭМ!$A$34:$A$777,$A76,СВЦЭМ!$B$34:$B$777,T$47)+'СЕТ СН'!$G$9+СВЦЭМ!$D$10+'СЕТ СН'!$G$5-'СЕТ СН'!$G$17</f>
        <v>4279.8947337999998</v>
      </c>
      <c r="U76" s="36">
        <f>SUMIFS(СВЦЭМ!$C$34:$C$777,СВЦЭМ!$A$34:$A$777,$A76,СВЦЭМ!$B$34:$B$777,U$47)+'СЕТ СН'!$G$9+СВЦЭМ!$D$10+'СЕТ СН'!$G$5-'СЕТ СН'!$G$17</f>
        <v>4266.6610222199997</v>
      </c>
      <c r="V76" s="36">
        <f>SUMIFS(СВЦЭМ!$C$34:$C$777,СВЦЭМ!$A$34:$A$777,$A76,СВЦЭМ!$B$34:$B$777,V$47)+'СЕТ СН'!$G$9+СВЦЭМ!$D$10+'СЕТ СН'!$G$5-'СЕТ СН'!$G$17</f>
        <v>4267.5250828600001</v>
      </c>
      <c r="W76" s="36">
        <f>SUMIFS(СВЦЭМ!$C$34:$C$777,СВЦЭМ!$A$34:$A$777,$A76,СВЦЭМ!$B$34:$B$777,W$47)+'СЕТ СН'!$G$9+СВЦЭМ!$D$10+'СЕТ СН'!$G$5-'СЕТ СН'!$G$17</f>
        <v>4256.9099553799997</v>
      </c>
      <c r="X76" s="36">
        <f>SUMIFS(СВЦЭМ!$C$34:$C$777,СВЦЭМ!$A$34:$A$777,$A76,СВЦЭМ!$B$34:$B$777,X$47)+'СЕТ СН'!$G$9+СВЦЭМ!$D$10+'СЕТ СН'!$G$5-'СЕТ СН'!$G$17</f>
        <v>4297.1926183799997</v>
      </c>
      <c r="Y76" s="36">
        <f>SUMIFS(СВЦЭМ!$C$34:$C$777,СВЦЭМ!$A$34:$A$777,$A76,СВЦЭМ!$B$34:$B$777,Y$47)+'СЕТ СН'!$G$9+СВЦЭМ!$D$10+'СЕТ СН'!$G$5-'СЕТ СН'!$G$17</f>
        <v>4379.6159975700002</v>
      </c>
    </row>
    <row r="77" spans="1:27" ht="15.75" x14ac:dyDescent="0.2">
      <c r="A77" s="35">
        <f t="shared" si="1"/>
        <v>42824</v>
      </c>
      <c r="B77" s="36">
        <f>SUMIFS(СВЦЭМ!$C$34:$C$777,СВЦЭМ!$A$34:$A$777,$A77,СВЦЭМ!$B$34:$B$777,B$47)+'СЕТ СН'!$G$9+СВЦЭМ!$D$10+'СЕТ СН'!$G$5-'СЕТ СН'!$G$17</f>
        <v>4435.2622805800002</v>
      </c>
      <c r="C77" s="36">
        <f>SUMIFS(СВЦЭМ!$C$34:$C$777,СВЦЭМ!$A$34:$A$777,$A77,СВЦЭМ!$B$34:$B$777,C$47)+'СЕТ СН'!$G$9+СВЦЭМ!$D$10+'СЕТ СН'!$G$5-'СЕТ СН'!$G$17</f>
        <v>4475.2961191800005</v>
      </c>
      <c r="D77" s="36">
        <f>SUMIFS(СВЦЭМ!$C$34:$C$777,СВЦЭМ!$A$34:$A$777,$A77,СВЦЭМ!$B$34:$B$777,D$47)+'СЕТ СН'!$G$9+СВЦЭМ!$D$10+'СЕТ СН'!$G$5-'СЕТ СН'!$G$17</f>
        <v>4497.3743180199999</v>
      </c>
      <c r="E77" s="36">
        <f>SUMIFS(СВЦЭМ!$C$34:$C$777,СВЦЭМ!$A$34:$A$777,$A77,СВЦЭМ!$B$34:$B$777,E$47)+'СЕТ СН'!$G$9+СВЦЭМ!$D$10+'СЕТ СН'!$G$5-'СЕТ СН'!$G$17</f>
        <v>4511.3973605600004</v>
      </c>
      <c r="F77" s="36">
        <f>SUMIFS(СВЦЭМ!$C$34:$C$777,СВЦЭМ!$A$34:$A$777,$A77,СВЦЭМ!$B$34:$B$777,F$47)+'СЕТ СН'!$G$9+СВЦЭМ!$D$10+'СЕТ СН'!$G$5-'СЕТ СН'!$G$17</f>
        <v>4509.3205018799999</v>
      </c>
      <c r="G77" s="36">
        <f>SUMIFS(СВЦЭМ!$C$34:$C$777,СВЦЭМ!$A$34:$A$777,$A77,СВЦЭМ!$B$34:$B$777,G$47)+'СЕТ СН'!$G$9+СВЦЭМ!$D$10+'СЕТ СН'!$G$5-'СЕТ СН'!$G$17</f>
        <v>4492.6430195000003</v>
      </c>
      <c r="H77" s="36">
        <f>SUMIFS(СВЦЭМ!$C$34:$C$777,СВЦЭМ!$A$34:$A$777,$A77,СВЦЭМ!$B$34:$B$777,H$47)+'СЕТ СН'!$G$9+СВЦЭМ!$D$10+'СЕТ СН'!$G$5-'СЕТ СН'!$G$17</f>
        <v>4435.0903403499997</v>
      </c>
      <c r="I77" s="36">
        <f>SUMIFS(СВЦЭМ!$C$34:$C$777,СВЦЭМ!$A$34:$A$777,$A77,СВЦЭМ!$B$34:$B$777,I$47)+'СЕТ СН'!$G$9+СВЦЭМ!$D$10+'СЕТ СН'!$G$5-'СЕТ СН'!$G$17</f>
        <v>4379.0595343099994</v>
      </c>
      <c r="J77" s="36">
        <f>SUMIFS(СВЦЭМ!$C$34:$C$777,СВЦЭМ!$A$34:$A$777,$A77,СВЦЭМ!$B$34:$B$777,J$47)+'СЕТ СН'!$G$9+СВЦЭМ!$D$10+'СЕТ СН'!$G$5-'СЕТ СН'!$G$17</f>
        <v>4325.4477351099995</v>
      </c>
      <c r="K77" s="36">
        <f>SUMIFS(СВЦЭМ!$C$34:$C$777,СВЦЭМ!$A$34:$A$777,$A77,СВЦЭМ!$B$34:$B$777,K$47)+'СЕТ СН'!$G$9+СВЦЭМ!$D$10+'СЕТ СН'!$G$5-'СЕТ СН'!$G$17</f>
        <v>4285.1223490699995</v>
      </c>
      <c r="L77" s="36">
        <f>SUMIFS(СВЦЭМ!$C$34:$C$777,СВЦЭМ!$A$34:$A$777,$A77,СВЦЭМ!$B$34:$B$777,L$47)+'СЕТ СН'!$G$9+СВЦЭМ!$D$10+'СЕТ СН'!$G$5-'СЕТ СН'!$G$17</f>
        <v>4275.25201191</v>
      </c>
      <c r="M77" s="36">
        <f>SUMIFS(СВЦЭМ!$C$34:$C$777,СВЦЭМ!$A$34:$A$777,$A77,СВЦЭМ!$B$34:$B$777,M$47)+'СЕТ СН'!$G$9+СВЦЭМ!$D$10+'СЕТ СН'!$G$5-'СЕТ СН'!$G$17</f>
        <v>4269.7117511799997</v>
      </c>
      <c r="N77" s="36">
        <f>SUMIFS(СВЦЭМ!$C$34:$C$777,СВЦЭМ!$A$34:$A$777,$A77,СВЦЭМ!$B$34:$B$777,N$47)+'СЕТ СН'!$G$9+СВЦЭМ!$D$10+'СЕТ СН'!$G$5-'СЕТ СН'!$G$17</f>
        <v>4270.3849588899993</v>
      </c>
      <c r="O77" s="36">
        <f>SUMIFS(СВЦЭМ!$C$34:$C$777,СВЦЭМ!$A$34:$A$777,$A77,СВЦЭМ!$B$34:$B$777,O$47)+'СЕТ СН'!$G$9+СВЦЭМ!$D$10+'СЕТ СН'!$G$5-'СЕТ СН'!$G$17</f>
        <v>4271.4765523699998</v>
      </c>
      <c r="P77" s="36">
        <f>SUMIFS(СВЦЭМ!$C$34:$C$777,СВЦЭМ!$A$34:$A$777,$A77,СВЦЭМ!$B$34:$B$777,P$47)+'СЕТ СН'!$G$9+СВЦЭМ!$D$10+'СЕТ СН'!$G$5-'СЕТ СН'!$G$17</f>
        <v>4284.2558912699997</v>
      </c>
      <c r="Q77" s="36">
        <f>SUMIFS(СВЦЭМ!$C$34:$C$777,СВЦЭМ!$A$34:$A$777,$A77,СВЦЭМ!$B$34:$B$777,Q$47)+'СЕТ СН'!$G$9+СВЦЭМ!$D$10+'СЕТ СН'!$G$5-'СЕТ СН'!$G$17</f>
        <v>4293.7363819399998</v>
      </c>
      <c r="R77" s="36">
        <f>SUMIFS(СВЦЭМ!$C$34:$C$777,СВЦЭМ!$A$34:$A$777,$A77,СВЦЭМ!$B$34:$B$777,R$47)+'СЕТ СН'!$G$9+СВЦЭМ!$D$10+'СЕТ СН'!$G$5-'СЕТ СН'!$G$17</f>
        <v>4295.8298407700004</v>
      </c>
      <c r="S77" s="36">
        <f>SUMIFS(СВЦЭМ!$C$34:$C$777,СВЦЭМ!$A$34:$A$777,$A77,СВЦЭМ!$B$34:$B$777,S$47)+'СЕТ СН'!$G$9+СВЦЭМ!$D$10+'СЕТ СН'!$G$5-'СЕТ СН'!$G$17</f>
        <v>4283.5839686500003</v>
      </c>
      <c r="T77" s="36">
        <f>SUMIFS(СВЦЭМ!$C$34:$C$777,СВЦЭМ!$A$34:$A$777,$A77,СВЦЭМ!$B$34:$B$777,T$47)+'СЕТ СН'!$G$9+СВЦЭМ!$D$10+'СЕТ СН'!$G$5-'СЕТ СН'!$G$17</f>
        <v>4276.91055598</v>
      </c>
      <c r="U77" s="36">
        <f>SUMIFS(СВЦЭМ!$C$34:$C$777,СВЦЭМ!$A$34:$A$777,$A77,СВЦЭМ!$B$34:$B$777,U$47)+'СЕТ СН'!$G$9+СВЦЭМ!$D$10+'СЕТ СН'!$G$5-'СЕТ СН'!$G$17</f>
        <v>4272.21258923</v>
      </c>
      <c r="V77" s="36">
        <f>SUMIFS(СВЦЭМ!$C$34:$C$777,СВЦЭМ!$A$34:$A$777,$A77,СВЦЭМ!$B$34:$B$777,V$47)+'СЕТ СН'!$G$9+СВЦЭМ!$D$10+'СЕТ СН'!$G$5-'СЕТ СН'!$G$17</f>
        <v>4279.3935102699998</v>
      </c>
      <c r="W77" s="36">
        <f>SUMIFS(СВЦЭМ!$C$34:$C$777,СВЦЭМ!$A$34:$A$777,$A77,СВЦЭМ!$B$34:$B$777,W$47)+'СЕТ СН'!$G$9+СВЦЭМ!$D$10+'СЕТ СН'!$G$5-'СЕТ СН'!$G$17</f>
        <v>4274.2843254600002</v>
      </c>
      <c r="X77" s="36">
        <f>SUMIFS(СВЦЭМ!$C$34:$C$777,СВЦЭМ!$A$34:$A$777,$A77,СВЦЭМ!$B$34:$B$777,X$47)+'СЕТ СН'!$G$9+СВЦЭМ!$D$10+'СЕТ СН'!$G$5-'СЕТ СН'!$G$17</f>
        <v>4320.4223858000005</v>
      </c>
      <c r="Y77" s="36">
        <f>SUMIFS(СВЦЭМ!$C$34:$C$777,СВЦЭМ!$A$34:$A$777,$A77,СВЦЭМ!$B$34:$B$777,Y$47)+'СЕТ СН'!$G$9+СВЦЭМ!$D$10+'СЕТ СН'!$G$5-'СЕТ СН'!$G$17</f>
        <v>4393.6006147299995</v>
      </c>
      <c r="AA77" s="37"/>
    </row>
    <row r="78" spans="1:27" ht="15.75" x14ac:dyDescent="0.2">
      <c r="A78" s="35">
        <f t="shared" si="1"/>
        <v>42825</v>
      </c>
      <c r="B78" s="36">
        <f>SUMIFS(СВЦЭМ!$C$34:$C$777,СВЦЭМ!$A$34:$A$777,$A78,СВЦЭМ!$B$34:$B$777,B$47)+'СЕТ СН'!$G$9+СВЦЭМ!$D$10+'СЕТ СН'!$G$5-'СЕТ СН'!$G$17</f>
        <v>4465.5884474800005</v>
      </c>
      <c r="C78" s="36">
        <f>SUMIFS(СВЦЭМ!$C$34:$C$777,СВЦЭМ!$A$34:$A$777,$A78,СВЦЭМ!$B$34:$B$777,C$47)+'СЕТ СН'!$G$9+СВЦЭМ!$D$10+'СЕТ СН'!$G$5-'СЕТ СН'!$G$17</f>
        <v>4466.7354835000006</v>
      </c>
      <c r="D78" s="36">
        <f>SUMIFS(СВЦЭМ!$C$34:$C$777,СВЦЭМ!$A$34:$A$777,$A78,СВЦЭМ!$B$34:$B$777,D$47)+'СЕТ СН'!$G$9+СВЦЭМ!$D$10+'СЕТ СН'!$G$5-'СЕТ СН'!$G$17</f>
        <v>4469.3940617500002</v>
      </c>
      <c r="E78" s="36">
        <f>SUMIFS(СВЦЭМ!$C$34:$C$777,СВЦЭМ!$A$34:$A$777,$A78,СВЦЭМ!$B$34:$B$777,E$47)+'СЕТ СН'!$G$9+СВЦЭМ!$D$10+'СЕТ СН'!$G$5-'СЕТ СН'!$G$17</f>
        <v>4483.1729493499997</v>
      </c>
      <c r="F78" s="36">
        <f>SUMIFS(СВЦЭМ!$C$34:$C$777,СВЦЭМ!$A$34:$A$777,$A78,СВЦЭМ!$B$34:$B$777,F$47)+'СЕТ СН'!$G$9+СВЦЭМ!$D$10+'СЕТ СН'!$G$5-'СЕТ СН'!$G$17</f>
        <v>4479.7242764700004</v>
      </c>
      <c r="G78" s="36">
        <f>SUMIFS(СВЦЭМ!$C$34:$C$777,СВЦЭМ!$A$34:$A$777,$A78,СВЦЭМ!$B$34:$B$777,G$47)+'СЕТ СН'!$G$9+СВЦЭМ!$D$10+'СЕТ СН'!$G$5-'СЕТ СН'!$G$17</f>
        <v>4462.4586851000004</v>
      </c>
      <c r="H78" s="36">
        <f>SUMIFS(СВЦЭМ!$C$34:$C$777,СВЦЭМ!$A$34:$A$777,$A78,СВЦЭМ!$B$34:$B$777,H$47)+'СЕТ СН'!$G$9+СВЦЭМ!$D$10+'СЕТ СН'!$G$5-'СЕТ СН'!$G$17</f>
        <v>4403.6255187299994</v>
      </c>
      <c r="I78" s="36">
        <f>SUMIFS(СВЦЭМ!$C$34:$C$777,СВЦЭМ!$A$34:$A$777,$A78,СВЦЭМ!$B$34:$B$777,I$47)+'СЕТ СН'!$G$9+СВЦЭМ!$D$10+'СЕТ СН'!$G$5-'СЕТ СН'!$G$17</f>
        <v>4362.7428502399998</v>
      </c>
      <c r="J78" s="36">
        <f>SUMIFS(СВЦЭМ!$C$34:$C$777,СВЦЭМ!$A$34:$A$777,$A78,СВЦЭМ!$B$34:$B$777,J$47)+'СЕТ СН'!$G$9+СВЦЭМ!$D$10+'СЕТ СН'!$G$5-'СЕТ СН'!$G$17</f>
        <v>4315.0611630700005</v>
      </c>
      <c r="K78" s="36">
        <f>SUMIFS(СВЦЭМ!$C$34:$C$777,СВЦЭМ!$A$34:$A$777,$A78,СВЦЭМ!$B$34:$B$777,K$47)+'СЕТ СН'!$G$9+СВЦЭМ!$D$10+'СЕТ СН'!$G$5-'СЕТ СН'!$G$17</f>
        <v>4268.12590662</v>
      </c>
      <c r="L78" s="36">
        <f>SUMIFS(СВЦЭМ!$C$34:$C$777,СВЦЭМ!$A$34:$A$777,$A78,СВЦЭМ!$B$34:$B$777,L$47)+'СЕТ СН'!$G$9+СВЦЭМ!$D$10+'СЕТ СН'!$G$5-'СЕТ СН'!$G$17</f>
        <v>4268.1531548100002</v>
      </c>
      <c r="M78" s="36">
        <f>SUMIFS(СВЦЭМ!$C$34:$C$777,СВЦЭМ!$A$34:$A$777,$A78,СВЦЭМ!$B$34:$B$777,M$47)+'СЕТ СН'!$G$9+СВЦЭМ!$D$10+'СЕТ СН'!$G$5-'СЕТ СН'!$G$17</f>
        <v>4267.3126741300002</v>
      </c>
      <c r="N78" s="36">
        <f>SUMIFS(СВЦЭМ!$C$34:$C$777,СВЦЭМ!$A$34:$A$777,$A78,СВЦЭМ!$B$34:$B$777,N$47)+'СЕТ СН'!$G$9+СВЦЭМ!$D$10+'СЕТ СН'!$G$5-'СЕТ СН'!$G$17</f>
        <v>4265.8894595700003</v>
      </c>
      <c r="O78" s="36">
        <f>SUMIFS(СВЦЭМ!$C$34:$C$777,СВЦЭМ!$A$34:$A$777,$A78,СВЦЭМ!$B$34:$B$777,O$47)+'СЕТ СН'!$G$9+СВЦЭМ!$D$10+'СЕТ СН'!$G$5-'СЕТ СН'!$G$17</f>
        <v>4271.2923150400002</v>
      </c>
      <c r="P78" s="36">
        <f>SUMIFS(СВЦЭМ!$C$34:$C$777,СВЦЭМ!$A$34:$A$777,$A78,СВЦЭМ!$B$34:$B$777,P$47)+'СЕТ СН'!$G$9+СВЦЭМ!$D$10+'СЕТ СН'!$G$5-'СЕТ СН'!$G$17</f>
        <v>4284.9605907000005</v>
      </c>
      <c r="Q78" s="36">
        <f>SUMIFS(СВЦЭМ!$C$34:$C$777,СВЦЭМ!$A$34:$A$777,$A78,СВЦЭМ!$B$34:$B$777,Q$47)+'СЕТ СН'!$G$9+СВЦЭМ!$D$10+'СЕТ СН'!$G$5-'СЕТ СН'!$G$17</f>
        <v>4297.3508935099999</v>
      </c>
      <c r="R78" s="36">
        <f>SUMIFS(СВЦЭМ!$C$34:$C$777,СВЦЭМ!$A$34:$A$777,$A78,СВЦЭМ!$B$34:$B$777,R$47)+'СЕТ СН'!$G$9+СВЦЭМ!$D$10+'СЕТ СН'!$G$5-'СЕТ СН'!$G$17</f>
        <v>4299.8452746399998</v>
      </c>
      <c r="S78" s="36">
        <f>SUMIFS(СВЦЭМ!$C$34:$C$777,СВЦЭМ!$A$34:$A$777,$A78,СВЦЭМ!$B$34:$B$777,S$47)+'СЕТ СН'!$G$9+СВЦЭМ!$D$10+'СЕТ СН'!$G$5-'СЕТ СН'!$G$17</f>
        <v>4283.7850992099993</v>
      </c>
      <c r="T78" s="36">
        <f>SUMIFS(СВЦЭМ!$C$34:$C$777,СВЦЭМ!$A$34:$A$777,$A78,СВЦЭМ!$B$34:$B$777,T$47)+'СЕТ СН'!$G$9+СВЦЭМ!$D$10+'СЕТ СН'!$G$5-'СЕТ СН'!$G$17</f>
        <v>4273.6578048499996</v>
      </c>
      <c r="U78" s="36">
        <f>SUMIFS(СВЦЭМ!$C$34:$C$777,СВЦЭМ!$A$34:$A$777,$A78,СВЦЭМ!$B$34:$B$777,U$47)+'СЕТ СН'!$G$9+СВЦЭМ!$D$10+'СЕТ СН'!$G$5-'СЕТ СН'!$G$17</f>
        <v>4260.9625163000001</v>
      </c>
      <c r="V78" s="36">
        <f>SUMIFS(СВЦЭМ!$C$34:$C$777,СВЦЭМ!$A$34:$A$777,$A78,СВЦЭМ!$B$34:$B$777,V$47)+'СЕТ СН'!$G$9+СВЦЭМ!$D$10+'СЕТ СН'!$G$5-'СЕТ СН'!$G$17</f>
        <v>4238.5193910199996</v>
      </c>
      <c r="W78" s="36">
        <f>SUMIFS(СВЦЭМ!$C$34:$C$777,СВЦЭМ!$A$34:$A$777,$A78,СВЦЭМ!$B$34:$B$777,W$47)+'СЕТ СН'!$G$9+СВЦЭМ!$D$10+'СЕТ СН'!$G$5-'СЕТ СН'!$G$17</f>
        <v>4245.0461874100001</v>
      </c>
      <c r="X78" s="36">
        <f>SUMIFS(СВЦЭМ!$C$34:$C$777,СВЦЭМ!$A$34:$A$777,$A78,СВЦЭМ!$B$34:$B$777,X$47)+'СЕТ СН'!$G$9+СВЦЭМ!$D$10+'СЕТ СН'!$G$5-'СЕТ СН'!$G$17</f>
        <v>4308.2531472999999</v>
      </c>
      <c r="Y78" s="36">
        <f>SUMIFS(СВЦЭМ!$C$34:$C$777,СВЦЭМ!$A$34:$A$777,$A78,СВЦЭМ!$B$34:$B$777,Y$47)+'СЕТ СН'!$G$9+СВЦЭМ!$D$10+'СЕТ СН'!$G$5-'СЕТ СН'!$G$17</f>
        <v>4382.9947459800005</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01.03.2017</v>
      </c>
      <c r="B84" s="36">
        <f>SUMIFS(СВЦЭМ!$C$34:$C$777,СВЦЭМ!$A$34:$A$777,$A84,СВЦЭМ!$B$34:$B$777,B$83)+'СЕТ СН'!$H$9+СВЦЭМ!$D$10+'СЕТ СН'!$H$5-'СЕТ СН'!$H$17</f>
        <v>4928.5360264399997</v>
      </c>
      <c r="C84" s="36">
        <f>SUMIFS(СВЦЭМ!$C$34:$C$777,СВЦЭМ!$A$34:$A$777,$A84,СВЦЭМ!$B$34:$B$777,C$83)+'СЕТ СН'!$H$9+СВЦЭМ!$D$10+'СЕТ СН'!$H$5-'СЕТ СН'!$H$17</f>
        <v>4967.5586523700003</v>
      </c>
      <c r="D84" s="36">
        <f>SUMIFS(СВЦЭМ!$C$34:$C$777,СВЦЭМ!$A$34:$A$777,$A84,СВЦЭМ!$B$34:$B$777,D$83)+'СЕТ СН'!$H$9+СВЦЭМ!$D$10+'СЕТ СН'!$H$5-'СЕТ СН'!$H$17</f>
        <v>4987.52875391</v>
      </c>
      <c r="E84" s="36">
        <f>SUMIFS(СВЦЭМ!$C$34:$C$777,СВЦЭМ!$A$34:$A$777,$A84,СВЦЭМ!$B$34:$B$777,E$83)+'СЕТ СН'!$H$9+СВЦЭМ!$D$10+'СЕТ СН'!$H$5-'СЕТ СН'!$H$17</f>
        <v>5000.2491973899996</v>
      </c>
      <c r="F84" s="36">
        <f>SUMIFS(СВЦЭМ!$C$34:$C$777,СВЦЭМ!$A$34:$A$777,$A84,СВЦЭМ!$B$34:$B$777,F$83)+'СЕТ СН'!$H$9+СВЦЭМ!$D$10+'СЕТ СН'!$H$5-'СЕТ СН'!$H$17</f>
        <v>4993.8075518299993</v>
      </c>
      <c r="G84" s="36">
        <f>SUMIFS(СВЦЭМ!$C$34:$C$777,СВЦЭМ!$A$34:$A$777,$A84,СВЦЭМ!$B$34:$B$777,G$83)+'СЕТ СН'!$H$9+СВЦЭМ!$D$10+'СЕТ СН'!$H$5-'СЕТ СН'!$H$17</f>
        <v>4977.7579537199999</v>
      </c>
      <c r="H84" s="36">
        <f>SUMIFS(СВЦЭМ!$C$34:$C$777,СВЦЭМ!$A$34:$A$777,$A84,СВЦЭМ!$B$34:$B$777,H$83)+'СЕТ СН'!$H$9+СВЦЭМ!$D$10+'СЕТ СН'!$H$5-'СЕТ СН'!$H$17</f>
        <v>4918.3654419499999</v>
      </c>
      <c r="I84" s="36">
        <f>SUMIFS(СВЦЭМ!$C$34:$C$777,СВЦЭМ!$A$34:$A$777,$A84,СВЦЭМ!$B$34:$B$777,I$83)+'СЕТ СН'!$H$9+СВЦЭМ!$D$10+'СЕТ СН'!$H$5-'СЕТ СН'!$H$17</f>
        <v>4877.66866132</v>
      </c>
      <c r="J84" s="36">
        <f>SUMIFS(СВЦЭМ!$C$34:$C$777,СВЦЭМ!$A$34:$A$777,$A84,СВЦЭМ!$B$34:$B$777,J$83)+'СЕТ СН'!$H$9+СВЦЭМ!$D$10+'СЕТ СН'!$H$5-'СЕТ СН'!$H$17</f>
        <v>4827.8808633299996</v>
      </c>
      <c r="K84" s="36">
        <f>SUMIFS(СВЦЭМ!$C$34:$C$777,СВЦЭМ!$A$34:$A$777,$A84,СВЦЭМ!$B$34:$B$777,K$83)+'СЕТ СН'!$H$9+СВЦЭМ!$D$10+'СЕТ СН'!$H$5-'СЕТ СН'!$H$17</f>
        <v>4804.9054553400001</v>
      </c>
      <c r="L84" s="36">
        <f>SUMIFS(СВЦЭМ!$C$34:$C$777,СВЦЭМ!$A$34:$A$777,$A84,СВЦЭМ!$B$34:$B$777,L$83)+'СЕТ СН'!$H$9+СВЦЭМ!$D$10+'СЕТ СН'!$H$5-'СЕТ СН'!$H$17</f>
        <v>4798.9814423999997</v>
      </c>
      <c r="M84" s="36">
        <f>SUMIFS(СВЦЭМ!$C$34:$C$777,СВЦЭМ!$A$34:$A$777,$A84,СВЦЭМ!$B$34:$B$777,M$83)+'СЕТ СН'!$H$9+СВЦЭМ!$D$10+'СЕТ СН'!$H$5-'СЕТ СН'!$H$17</f>
        <v>4809.8193674499998</v>
      </c>
      <c r="N84" s="36">
        <f>SUMIFS(СВЦЭМ!$C$34:$C$777,СВЦЭМ!$A$34:$A$777,$A84,СВЦЭМ!$B$34:$B$777,N$83)+'СЕТ СН'!$H$9+СВЦЭМ!$D$10+'СЕТ СН'!$H$5-'СЕТ СН'!$H$17</f>
        <v>4843.0030362199996</v>
      </c>
      <c r="O84" s="36">
        <f>SUMIFS(СВЦЭМ!$C$34:$C$777,СВЦЭМ!$A$34:$A$777,$A84,СВЦЭМ!$B$34:$B$777,O$83)+'СЕТ СН'!$H$9+СВЦЭМ!$D$10+'СЕТ СН'!$H$5-'СЕТ СН'!$H$17</f>
        <v>4854.3632807100003</v>
      </c>
      <c r="P84" s="36">
        <f>SUMIFS(СВЦЭМ!$C$34:$C$777,СВЦЭМ!$A$34:$A$777,$A84,СВЦЭМ!$B$34:$B$777,P$83)+'СЕТ СН'!$H$9+СВЦЭМ!$D$10+'СЕТ СН'!$H$5-'СЕТ СН'!$H$17</f>
        <v>4869.7606748799999</v>
      </c>
      <c r="Q84" s="36">
        <f>SUMIFS(СВЦЭМ!$C$34:$C$777,СВЦЭМ!$A$34:$A$777,$A84,СВЦЭМ!$B$34:$B$777,Q$83)+'СЕТ СН'!$H$9+СВЦЭМ!$D$10+'СЕТ СН'!$H$5-'СЕТ СН'!$H$17</f>
        <v>4868.44778821</v>
      </c>
      <c r="R84" s="36">
        <f>SUMIFS(СВЦЭМ!$C$34:$C$777,СВЦЭМ!$A$34:$A$777,$A84,СВЦЭМ!$B$34:$B$777,R$83)+'СЕТ СН'!$H$9+СВЦЭМ!$D$10+'СЕТ СН'!$H$5-'СЕТ СН'!$H$17</f>
        <v>4858.9252151599994</v>
      </c>
      <c r="S84" s="36">
        <f>SUMIFS(СВЦЭМ!$C$34:$C$777,СВЦЭМ!$A$34:$A$777,$A84,СВЦЭМ!$B$34:$B$777,S$83)+'СЕТ СН'!$H$9+СВЦЭМ!$D$10+'СЕТ СН'!$H$5-'СЕТ СН'!$H$17</f>
        <v>4857.3851691299997</v>
      </c>
      <c r="T84" s="36">
        <f>SUMIFS(СВЦЭМ!$C$34:$C$777,СВЦЭМ!$A$34:$A$777,$A84,СВЦЭМ!$B$34:$B$777,T$83)+'СЕТ СН'!$H$9+СВЦЭМ!$D$10+'СЕТ СН'!$H$5-'СЕТ СН'!$H$17</f>
        <v>4813.5154641999998</v>
      </c>
      <c r="U84" s="36">
        <f>SUMIFS(СВЦЭМ!$C$34:$C$777,СВЦЭМ!$A$34:$A$777,$A84,СВЦЭМ!$B$34:$B$777,U$83)+'СЕТ СН'!$H$9+СВЦЭМ!$D$10+'СЕТ СН'!$H$5-'СЕТ СН'!$H$17</f>
        <v>4801.7877365599998</v>
      </c>
      <c r="V84" s="36">
        <f>SUMIFS(СВЦЭМ!$C$34:$C$777,СВЦЭМ!$A$34:$A$777,$A84,СВЦЭМ!$B$34:$B$777,V$83)+'СЕТ СН'!$H$9+СВЦЭМ!$D$10+'СЕТ СН'!$H$5-'СЕТ СН'!$H$17</f>
        <v>4798.3421763899996</v>
      </c>
      <c r="W84" s="36">
        <f>SUMIFS(СВЦЭМ!$C$34:$C$777,СВЦЭМ!$A$34:$A$777,$A84,СВЦЭМ!$B$34:$B$777,W$83)+'СЕТ СН'!$H$9+СВЦЭМ!$D$10+'СЕТ СН'!$H$5-'СЕТ СН'!$H$17</f>
        <v>4809.2434076299996</v>
      </c>
      <c r="X84" s="36">
        <f>SUMIFS(СВЦЭМ!$C$34:$C$777,СВЦЭМ!$A$34:$A$777,$A84,СВЦЭМ!$B$34:$B$777,X$83)+'СЕТ СН'!$H$9+СВЦЭМ!$D$10+'СЕТ СН'!$H$5-'СЕТ СН'!$H$17</f>
        <v>4835.0223531399997</v>
      </c>
      <c r="Y84" s="36">
        <f>SUMIFS(СВЦЭМ!$C$34:$C$777,СВЦЭМ!$A$34:$A$777,$A84,СВЦЭМ!$B$34:$B$777,Y$83)+'СЕТ СН'!$H$9+СВЦЭМ!$D$10+'СЕТ СН'!$H$5-'СЕТ СН'!$H$17</f>
        <v>4882.1275018199995</v>
      </c>
    </row>
    <row r="85" spans="1:25" ht="15.75" x14ac:dyDescent="0.2">
      <c r="A85" s="35">
        <f>A84+1</f>
        <v>42796</v>
      </c>
      <c r="B85" s="36">
        <f>SUMIFS(СВЦЭМ!$C$34:$C$777,СВЦЭМ!$A$34:$A$777,$A85,СВЦЭМ!$B$34:$B$777,B$83)+'СЕТ СН'!$H$9+СВЦЭМ!$D$10+'СЕТ СН'!$H$5-'СЕТ СН'!$H$17</f>
        <v>4903.5118376</v>
      </c>
      <c r="C85" s="36">
        <f>SUMIFS(СВЦЭМ!$C$34:$C$777,СВЦЭМ!$A$34:$A$777,$A85,СВЦЭМ!$B$34:$B$777,C$83)+'СЕТ СН'!$H$9+СВЦЭМ!$D$10+'СЕТ СН'!$H$5-'СЕТ СН'!$H$17</f>
        <v>4928.8276925800001</v>
      </c>
      <c r="D85" s="36">
        <f>SUMIFS(СВЦЭМ!$C$34:$C$777,СВЦЭМ!$A$34:$A$777,$A85,СВЦЭМ!$B$34:$B$777,D$83)+'СЕТ СН'!$H$9+СВЦЭМ!$D$10+'СЕТ СН'!$H$5-'СЕТ СН'!$H$17</f>
        <v>4968.3885839199993</v>
      </c>
      <c r="E85" s="36">
        <f>SUMIFS(СВЦЭМ!$C$34:$C$777,СВЦЭМ!$A$34:$A$777,$A85,СВЦЭМ!$B$34:$B$777,E$83)+'СЕТ СН'!$H$9+СВЦЭМ!$D$10+'СЕТ СН'!$H$5-'СЕТ СН'!$H$17</f>
        <v>4992.90632052</v>
      </c>
      <c r="F85" s="36">
        <f>SUMIFS(СВЦЭМ!$C$34:$C$777,СВЦЭМ!$A$34:$A$777,$A85,СВЦЭМ!$B$34:$B$777,F$83)+'СЕТ СН'!$H$9+СВЦЭМ!$D$10+'СЕТ СН'!$H$5-'СЕТ СН'!$H$17</f>
        <v>4989.8108965699994</v>
      </c>
      <c r="G85" s="36">
        <f>SUMIFS(СВЦЭМ!$C$34:$C$777,СВЦЭМ!$A$34:$A$777,$A85,СВЦЭМ!$B$34:$B$777,G$83)+'СЕТ СН'!$H$9+СВЦЭМ!$D$10+'СЕТ СН'!$H$5-'СЕТ СН'!$H$17</f>
        <v>4951.8980761799994</v>
      </c>
      <c r="H85" s="36">
        <f>SUMIFS(СВЦЭМ!$C$34:$C$777,СВЦЭМ!$A$34:$A$777,$A85,СВЦЭМ!$B$34:$B$777,H$83)+'СЕТ СН'!$H$9+СВЦЭМ!$D$10+'СЕТ СН'!$H$5-'СЕТ СН'!$H$17</f>
        <v>4880.1227164499996</v>
      </c>
      <c r="I85" s="36">
        <f>SUMIFS(СВЦЭМ!$C$34:$C$777,СВЦЭМ!$A$34:$A$777,$A85,СВЦЭМ!$B$34:$B$777,I$83)+'СЕТ СН'!$H$9+СВЦЭМ!$D$10+'СЕТ СН'!$H$5-'СЕТ СН'!$H$17</f>
        <v>4838.9575387300001</v>
      </c>
      <c r="J85" s="36">
        <f>SUMIFS(СВЦЭМ!$C$34:$C$777,СВЦЭМ!$A$34:$A$777,$A85,СВЦЭМ!$B$34:$B$777,J$83)+'СЕТ СН'!$H$9+СВЦЭМ!$D$10+'СЕТ СН'!$H$5-'СЕТ СН'!$H$17</f>
        <v>4847.6184448999993</v>
      </c>
      <c r="K85" s="36">
        <f>SUMIFS(СВЦЭМ!$C$34:$C$777,СВЦЭМ!$A$34:$A$777,$A85,СВЦЭМ!$B$34:$B$777,K$83)+'СЕТ СН'!$H$9+СВЦЭМ!$D$10+'СЕТ СН'!$H$5-'СЕТ СН'!$H$17</f>
        <v>4841.5154145500001</v>
      </c>
      <c r="L85" s="36">
        <f>SUMIFS(СВЦЭМ!$C$34:$C$777,СВЦЭМ!$A$34:$A$777,$A85,СВЦЭМ!$B$34:$B$777,L$83)+'СЕТ СН'!$H$9+СВЦЭМ!$D$10+'СЕТ СН'!$H$5-'СЕТ СН'!$H$17</f>
        <v>4832.7978397099996</v>
      </c>
      <c r="M85" s="36">
        <f>SUMIFS(СВЦЭМ!$C$34:$C$777,СВЦЭМ!$A$34:$A$777,$A85,СВЦЭМ!$B$34:$B$777,M$83)+'СЕТ СН'!$H$9+СВЦЭМ!$D$10+'СЕТ СН'!$H$5-'СЕТ СН'!$H$17</f>
        <v>4830.2984609199993</v>
      </c>
      <c r="N85" s="36">
        <f>SUMIFS(СВЦЭМ!$C$34:$C$777,СВЦЭМ!$A$34:$A$777,$A85,СВЦЭМ!$B$34:$B$777,N$83)+'СЕТ СН'!$H$9+СВЦЭМ!$D$10+'СЕТ СН'!$H$5-'СЕТ СН'!$H$17</f>
        <v>4850.8447694699998</v>
      </c>
      <c r="O85" s="36">
        <f>SUMIFS(СВЦЭМ!$C$34:$C$777,СВЦЭМ!$A$34:$A$777,$A85,СВЦЭМ!$B$34:$B$777,O$83)+'СЕТ СН'!$H$9+СВЦЭМ!$D$10+'СЕТ СН'!$H$5-'СЕТ СН'!$H$17</f>
        <v>4856.7149585799998</v>
      </c>
      <c r="P85" s="36">
        <f>SUMIFS(СВЦЭМ!$C$34:$C$777,СВЦЭМ!$A$34:$A$777,$A85,СВЦЭМ!$B$34:$B$777,P$83)+'СЕТ СН'!$H$9+СВЦЭМ!$D$10+'СЕТ СН'!$H$5-'СЕТ СН'!$H$17</f>
        <v>4863.6650429399997</v>
      </c>
      <c r="Q85" s="36">
        <f>SUMIFS(СВЦЭМ!$C$34:$C$777,СВЦЭМ!$A$34:$A$777,$A85,СВЦЭМ!$B$34:$B$777,Q$83)+'СЕТ СН'!$H$9+СВЦЭМ!$D$10+'СЕТ СН'!$H$5-'СЕТ СН'!$H$17</f>
        <v>4874.8989624299993</v>
      </c>
      <c r="R85" s="36">
        <f>SUMIFS(СВЦЭМ!$C$34:$C$777,СВЦЭМ!$A$34:$A$777,$A85,СВЦЭМ!$B$34:$B$777,R$83)+'СЕТ СН'!$H$9+СВЦЭМ!$D$10+'СЕТ СН'!$H$5-'СЕТ СН'!$H$17</f>
        <v>4880.8553525899997</v>
      </c>
      <c r="S85" s="36">
        <f>SUMIFS(СВЦЭМ!$C$34:$C$777,СВЦЭМ!$A$34:$A$777,$A85,СВЦЭМ!$B$34:$B$777,S$83)+'СЕТ СН'!$H$9+СВЦЭМ!$D$10+'СЕТ СН'!$H$5-'СЕТ СН'!$H$17</f>
        <v>4870.4868000099996</v>
      </c>
      <c r="T85" s="36">
        <f>SUMIFS(СВЦЭМ!$C$34:$C$777,СВЦЭМ!$A$34:$A$777,$A85,СВЦЭМ!$B$34:$B$777,T$83)+'СЕТ СН'!$H$9+СВЦЭМ!$D$10+'СЕТ СН'!$H$5-'СЕТ СН'!$H$17</f>
        <v>4836.1548541399998</v>
      </c>
      <c r="U85" s="36">
        <f>SUMIFS(СВЦЭМ!$C$34:$C$777,СВЦЭМ!$A$34:$A$777,$A85,СВЦЭМ!$B$34:$B$777,U$83)+'СЕТ СН'!$H$9+СВЦЭМ!$D$10+'СЕТ СН'!$H$5-'СЕТ СН'!$H$17</f>
        <v>4806.4622810399997</v>
      </c>
      <c r="V85" s="36">
        <f>SUMIFS(СВЦЭМ!$C$34:$C$777,СВЦЭМ!$A$34:$A$777,$A85,СВЦЭМ!$B$34:$B$777,V$83)+'СЕТ СН'!$H$9+СВЦЭМ!$D$10+'СЕТ СН'!$H$5-'СЕТ СН'!$H$17</f>
        <v>4811.2628246499999</v>
      </c>
      <c r="W85" s="36">
        <f>SUMIFS(СВЦЭМ!$C$34:$C$777,СВЦЭМ!$A$34:$A$777,$A85,СВЦЭМ!$B$34:$B$777,W$83)+'СЕТ СН'!$H$9+СВЦЭМ!$D$10+'СЕТ СН'!$H$5-'СЕТ СН'!$H$17</f>
        <v>4827.4213657099999</v>
      </c>
      <c r="X85" s="36">
        <f>SUMIFS(СВЦЭМ!$C$34:$C$777,СВЦЭМ!$A$34:$A$777,$A85,СВЦЭМ!$B$34:$B$777,X$83)+'СЕТ СН'!$H$9+СВЦЭМ!$D$10+'СЕТ СН'!$H$5-'СЕТ СН'!$H$17</f>
        <v>4843.8710189499998</v>
      </c>
      <c r="Y85" s="36">
        <f>SUMIFS(СВЦЭМ!$C$34:$C$777,СВЦЭМ!$A$34:$A$777,$A85,СВЦЭМ!$B$34:$B$777,Y$83)+'СЕТ СН'!$H$9+СВЦЭМ!$D$10+'СЕТ СН'!$H$5-'СЕТ СН'!$H$17</f>
        <v>4845.5626256400001</v>
      </c>
    </row>
    <row r="86" spans="1:25" ht="15.75" x14ac:dyDescent="0.2">
      <c r="A86" s="35">
        <f t="shared" ref="A86:A114" si="2">A85+1</f>
        <v>42797</v>
      </c>
      <c r="B86" s="36">
        <f>SUMIFS(СВЦЭМ!$C$34:$C$777,СВЦЭМ!$A$34:$A$777,$A86,СВЦЭМ!$B$34:$B$777,B$83)+'СЕТ СН'!$H$9+СВЦЭМ!$D$10+'СЕТ СН'!$H$5-'СЕТ СН'!$H$17</f>
        <v>4842.6183271</v>
      </c>
      <c r="C86" s="36">
        <f>SUMIFS(СВЦЭМ!$C$34:$C$777,СВЦЭМ!$A$34:$A$777,$A86,СВЦЭМ!$B$34:$B$777,C$83)+'СЕТ СН'!$H$9+СВЦЭМ!$D$10+'СЕТ СН'!$H$5-'СЕТ СН'!$H$17</f>
        <v>4877.2509659799998</v>
      </c>
      <c r="D86" s="36">
        <f>SUMIFS(СВЦЭМ!$C$34:$C$777,СВЦЭМ!$A$34:$A$777,$A86,СВЦЭМ!$B$34:$B$777,D$83)+'СЕТ СН'!$H$9+СВЦЭМ!$D$10+'СЕТ СН'!$H$5-'СЕТ СН'!$H$17</f>
        <v>4901.5842972399996</v>
      </c>
      <c r="E86" s="36">
        <f>SUMIFS(СВЦЭМ!$C$34:$C$777,СВЦЭМ!$A$34:$A$777,$A86,СВЦЭМ!$B$34:$B$777,E$83)+'СЕТ СН'!$H$9+СВЦЭМ!$D$10+'СЕТ СН'!$H$5-'СЕТ СН'!$H$17</f>
        <v>4902.2145243100003</v>
      </c>
      <c r="F86" s="36">
        <f>SUMIFS(СВЦЭМ!$C$34:$C$777,СВЦЭМ!$A$34:$A$777,$A86,СВЦЭМ!$B$34:$B$777,F$83)+'СЕТ СН'!$H$9+СВЦЭМ!$D$10+'СЕТ СН'!$H$5-'СЕТ СН'!$H$17</f>
        <v>4897.5735365800001</v>
      </c>
      <c r="G86" s="36">
        <f>SUMIFS(СВЦЭМ!$C$34:$C$777,СВЦЭМ!$A$34:$A$777,$A86,СВЦЭМ!$B$34:$B$777,G$83)+'СЕТ СН'!$H$9+СВЦЭМ!$D$10+'СЕТ СН'!$H$5-'СЕТ СН'!$H$17</f>
        <v>4879.5090866099999</v>
      </c>
      <c r="H86" s="36">
        <f>SUMIFS(СВЦЭМ!$C$34:$C$777,СВЦЭМ!$A$34:$A$777,$A86,СВЦЭМ!$B$34:$B$777,H$83)+'СЕТ СН'!$H$9+СВЦЭМ!$D$10+'СЕТ СН'!$H$5-'СЕТ СН'!$H$17</f>
        <v>4819.48598244</v>
      </c>
      <c r="I86" s="36">
        <f>SUMIFS(СВЦЭМ!$C$34:$C$777,СВЦЭМ!$A$34:$A$777,$A86,СВЦЭМ!$B$34:$B$777,I$83)+'СЕТ СН'!$H$9+СВЦЭМ!$D$10+'СЕТ СН'!$H$5-'СЕТ СН'!$H$17</f>
        <v>4764.6017301499996</v>
      </c>
      <c r="J86" s="36">
        <f>SUMIFS(СВЦЭМ!$C$34:$C$777,СВЦЭМ!$A$34:$A$777,$A86,СВЦЭМ!$B$34:$B$777,J$83)+'СЕТ СН'!$H$9+СВЦЭМ!$D$10+'СЕТ СН'!$H$5-'СЕТ СН'!$H$17</f>
        <v>4735.3030168699997</v>
      </c>
      <c r="K86" s="36">
        <f>SUMIFS(СВЦЭМ!$C$34:$C$777,СВЦЭМ!$A$34:$A$777,$A86,СВЦЭМ!$B$34:$B$777,K$83)+'СЕТ СН'!$H$9+СВЦЭМ!$D$10+'СЕТ СН'!$H$5-'СЕТ СН'!$H$17</f>
        <v>4726.4607067500001</v>
      </c>
      <c r="L86" s="36">
        <f>SUMIFS(СВЦЭМ!$C$34:$C$777,СВЦЭМ!$A$34:$A$777,$A86,СВЦЭМ!$B$34:$B$777,L$83)+'СЕТ СН'!$H$9+СВЦЭМ!$D$10+'СЕТ СН'!$H$5-'СЕТ СН'!$H$17</f>
        <v>4725.3791838699999</v>
      </c>
      <c r="M86" s="36">
        <f>SUMIFS(СВЦЭМ!$C$34:$C$777,СВЦЭМ!$A$34:$A$777,$A86,СВЦЭМ!$B$34:$B$777,M$83)+'СЕТ СН'!$H$9+СВЦЭМ!$D$10+'СЕТ СН'!$H$5-'СЕТ СН'!$H$17</f>
        <v>4734.3625814699999</v>
      </c>
      <c r="N86" s="36">
        <f>SUMIFS(СВЦЭМ!$C$34:$C$777,СВЦЭМ!$A$34:$A$777,$A86,СВЦЭМ!$B$34:$B$777,N$83)+'СЕТ СН'!$H$9+СВЦЭМ!$D$10+'СЕТ СН'!$H$5-'СЕТ СН'!$H$17</f>
        <v>4749.9052269200001</v>
      </c>
      <c r="O86" s="36">
        <f>SUMIFS(СВЦЭМ!$C$34:$C$777,СВЦЭМ!$A$34:$A$777,$A86,СВЦЭМ!$B$34:$B$777,O$83)+'СЕТ СН'!$H$9+СВЦЭМ!$D$10+'СЕТ СН'!$H$5-'СЕТ СН'!$H$17</f>
        <v>4761.2087352399994</v>
      </c>
      <c r="P86" s="36">
        <f>SUMIFS(СВЦЭМ!$C$34:$C$777,СВЦЭМ!$A$34:$A$777,$A86,СВЦЭМ!$B$34:$B$777,P$83)+'СЕТ СН'!$H$9+СВЦЭМ!$D$10+'СЕТ СН'!$H$5-'СЕТ СН'!$H$17</f>
        <v>4774.0920071800001</v>
      </c>
      <c r="Q86" s="36">
        <f>SUMIFS(СВЦЭМ!$C$34:$C$777,СВЦЭМ!$A$34:$A$777,$A86,СВЦЭМ!$B$34:$B$777,Q$83)+'СЕТ СН'!$H$9+СВЦЭМ!$D$10+'СЕТ СН'!$H$5-'СЕТ СН'!$H$17</f>
        <v>4786.2474995800003</v>
      </c>
      <c r="R86" s="36">
        <f>SUMIFS(СВЦЭМ!$C$34:$C$777,СВЦЭМ!$A$34:$A$777,$A86,СВЦЭМ!$B$34:$B$777,R$83)+'СЕТ СН'!$H$9+СВЦЭМ!$D$10+'СЕТ СН'!$H$5-'СЕТ СН'!$H$17</f>
        <v>4787.5953408900004</v>
      </c>
      <c r="S86" s="36">
        <f>SUMIFS(СВЦЭМ!$C$34:$C$777,СВЦЭМ!$A$34:$A$777,$A86,СВЦЭМ!$B$34:$B$777,S$83)+'СЕТ СН'!$H$9+СВЦЭМ!$D$10+'СЕТ СН'!$H$5-'СЕТ СН'!$H$17</f>
        <v>4778.6700834700005</v>
      </c>
      <c r="T86" s="36">
        <f>SUMIFS(СВЦЭМ!$C$34:$C$777,СВЦЭМ!$A$34:$A$777,$A86,СВЦЭМ!$B$34:$B$777,T$83)+'СЕТ СН'!$H$9+СВЦЭМ!$D$10+'СЕТ СН'!$H$5-'СЕТ СН'!$H$17</f>
        <v>4742.2865320299998</v>
      </c>
      <c r="U86" s="36">
        <f>SUMIFS(СВЦЭМ!$C$34:$C$777,СВЦЭМ!$A$34:$A$777,$A86,СВЦЭМ!$B$34:$B$777,U$83)+'СЕТ СН'!$H$9+СВЦЭМ!$D$10+'СЕТ СН'!$H$5-'СЕТ СН'!$H$17</f>
        <v>4713.3759502800003</v>
      </c>
      <c r="V86" s="36">
        <f>SUMIFS(СВЦЭМ!$C$34:$C$777,СВЦЭМ!$A$34:$A$777,$A86,СВЦЭМ!$B$34:$B$777,V$83)+'СЕТ СН'!$H$9+СВЦЭМ!$D$10+'СЕТ СН'!$H$5-'СЕТ СН'!$H$17</f>
        <v>4709.8689039700002</v>
      </c>
      <c r="W86" s="36">
        <f>SUMIFS(СВЦЭМ!$C$34:$C$777,СВЦЭМ!$A$34:$A$777,$A86,СВЦЭМ!$B$34:$B$777,W$83)+'СЕТ СН'!$H$9+СВЦЭМ!$D$10+'СЕТ СН'!$H$5-'СЕТ СН'!$H$17</f>
        <v>4715.2282767300003</v>
      </c>
      <c r="X86" s="36">
        <f>SUMIFS(СВЦЭМ!$C$34:$C$777,СВЦЭМ!$A$34:$A$777,$A86,СВЦЭМ!$B$34:$B$777,X$83)+'СЕТ СН'!$H$9+СВЦЭМ!$D$10+'СЕТ СН'!$H$5-'СЕТ СН'!$H$17</f>
        <v>4733.2510172399998</v>
      </c>
      <c r="Y86" s="36">
        <f>SUMIFS(СВЦЭМ!$C$34:$C$777,СВЦЭМ!$A$34:$A$777,$A86,СВЦЭМ!$B$34:$B$777,Y$83)+'СЕТ СН'!$H$9+СВЦЭМ!$D$10+'СЕТ СН'!$H$5-'СЕТ СН'!$H$17</f>
        <v>4791.5367778599993</v>
      </c>
    </row>
    <row r="87" spans="1:25" ht="15.75" x14ac:dyDescent="0.2">
      <c r="A87" s="35">
        <f t="shared" si="2"/>
        <v>42798</v>
      </c>
      <c r="B87" s="36">
        <f>SUMIFS(СВЦЭМ!$C$34:$C$777,СВЦЭМ!$A$34:$A$777,$A87,СВЦЭМ!$B$34:$B$777,B$83)+'СЕТ СН'!$H$9+СВЦЭМ!$D$10+'СЕТ СН'!$H$5-'СЕТ СН'!$H$17</f>
        <v>4812.8212579800002</v>
      </c>
      <c r="C87" s="36">
        <f>SUMIFS(СВЦЭМ!$C$34:$C$777,СВЦЭМ!$A$34:$A$777,$A87,СВЦЭМ!$B$34:$B$777,C$83)+'СЕТ СН'!$H$9+СВЦЭМ!$D$10+'СЕТ СН'!$H$5-'СЕТ СН'!$H$17</f>
        <v>4849.2831475099993</v>
      </c>
      <c r="D87" s="36">
        <f>SUMIFS(СВЦЭМ!$C$34:$C$777,СВЦЭМ!$A$34:$A$777,$A87,СВЦЭМ!$B$34:$B$777,D$83)+'СЕТ СН'!$H$9+СВЦЭМ!$D$10+'СЕТ СН'!$H$5-'СЕТ СН'!$H$17</f>
        <v>4872.1292092499998</v>
      </c>
      <c r="E87" s="36">
        <f>SUMIFS(СВЦЭМ!$C$34:$C$777,СВЦЭМ!$A$34:$A$777,$A87,СВЦЭМ!$B$34:$B$777,E$83)+'СЕТ СН'!$H$9+СВЦЭМ!$D$10+'СЕТ СН'!$H$5-'СЕТ СН'!$H$17</f>
        <v>4885.5391722699997</v>
      </c>
      <c r="F87" s="36">
        <f>SUMIFS(СВЦЭМ!$C$34:$C$777,СВЦЭМ!$A$34:$A$777,$A87,СВЦЭМ!$B$34:$B$777,F$83)+'СЕТ СН'!$H$9+СВЦЭМ!$D$10+'СЕТ СН'!$H$5-'СЕТ СН'!$H$17</f>
        <v>4883.6815882499995</v>
      </c>
      <c r="G87" s="36">
        <f>SUMIFS(СВЦЭМ!$C$34:$C$777,СВЦЭМ!$A$34:$A$777,$A87,СВЦЭМ!$B$34:$B$777,G$83)+'СЕТ СН'!$H$9+СВЦЭМ!$D$10+'СЕТ СН'!$H$5-'СЕТ СН'!$H$17</f>
        <v>4877.4170931600001</v>
      </c>
      <c r="H87" s="36">
        <f>SUMIFS(СВЦЭМ!$C$34:$C$777,СВЦЭМ!$A$34:$A$777,$A87,СВЦЭМ!$B$34:$B$777,H$83)+'СЕТ СН'!$H$9+СВЦЭМ!$D$10+'СЕТ СН'!$H$5-'СЕТ СН'!$H$17</f>
        <v>4865.6589998099998</v>
      </c>
      <c r="I87" s="36">
        <f>SUMIFS(СВЦЭМ!$C$34:$C$777,СВЦЭМ!$A$34:$A$777,$A87,СВЦЭМ!$B$34:$B$777,I$83)+'СЕТ СН'!$H$9+СВЦЭМ!$D$10+'СЕТ СН'!$H$5-'СЕТ СН'!$H$17</f>
        <v>4827.8952789899995</v>
      </c>
      <c r="J87" s="36">
        <f>SUMIFS(СВЦЭМ!$C$34:$C$777,СВЦЭМ!$A$34:$A$777,$A87,СВЦЭМ!$B$34:$B$777,J$83)+'СЕТ СН'!$H$9+СВЦЭМ!$D$10+'СЕТ СН'!$H$5-'СЕТ СН'!$H$17</f>
        <v>4766.9416685300002</v>
      </c>
      <c r="K87" s="36">
        <f>SUMIFS(СВЦЭМ!$C$34:$C$777,СВЦЭМ!$A$34:$A$777,$A87,СВЦЭМ!$B$34:$B$777,K$83)+'СЕТ СН'!$H$9+СВЦЭМ!$D$10+'СЕТ СН'!$H$5-'СЕТ СН'!$H$17</f>
        <v>4727.4371046699998</v>
      </c>
      <c r="L87" s="36">
        <f>SUMIFS(СВЦЭМ!$C$34:$C$777,СВЦЭМ!$A$34:$A$777,$A87,СВЦЭМ!$B$34:$B$777,L$83)+'СЕТ СН'!$H$9+СВЦЭМ!$D$10+'СЕТ СН'!$H$5-'СЕТ СН'!$H$17</f>
        <v>4724.2117514000001</v>
      </c>
      <c r="M87" s="36">
        <f>SUMIFS(СВЦЭМ!$C$34:$C$777,СВЦЭМ!$A$34:$A$777,$A87,СВЦЭМ!$B$34:$B$777,M$83)+'СЕТ СН'!$H$9+СВЦЭМ!$D$10+'СЕТ СН'!$H$5-'СЕТ СН'!$H$17</f>
        <v>4721.1603109799998</v>
      </c>
      <c r="N87" s="36">
        <f>SUMIFS(СВЦЭМ!$C$34:$C$777,СВЦЭМ!$A$34:$A$777,$A87,СВЦЭМ!$B$34:$B$777,N$83)+'СЕТ СН'!$H$9+СВЦЭМ!$D$10+'СЕТ СН'!$H$5-'СЕТ СН'!$H$17</f>
        <v>4721.8256010299992</v>
      </c>
      <c r="O87" s="36">
        <f>SUMIFS(СВЦЭМ!$C$34:$C$777,СВЦЭМ!$A$34:$A$777,$A87,СВЦЭМ!$B$34:$B$777,O$83)+'СЕТ СН'!$H$9+СВЦЭМ!$D$10+'СЕТ СН'!$H$5-'СЕТ СН'!$H$17</f>
        <v>4753.1312629499998</v>
      </c>
      <c r="P87" s="36">
        <f>SUMIFS(СВЦЭМ!$C$34:$C$777,СВЦЭМ!$A$34:$A$777,$A87,СВЦЭМ!$B$34:$B$777,P$83)+'СЕТ СН'!$H$9+СВЦЭМ!$D$10+'СЕТ СН'!$H$5-'СЕТ СН'!$H$17</f>
        <v>4752.7648625499996</v>
      </c>
      <c r="Q87" s="36">
        <f>SUMIFS(СВЦЭМ!$C$34:$C$777,СВЦЭМ!$A$34:$A$777,$A87,СВЦЭМ!$B$34:$B$777,Q$83)+'СЕТ СН'!$H$9+СВЦЭМ!$D$10+'СЕТ СН'!$H$5-'СЕТ СН'!$H$17</f>
        <v>4757.5947715000002</v>
      </c>
      <c r="R87" s="36">
        <f>SUMIFS(СВЦЭМ!$C$34:$C$777,СВЦЭМ!$A$34:$A$777,$A87,СВЦЭМ!$B$34:$B$777,R$83)+'СЕТ СН'!$H$9+СВЦЭМ!$D$10+'СЕТ СН'!$H$5-'СЕТ СН'!$H$17</f>
        <v>4762.1796583899995</v>
      </c>
      <c r="S87" s="36">
        <f>SUMIFS(СВЦЭМ!$C$34:$C$777,СВЦЭМ!$A$34:$A$777,$A87,СВЦЭМ!$B$34:$B$777,S$83)+'СЕТ СН'!$H$9+СВЦЭМ!$D$10+'СЕТ СН'!$H$5-'СЕТ СН'!$H$17</f>
        <v>4754.1063153100004</v>
      </c>
      <c r="T87" s="36">
        <f>SUMIFS(СВЦЭМ!$C$34:$C$777,СВЦЭМ!$A$34:$A$777,$A87,СВЦЭМ!$B$34:$B$777,T$83)+'СЕТ СН'!$H$9+СВЦЭМ!$D$10+'СЕТ СН'!$H$5-'СЕТ СН'!$H$17</f>
        <v>4736.6023271499998</v>
      </c>
      <c r="U87" s="36">
        <f>SUMIFS(СВЦЭМ!$C$34:$C$777,СВЦЭМ!$A$34:$A$777,$A87,СВЦЭМ!$B$34:$B$777,U$83)+'СЕТ СН'!$H$9+СВЦЭМ!$D$10+'СЕТ СН'!$H$5-'СЕТ СН'!$H$17</f>
        <v>4705.62607665</v>
      </c>
      <c r="V87" s="36">
        <f>SUMIFS(СВЦЭМ!$C$34:$C$777,СВЦЭМ!$A$34:$A$777,$A87,СВЦЭМ!$B$34:$B$777,V$83)+'СЕТ СН'!$H$9+СВЦЭМ!$D$10+'СЕТ СН'!$H$5-'СЕТ СН'!$H$17</f>
        <v>4703.18572606</v>
      </c>
      <c r="W87" s="36">
        <f>SUMIFS(СВЦЭМ!$C$34:$C$777,СВЦЭМ!$A$34:$A$777,$A87,СВЦЭМ!$B$34:$B$777,W$83)+'СЕТ СН'!$H$9+СВЦЭМ!$D$10+'СЕТ СН'!$H$5-'СЕТ СН'!$H$17</f>
        <v>4717.20630385</v>
      </c>
      <c r="X87" s="36">
        <f>SUMIFS(СВЦЭМ!$C$34:$C$777,СВЦЭМ!$A$34:$A$777,$A87,СВЦЭМ!$B$34:$B$777,X$83)+'СЕТ СН'!$H$9+СВЦЭМ!$D$10+'СЕТ СН'!$H$5-'СЕТ СН'!$H$17</f>
        <v>4736.1583453700005</v>
      </c>
      <c r="Y87" s="36">
        <f>SUMIFS(СВЦЭМ!$C$34:$C$777,СВЦЭМ!$A$34:$A$777,$A87,СВЦЭМ!$B$34:$B$777,Y$83)+'СЕТ СН'!$H$9+СВЦЭМ!$D$10+'СЕТ СН'!$H$5-'СЕТ СН'!$H$17</f>
        <v>4775.4560954799999</v>
      </c>
    </row>
    <row r="88" spans="1:25" ht="15.75" x14ac:dyDescent="0.2">
      <c r="A88" s="35">
        <f t="shared" si="2"/>
        <v>42799</v>
      </c>
      <c r="B88" s="36">
        <f>SUMIFS(СВЦЭМ!$C$34:$C$777,СВЦЭМ!$A$34:$A$777,$A88,СВЦЭМ!$B$34:$B$777,B$83)+'СЕТ СН'!$H$9+СВЦЭМ!$D$10+'СЕТ СН'!$H$5-'СЕТ СН'!$H$17</f>
        <v>4796.9857799000001</v>
      </c>
      <c r="C88" s="36">
        <f>SUMIFS(СВЦЭМ!$C$34:$C$777,СВЦЭМ!$A$34:$A$777,$A88,СВЦЭМ!$B$34:$B$777,C$83)+'СЕТ СН'!$H$9+СВЦЭМ!$D$10+'СЕТ СН'!$H$5-'СЕТ СН'!$H$17</f>
        <v>4845.0516484399996</v>
      </c>
      <c r="D88" s="36">
        <f>SUMIFS(СВЦЭМ!$C$34:$C$777,СВЦЭМ!$A$34:$A$777,$A88,СВЦЭМ!$B$34:$B$777,D$83)+'СЕТ СН'!$H$9+СВЦЭМ!$D$10+'СЕТ СН'!$H$5-'СЕТ СН'!$H$17</f>
        <v>4886.7933115100004</v>
      </c>
      <c r="E88" s="36">
        <f>SUMIFS(СВЦЭМ!$C$34:$C$777,СВЦЭМ!$A$34:$A$777,$A88,СВЦЭМ!$B$34:$B$777,E$83)+'СЕТ СН'!$H$9+СВЦЭМ!$D$10+'СЕТ СН'!$H$5-'СЕТ СН'!$H$17</f>
        <v>4899.0819107299994</v>
      </c>
      <c r="F88" s="36">
        <f>SUMIFS(СВЦЭМ!$C$34:$C$777,СВЦЭМ!$A$34:$A$777,$A88,СВЦЭМ!$B$34:$B$777,F$83)+'СЕТ СН'!$H$9+СВЦЭМ!$D$10+'СЕТ СН'!$H$5-'СЕТ СН'!$H$17</f>
        <v>4897.9870606499999</v>
      </c>
      <c r="G88" s="36">
        <f>SUMIFS(СВЦЭМ!$C$34:$C$777,СВЦЭМ!$A$34:$A$777,$A88,СВЦЭМ!$B$34:$B$777,G$83)+'СЕТ СН'!$H$9+СВЦЭМ!$D$10+'СЕТ СН'!$H$5-'СЕТ СН'!$H$17</f>
        <v>4886.5539912699996</v>
      </c>
      <c r="H88" s="36">
        <f>SUMIFS(СВЦЭМ!$C$34:$C$777,СВЦЭМ!$A$34:$A$777,$A88,СВЦЭМ!$B$34:$B$777,H$83)+'СЕТ СН'!$H$9+СВЦЭМ!$D$10+'СЕТ СН'!$H$5-'СЕТ СН'!$H$17</f>
        <v>4871.4610823599996</v>
      </c>
      <c r="I88" s="36">
        <f>SUMIFS(СВЦЭМ!$C$34:$C$777,СВЦЭМ!$A$34:$A$777,$A88,СВЦЭМ!$B$34:$B$777,I$83)+'СЕТ СН'!$H$9+СВЦЭМ!$D$10+'СЕТ СН'!$H$5-'СЕТ СН'!$H$17</f>
        <v>4826.0081276999999</v>
      </c>
      <c r="J88" s="36">
        <f>SUMIFS(СВЦЭМ!$C$34:$C$777,СВЦЭМ!$A$34:$A$777,$A88,СВЦЭМ!$B$34:$B$777,J$83)+'СЕТ СН'!$H$9+СВЦЭМ!$D$10+'СЕТ СН'!$H$5-'СЕТ СН'!$H$17</f>
        <v>4755.8035909299997</v>
      </c>
      <c r="K88" s="36">
        <f>SUMIFS(СВЦЭМ!$C$34:$C$777,СВЦЭМ!$A$34:$A$777,$A88,СВЦЭМ!$B$34:$B$777,K$83)+'СЕТ СН'!$H$9+СВЦЭМ!$D$10+'СЕТ СН'!$H$5-'СЕТ СН'!$H$17</f>
        <v>4728.8056250899999</v>
      </c>
      <c r="L88" s="36">
        <f>SUMIFS(СВЦЭМ!$C$34:$C$777,СВЦЭМ!$A$34:$A$777,$A88,СВЦЭМ!$B$34:$B$777,L$83)+'СЕТ СН'!$H$9+СВЦЭМ!$D$10+'СЕТ СН'!$H$5-'СЕТ СН'!$H$17</f>
        <v>4706.7834244599999</v>
      </c>
      <c r="M88" s="36">
        <f>SUMIFS(СВЦЭМ!$C$34:$C$777,СВЦЭМ!$A$34:$A$777,$A88,СВЦЭМ!$B$34:$B$777,M$83)+'СЕТ СН'!$H$9+СВЦЭМ!$D$10+'СЕТ СН'!$H$5-'СЕТ СН'!$H$17</f>
        <v>4709.7607076699996</v>
      </c>
      <c r="N88" s="36">
        <f>SUMIFS(СВЦЭМ!$C$34:$C$777,СВЦЭМ!$A$34:$A$777,$A88,СВЦЭМ!$B$34:$B$777,N$83)+'СЕТ СН'!$H$9+СВЦЭМ!$D$10+'СЕТ СН'!$H$5-'СЕТ СН'!$H$17</f>
        <v>4726.8592530999995</v>
      </c>
      <c r="O88" s="36">
        <f>SUMIFS(СВЦЭМ!$C$34:$C$777,СВЦЭМ!$A$34:$A$777,$A88,СВЦЭМ!$B$34:$B$777,O$83)+'СЕТ СН'!$H$9+СВЦЭМ!$D$10+'СЕТ СН'!$H$5-'СЕТ СН'!$H$17</f>
        <v>4752.43789406</v>
      </c>
      <c r="P88" s="36">
        <f>SUMIFS(СВЦЭМ!$C$34:$C$777,СВЦЭМ!$A$34:$A$777,$A88,СВЦЭМ!$B$34:$B$777,P$83)+'СЕТ СН'!$H$9+СВЦЭМ!$D$10+'СЕТ СН'!$H$5-'СЕТ СН'!$H$17</f>
        <v>4757.5372344899997</v>
      </c>
      <c r="Q88" s="36">
        <f>SUMIFS(СВЦЭМ!$C$34:$C$777,СВЦЭМ!$A$34:$A$777,$A88,СВЦЭМ!$B$34:$B$777,Q$83)+'СЕТ СН'!$H$9+СВЦЭМ!$D$10+'СЕТ СН'!$H$5-'СЕТ СН'!$H$17</f>
        <v>4762.0042721899999</v>
      </c>
      <c r="R88" s="36">
        <f>SUMIFS(СВЦЭМ!$C$34:$C$777,СВЦЭМ!$A$34:$A$777,$A88,СВЦЭМ!$B$34:$B$777,R$83)+'СЕТ СН'!$H$9+СВЦЭМ!$D$10+'СЕТ СН'!$H$5-'СЕТ СН'!$H$17</f>
        <v>4763.1286247499993</v>
      </c>
      <c r="S88" s="36">
        <f>SUMIFS(СВЦЭМ!$C$34:$C$777,СВЦЭМ!$A$34:$A$777,$A88,СВЦЭМ!$B$34:$B$777,S$83)+'СЕТ СН'!$H$9+СВЦЭМ!$D$10+'СЕТ СН'!$H$5-'СЕТ СН'!$H$17</f>
        <v>4763.3467954799999</v>
      </c>
      <c r="T88" s="36">
        <f>SUMIFS(СВЦЭМ!$C$34:$C$777,СВЦЭМ!$A$34:$A$777,$A88,СВЦЭМ!$B$34:$B$777,T$83)+'СЕТ СН'!$H$9+СВЦЭМ!$D$10+'СЕТ СН'!$H$5-'СЕТ СН'!$H$17</f>
        <v>4732.6221837899993</v>
      </c>
      <c r="U88" s="36">
        <f>SUMIFS(СВЦЭМ!$C$34:$C$777,СВЦЭМ!$A$34:$A$777,$A88,СВЦЭМ!$B$34:$B$777,U$83)+'СЕТ СН'!$H$9+СВЦЭМ!$D$10+'СЕТ СН'!$H$5-'СЕТ СН'!$H$17</f>
        <v>4722.2893279700002</v>
      </c>
      <c r="V88" s="36">
        <f>SUMIFS(СВЦЭМ!$C$34:$C$777,СВЦЭМ!$A$34:$A$777,$A88,СВЦЭМ!$B$34:$B$777,V$83)+'СЕТ СН'!$H$9+СВЦЭМ!$D$10+'СЕТ СН'!$H$5-'СЕТ СН'!$H$17</f>
        <v>4741.7481350600001</v>
      </c>
      <c r="W88" s="36">
        <f>SUMIFS(СВЦЭМ!$C$34:$C$777,СВЦЭМ!$A$34:$A$777,$A88,СВЦЭМ!$B$34:$B$777,W$83)+'СЕТ СН'!$H$9+СВЦЭМ!$D$10+'СЕТ СН'!$H$5-'СЕТ СН'!$H$17</f>
        <v>4714.0131053900004</v>
      </c>
      <c r="X88" s="36">
        <f>SUMIFS(СВЦЭМ!$C$34:$C$777,СВЦЭМ!$A$34:$A$777,$A88,СВЦЭМ!$B$34:$B$777,X$83)+'СЕТ СН'!$H$9+СВЦЭМ!$D$10+'СЕТ СН'!$H$5-'СЕТ СН'!$H$17</f>
        <v>4686.65716118</v>
      </c>
      <c r="Y88" s="36">
        <f>SUMIFS(СВЦЭМ!$C$34:$C$777,СВЦЭМ!$A$34:$A$777,$A88,СВЦЭМ!$B$34:$B$777,Y$83)+'СЕТ СН'!$H$9+СВЦЭМ!$D$10+'СЕТ СН'!$H$5-'СЕТ СН'!$H$17</f>
        <v>4742.2711940099998</v>
      </c>
    </row>
    <row r="89" spans="1:25" ht="15.75" x14ac:dyDescent="0.2">
      <c r="A89" s="35">
        <f t="shared" si="2"/>
        <v>42800</v>
      </c>
      <c r="B89" s="36">
        <f>SUMIFS(СВЦЭМ!$C$34:$C$777,СВЦЭМ!$A$34:$A$777,$A89,СВЦЭМ!$B$34:$B$777,B$83)+'СЕТ СН'!$H$9+СВЦЭМ!$D$10+'СЕТ СН'!$H$5-'СЕТ СН'!$H$17</f>
        <v>4845.9467418099994</v>
      </c>
      <c r="C89" s="36">
        <f>SUMIFS(СВЦЭМ!$C$34:$C$777,СВЦЭМ!$A$34:$A$777,$A89,СВЦЭМ!$B$34:$B$777,C$83)+'СЕТ СН'!$H$9+СВЦЭМ!$D$10+'СЕТ СН'!$H$5-'СЕТ СН'!$H$17</f>
        <v>4872.5295971599999</v>
      </c>
      <c r="D89" s="36">
        <f>SUMIFS(СВЦЭМ!$C$34:$C$777,СВЦЭМ!$A$34:$A$777,$A89,СВЦЭМ!$B$34:$B$777,D$83)+'СЕТ СН'!$H$9+СВЦЭМ!$D$10+'СЕТ СН'!$H$5-'СЕТ СН'!$H$17</f>
        <v>4904.98955217</v>
      </c>
      <c r="E89" s="36">
        <f>SUMIFS(СВЦЭМ!$C$34:$C$777,СВЦЭМ!$A$34:$A$777,$A89,СВЦЭМ!$B$34:$B$777,E$83)+'СЕТ СН'!$H$9+СВЦЭМ!$D$10+'СЕТ СН'!$H$5-'СЕТ СН'!$H$17</f>
        <v>4919.9467554799994</v>
      </c>
      <c r="F89" s="36">
        <f>SUMIFS(СВЦЭМ!$C$34:$C$777,СВЦЭМ!$A$34:$A$777,$A89,СВЦЭМ!$B$34:$B$777,F$83)+'СЕТ СН'!$H$9+СВЦЭМ!$D$10+'СЕТ СН'!$H$5-'СЕТ СН'!$H$17</f>
        <v>4918.5729530299996</v>
      </c>
      <c r="G89" s="36">
        <f>SUMIFS(СВЦЭМ!$C$34:$C$777,СВЦЭМ!$A$34:$A$777,$A89,СВЦЭМ!$B$34:$B$777,G$83)+'СЕТ СН'!$H$9+СВЦЭМ!$D$10+'СЕТ СН'!$H$5-'СЕТ СН'!$H$17</f>
        <v>4907.1299227700001</v>
      </c>
      <c r="H89" s="36">
        <f>SUMIFS(СВЦЭМ!$C$34:$C$777,СВЦЭМ!$A$34:$A$777,$A89,СВЦЭМ!$B$34:$B$777,H$83)+'СЕТ СН'!$H$9+СВЦЭМ!$D$10+'СЕТ СН'!$H$5-'СЕТ СН'!$H$17</f>
        <v>4853.9917942600005</v>
      </c>
      <c r="I89" s="36">
        <f>SUMIFS(СВЦЭМ!$C$34:$C$777,СВЦЭМ!$A$34:$A$777,$A89,СВЦЭМ!$B$34:$B$777,I$83)+'СЕТ СН'!$H$9+СВЦЭМ!$D$10+'СЕТ СН'!$H$5-'СЕТ СН'!$H$17</f>
        <v>4788.0717310599994</v>
      </c>
      <c r="J89" s="36">
        <f>SUMIFS(СВЦЭМ!$C$34:$C$777,СВЦЭМ!$A$34:$A$777,$A89,СВЦЭМ!$B$34:$B$777,J$83)+'СЕТ СН'!$H$9+СВЦЭМ!$D$10+'СЕТ СН'!$H$5-'СЕТ СН'!$H$17</f>
        <v>4742.79633534</v>
      </c>
      <c r="K89" s="36">
        <f>SUMIFS(СВЦЭМ!$C$34:$C$777,СВЦЭМ!$A$34:$A$777,$A89,СВЦЭМ!$B$34:$B$777,K$83)+'СЕТ СН'!$H$9+СВЦЭМ!$D$10+'СЕТ СН'!$H$5-'СЕТ СН'!$H$17</f>
        <v>4741.3530096800005</v>
      </c>
      <c r="L89" s="36">
        <f>SUMIFS(СВЦЭМ!$C$34:$C$777,СВЦЭМ!$A$34:$A$777,$A89,СВЦЭМ!$B$34:$B$777,L$83)+'СЕТ СН'!$H$9+СВЦЭМ!$D$10+'СЕТ СН'!$H$5-'СЕТ СН'!$H$17</f>
        <v>4742.96041496</v>
      </c>
      <c r="M89" s="36">
        <f>SUMIFS(СВЦЭМ!$C$34:$C$777,СВЦЭМ!$A$34:$A$777,$A89,СВЦЭМ!$B$34:$B$777,M$83)+'СЕТ СН'!$H$9+СВЦЭМ!$D$10+'СЕТ СН'!$H$5-'СЕТ СН'!$H$17</f>
        <v>4744.1513114199997</v>
      </c>
      <c r="N89" s="36">
        <f>SUMIFS(СВЦЭМ!$C$34:$C$777,СВЦЭМ!$A$34:$A$777,$A89,СВЦЭМ!$B$34:$B$777,N$83)+'СЕТ СН'!$H$9+СВЦЭМ!$D$10+'СЕТ СН'!$H$5-'СЕТ СН'!$H$17</f>
        <v>4742.2937237299993</v>
      </c>
      <c r="O89" s="36">
        <f>SUMIFS(СВЦЭМ!$C$34:$C$777,СВЦЭМ!$A$34:$A$777,$A89,СВЦЭМ!$B$34:$B$777,O$83)+'СЕТ СН'!$H$9+СВЦЭМ!$D$10+'СЕТ СН'!$H$5-'СЕТ СН'!$H$17</f>
        <v>4742.6370395599997</v>
      </c>
      <c r="P89" s="36">
        <f>SUMIFS(СВЦЭМ!$C$34:$C$777,СВЦЭМ!$A$34:$A$777,$A89,СВЦЭМ!$B$34:$B$777,P$83)+'СЕТ СН'!$H$9+СВЦЭМ!$D$10+'СЕТ СН'!$H$5-'СЕТ СН'!$H$17</f>
        <v>4735.0217192299997</v>
      </c>
      <c r="Q89" s="36">
        <f>SUMIFS(СВЦЭМ!$C$34:$C$777,СВЦЭМ!$A$34:$A$777,$A89,СВЦЭМ!$B$34:$B$777,Q$83)+'СЕТ СН'!$H$9+СВЦЭМ!$D$10+'СЕТ СН'!$H$5-'СЕТ СН'!$H$17</f>
        <v>4726.9093739500004</v>
      </c>
      <c r="R89" s="36">
        <f>SUMIFS(СВЦЭМ!$C$34:$C$777,СВЦЭМ!$A$34:$A$777,$A89,СВЦЭМ!$B$34:$B$777,R$83)+'СЕТ СН'!$H$9+СВЦЭМ!$D$10+'СЕТ СН'!$H$5-'СЕТ СН'!$H$17</f>
        <v>4783.8214994999998</v>
      </c>
      <c r="S89" s="36">
        <f>SUMIFS(СВЦЭМ!$C$34:$C$777,СВЦЭМ!$A$34:$A$777,$A89,СВЦЭМ!$B$34:$B$777,S$83)+'СЕТ СН'!$H$9+СВЦЭМ!$D$10+'СЕТ СН'!$H$5-'СЕТ СН'!$H$17</f>
        <v>4795.1266677900003</v>
      </c>
      <c r="T89" s="36">
        <f>SUMIFS(СВЦЭМ!$C$34:$C$777,СВЦЭМ!$A$34:$A$777,$A89,СВЦЭМ!$B$34:$B$777,T$83)+'СЕТ СН'!$H$9+СВЦЭМ!$D$10+'СЕТ СН'!$H$5-'СЕТ СН'!$H$17</f>
        <v>4764.88681361</v>
      </c>
      <c r="U89" s="36">
        <f>SUMIFS(СВЦЭМ!$C$34:$C$777,СВЦЭМ!$A$34:$A$777,$A89,СВЦЭМ!$B$34:$B$777,U$83)+'СЕТ СН'!$H$9+СВЦЭМ!$D$10+'СЕТ СН'!$H$5-'СЕТ СН'!$H$17</f>
        <v>4748.5560150599995</v>
      </c>
      <c r="V89" s="36">
        <f>SUMIFS(СВЦЭМ!$C$34:$C$777,СВЦЭМ!$A$34:$A$777,$A89,СВЦЭМ!$B$34:$B$777,V$83)+'СЕТ СН'!$H$9+СВЦЭМ!$D$10+'СЕТ СН'!$H$5-'СЕТ СН'!$H$17</f>
        <v>4753.32933598</v>
      </c>
      <c r="W89" s="36">
        <f>SUMIFS(СВЦЭМ!$C$34:$C$777,СВЦЭМ!$A$34:$A$777,$A89,СВЦЭМ!$B$34:$B$777,W$83)+'СЕТ СН'!$H$9+СВЦЭМ!$D$10+'СЕТ СН'!$H$5-'СЕТ СН'!$H$17</f>
        <v>4756.3519617100001</v>
      </c>
      <c r="X89" s="36">
        <f>SUMIFS(СВЦЭМ!$C$34:$C$777,СВЦЭМ!$A$34:$A$777,$A89,СВЦЭМ!$B$34:$B$777,X$83)+'СЕТ СН'!$H$9+СВЦЭМ!$D$10+'СЕТ СН'!$H$5-'СЕТ СН'!$H$17</f>
        <v>4755.4013513499995</v>
      </c>
      <c r="Y89" s="36">
        <f>SUMIFS(СВЦЭМ!$C$34:$C$777,СВЦЭМ!$A$34:$A$777,$A89,СВЦЭМ!$B$34:$B$777,Y$83)+'СЕТ СН'!$H$9+СВЦЭМ!$D$10+'СЕТ СН'!$H$5-'СЕТ СН'!$H$17</f>
        <v>4785.3237653799997</v>
      </c>
    </row>
    <row r="90" spans="1:25" ht="15.75" x14ac:dyDescent="0.2">
      <c r="A90" s="35">
        <f t="shared" si="2"/>
        <v>42801</v>
      </c>
      <c r="B90" s="36">
        <f>SUMIFS(СВЦЭМ!$C$34:$C$777,СВЦЭМ!$A$34:$A$777,$A90,СВЦЭМ!$B$34:$B$777,B$83)+'СЕТ СН'!$H$9+СВЦЭМ!$D$10+'СЕТ СН'!$H$5-'СЕТ СН'!$H$17</f>
        <v>4810.5214384199999</v>
      </c>
      <c r="C90" s="36">
        <f>SUMIFS(СВЦЭМ!$C$34:$C$777,СВЦЭМ!$A$34:$A$777,$A90,СВЦЭМ!$B$34:$B$777,C$83)+'СЕТ СН'!$H$9+СВЦЭМ!$D$10+'СЕТ СН'!$H$5-'СЕТ СН'!$H$17</f>
        <v>4850.0078506699992</v>
      </c>
      <c r="D90" s="36">
        <f>SUMIFS(СВЦЭМ!$C$34:$C$777,СВЦЭМ!$A$34:$A$777,$A90,СВЦЭМ!$B$34:$B$777,D$83)+'СЕТ СН'!$H$9+СВЦЭМ!$D$10+'СЕТ СН'!$H$5-'СЕТ СН'!$H$17</f>
        <v>4896.3617828699998</v>
      </c>
      <c r="E90" s="36">
        <f>SUMIFS(СВЦЭМ!$C$34:$C$777,СВЦЭМ!$A$34:$A$777,$A90,СВЦЭМ!$B$34:$B$777,E$83)+'СЕТ СН'!$H$9+СВЦЭМ!$D$10+'СЕТ СН'!$H$5-'СЕТ СН'!$H$17</f>
        <v>4903.6478256099999</v>
      </c>
      <c r="F90" s="36">
        <f>SUMIFS(СВЦЭМ!$C$34:$C$777,СВЦЭМ!$A$34:$A$777,$A90,СВЦЭМ!$B$34:$B$777,F$83)+'СЕТ СН'!$H$9+СВЦЭМ!$D$10+'СЕТ СН'!$H$5-'СЕТ СН'!$H$17</f>
        <v>4903.1853288799994</v>
      </c>
      <c r="G90" s="36">
        <f>SUMIFS(СВЦЭМ!$C$34:$C$777,СВЦЭМ!$A$34:$A$777,$A90,СВЦЭМ!$B$34:$B$777,G$83)+'СЕТ СН'!$H$9+СВЦЭМ!$D$10+'СЕТ СН'!$H$5-'СЕТ СН'!$H$17</f>
        <v>4884.1527502700001</v>
      </c>
      <c r="H90" s="36">
        <f>SUMIFS(СВЦЭМ!$C$34:$C$777,СВЦЭМ!$A$34:$A$777,$A90,СВЦЭМ!$B$34:$B$777,H$83)+'СЕТ СН'!$H$9+СВЦЭМ!$D$10+'СЕТ СН'!$H$5-'СЕТ СН'!$H$17</f>
        <v>4823.20735522</v>
      </c>
      <c r="I90" s="36">
        <f>SUMIFS(СВЦЭМ!$C$34:$C$777,СВЦЭМ!$A$34:$A$777,$A90,СВЦЭМ!$B$34:$B$777,I$83)+'СЕТ СН'!$H$9+СВЦЭМ!$D$10+'СЕТ СН'!$H$5-'СЕТ СН'!$H$17</f>
        <v>4766.4254767700004</v>
      </c>
      <c r="J90" s="36">
        <f>SUMIFS(СВЦЭМ!$C$34:$C$777,СВЦЭМ!$A$34:$A$777,$A90,СВЦЭМ!$B$34:$B$777,J$83)+'СЕТ СН'!$H$9+СВЦЭМ!$D$10+'СЕТ СН'!$H$5-'СЕТ СН'!$H$17</f>
        <v>4740.0838871199994</v>
      </c>
      <c r="K90" s="36">
        <f>SUMIFS(СВЦЭМ!$C$34:$C$777,СВЦЭМ!$A$34:$A$777,$A90,СВЦЭМ!$B$34:$B$777,K$83)+'СЕТ СН'!$H$9+СВЦЭМ!$D$10+'СЕТ СН'!$H$5-'СЕТ СН'!$H$17</f>
        <v>4737.6345721600001</v>
      </c>
      <c r="L90" s="36">
        <f>SUMIFS(СВЦЭМ!$C$34:$C$777,СВЦЭМ!$A$34:$A$777,$A90,СВЦЭМ!$B$34:$B$777,L$83)+'СЕТ СН'!$H$9+СВЦЭМ!$D$10+'СЕТ СН'!$H$5-'СЕТ СН'!$H$17</f>
        <v>4746.7212125599999</v>
      </c>
      <c r="M90" s="36">
        <f>SUMIFS(СВЦЭМ!$C$34:$C$777,СВЦЭМ!$A$34:$A$777,$A90,СВЦЭМ!$B$34:$B$777,M$83)+'СЕТ СН'!$H$9+СВЦЭМ!$D$10+'СЕТ СН'!$H$5-'СЕТ СН'!$H$17</f>
        <v>4745.3659936900003</v>
      </c>
      <c r="N90" s="36">
        <f>SUMIFS(СВЦЭМ!$C$34:$C$777,СВЦЭМ!$A$34:$A$777,$A90,СВЦЭМ!$B$34:$B$777,N$83)+'СЕТ СН'!$H$9+СВЦЭМ!$D$10+'СЕТ СН'!$H$5-'СЕТ СН'!$H$17</f>
        <v>4749.2695255199997</v>
      </c>
      <c r="O90" s="36">
        <f>SUMIFS(СВЦЭМ!$C$34:$C$777,СВЦЭМ!$A$34:$A$777,$A90,СВЦЭМ!$B$34:$B$777,O$83)+'СЕТ СН'!$H$9+СВЦЭМ!$D$10+'СЕТ СН'!$H$5-'СЕТ СН'!$H$17</f>
        <v>4741.2625491099998</v>
      </c>
      <c r="P90" s="36">
        <f>SUMIFS(СВЦЭМ!$C$34:$C$777,СВЦЭМ!$A$34:$A$777,$A90,СВЦЭМ!$B$34:$B$777,P$83)+'СЕТ СН'!$H$9+СВЦЭМ!$D$10+'СЕТ СН'!$H$5-'СЕТ СН'!$H$17</f>
        <v>4737.1729896199995</v>
      </c>
      <c r="Q90" s="36">
        <f>SUMIFS(СВЦЭМ!$C$34:$C$777,СВЦЭМ!$A$34:$A$777,$A90,СВЦЭМ!$B$34:$B$777,Q$83)+'СЕТ СН'!$H$9+СВЦЭМ!$D$10+'СЕТ СН'!$H$5-'СЕТ СН'!$H$17</f>
        <v>4732.9083141900001</v>
      </c>
      <c r="R90" s="36">
        <f>SUMIFS(СВЦЭМ!$C$34:$C$777,СВЦЭМ!$A$34:$A$777,$A90,СВЦЭМ!$B$34:$B$777,R$83)+'СЕТ СН'!$H$9+СВЦЭМ!$D$10+'СЕТ СН'!$H$5-'СЕТ СН'!$H$17</f>
        <v>4736.2970834299995</v>
      </c>
      <c r="S90" s="36">
        <f>SUMIFS(СВЦЭМ!$C$34:$C$777,СВЦЭМ!$A$34:$A$777,$A90,СВЦЭМ!$B$34:$B$777,S$83)+'СЕТ СН'!$H$9+СВЦЭМ!$D$10+'СЕТ СН'!$H$5-'СЕТ СН'!$H$17</f>
        <v>4741.2498329699993</v>
      </c>
      <c r="T90" s="36">
        <f>SUMIFS(СВЦЭМ!$C$34:$C$777,СВЦЭМ!$A$34:$A$777,$A90,СВЦЭМ!$B$34:$B$777,T$83)+'СЕТ СН'!$H$9+СВЦЭМ!$D$10+'СЕТ СН'!$H$5-'СЕТ СН'!$H$17</f>
        <v>4746.1501319399995</v>
      </c>
      <c r="U90" s="36">
        <f>SUMIFS(СВЦЭМ!$C$34:$C$777,СВЦЭМ!$A$34:$A$777,$A90,СВЦЭМ!$B$34:$B$777,U$83)+'СЕТ СН'!$H$9+СВЦЭМ!$D$10+'СЕТ СН'!$H$5-'СЕТ СН'!$H$17</f>
        <v>4746.0957762799999</v>
      </c>
      <c r="V90" s="36">
        <f>SUMIFS(СВЦЭМ!$C$34:$C$777,СВЦЭМ!$A$34:$A$777,$A90,СВЦЭМ!$B$34:$B$777,V$83)+'СЕТ СН'!$H$9+СВЦЭМ!$D$10+'СЕТ СН'!$H$5-'СЕТ СН'!$H$17</f>
        <v>4749.5673894600004</v>
      </c>
      <c r="W90" s="36">
        <f>SUMIFS(СВЦЭМ!$C$34:$C$777,СВЦЭМ!$A$34:$A$777,$A90,СВЦЭМ!$B$34:$B$777,W$83)+'СЕТ СН'!$H$9+СВЦЭМ!$D$10+'СЕТ СН'!$H$5-'СЕТ СН'!$H$17</f>
        <v>4745.8873935699994</v>
      </c>
      <c r="X90" s="36">
        <f>SUMIFS(СВЦЭМ!$C$34:$C$777,СВЦЭМ!$A$34:$A$777,$A90,СВЦЭМ!$B$34:$B$777,X$83)+'СЕТ СН'!$H$9+СВЦЭМ!$D$10+'СЕТ СН'!$H$5-'СЕТ СН'!$H$17</f>
        <v>4739.7144250399997</v>
      </c>
      <c r="Y90" s="36">
        <f>SUMIFS(СВЦЭМ!$C$34:$C$777,СВЦЭМ!$A$34:$A$777,$A90,СВЦЭМ!$B$34:$B$777,Y$83)+'СЕТ СН'!$H$9+СВЦЭМ!$D$10+'СЕТ СН'!$H$5-'СЕТ СН'!$H$17</f>
        <v>4753.9435584900002</v>
      </c>
    </row>
    <row r="91" spans="1:25" ht="15.75" x14ac:dyDescent="0.2">
      <c r="A91" s="35">
        <f t="shared" si="2"/>
        <v>42802</v>
      </c>
      <c r="B91" s="36">
        <f>SUMIFS(СВЦЭМ!$C$34:$C$777,СВЦЭМ!$A$34:$A$777,$A91,СВЦЭМ!$B$34:$B$777,B$83)+'СЕТ СН'!$H$9+СВЦЭМ!$D$10+'СЕТ СН'!$H$5-'СЕТ СН'!$H$17</f>
        <v>4792.2851239199999</v>
      </c>
      <c r="C91" s="36">
        <f>SUMIFS(СВЦЭМ!$C$34:$C$777,СВЦЭМ!$A$34:$A$777,$A91,СВЦЭМ!$B$34:$B$777,C$83)+'СЕТ СН'!$H$9+СВЦЭМ!$D$10+'СЕТ СН'!$H$5-'СЕТ СН'!$H$17</f>
        <v>4833.2478325100001</v>
      </c>
      <c r="D91" s="36">
        <f>SUMIFS(СВЦЭМ!$C$34:$C$777,СВЦЭМ!$A$34:$A$777,$A91,СВЦЭМ!$B$34:$B$777,D$83)+'СЕТ СН'!$H$9+СВЦЭМ!$D$10+'СЕТ СН'!$H$5-'СЕТ СН'!$H$17</f>
        <v>4854.4991940599994</v>
      </c>
      <c r="E91" s="36">
        <f>SUMIFS(СВЦЭМ!$C$34:$C$777,СВЦЭМ!$A$34:$A$777,$A91,СВЦЭМ!$B$34:$B$777,E$83)+'СЕТ СН'!$H$9+СВЦЭМ!$D$10+'СЕТ СН'!$H$5-'СЕТ СН'!$H$17</f>
        <v>4862.7554071199993</v>
      </c>
      <c r="F91" s="36">
        <f>SUMIFS(СВЦЭМ!$C$34:$C$777,СВЦЭМ!$A$34:$A$777,$A91,СВЦЭМ!$B$34:$B$777,F$83)+'СЕТ СН'!$H$9+СВЦЭМ!$D$10+'СЕТ СН'!$H$5-'СЕТ СН'!$H$17</f>
        <v>4862.0948967200002</v>
      </c>
      <c r="G91" s="36">
        <f>SUMIFS(СВЦЭМ!$C$34:$C$777,СВЦЭМ!$A$34:$A$777,$A91,СВЦЭМ!$B$34:$B$777,G$83)+'СЕТ СН'!$H$9+СВЦЭМ!$D$10+'СЕТ СН'!$H$5-'СЕТ СН'!$H$17</f>
        <v>4852.4868559799997</v>
      </c>
      <c r="H91" s="36">
        <f>SUMIFS(СВЦЭМ!$C$34:$C$777,СВЦЭМ!$A$34:$A$777,$A91,СВЦЭМ!$B$34:$B$777,H$83)+'СЕТ СН'!$H$9+СВЦЭМ!$D$10+'СЕТ СН'!$H$5-'СЕТ СН'!$H$17</f>
        <v>4826.4384257499996</v>
      </c>
      <c r="I91" s="36">
        <f>SUMIFS(СВЦЭМ!$C$34:$C$777,СВЦЭМ!$A$34:$A$777,$A91,СВЦЭМ!$B$34:$B$777,I$83)+'СЕТ СН'!$H$9+СВЦЭМ!$D$10+'СЕТ СН'!$H$5-'СЕТ СН'!$H$17</f>
        <v>4794.9207018099996</v>
      </c>
      <c r="J91" s="36">
        <f>SUMIFS(СВЦЭМ!$C$34:$C$777,СВЦЭМ!$A$34:$A$777,$A91,СВЦЭМ!$B$34:$B$777,J$83)+'СЕТ СН'!$H$9+СВЦЭМ!$D$10+'СЕТ СН'!$H$5-'СЕТ СН'!$H$17</f>
        <v>4724.3702402599993</v>
      </c>
      <c r="K91" s="36">
        <f>SUMIFS(СВЦЭМ!$C$34:$C$777,СВЦЭМ!$A$34:$A$777,$A91,СВЦЭМ!$B$34:$B$777,K$83)+'СЕТ СН'!$H$9+СВЦЭМ!$D$10+'СЕТ СН'!$H$5-'СЕТ СН'!$H$17</f>
        <v>4742.8715221700004</v>
      </c>
      <c r="L91" s="36">
        <f>SUMIFS(СВЦЭМ!$C$34:$C$777,СВЦЭМ!$A$34:$A$777,$A91,СВЦЭМ!$B$34:$B$777,L$83)+'СЕТ СН'!$H$9+СВЦЭМ!$D$10+'СЕТ СН'!$H$5-'СЕТ СН'!$H$17</f>
        <v>4748.0511942800003</v>
      </c>
      <c r="M91" s="36">
        <f>SUMIFS(СВЦЭМ!$C$34:$C$777,СВЦЭМ!$A$34:$A$777,$A91,СВЦЭМ!$B$34:$B$777,M$83)+'СЕТ СН'!$H$9+СВЦЭМ!$D$10+'СЕТ СН'!$H$5-'СЕТ СН'!$H$17</f>
        <v>4766.4097013699993</v>
      </c>
      <c r="N91" s="36">
        <f>SUMIFS(СВЦЭМ!$C$34:$C$777,СВЦЭМ!$A$34:$A$777,$A91,СВЦЭМ!$B$34:$B$777,N$83)+'СЕТ СН'!$H$9+СВЦЭМ!$D$10+'СЕТ СН'!$H$5-'СЕТ СН'!$H$17</f>
        <v>4738.6813371400003</v>
      </c>
      <c r="O91" s="36">
        <f>SUMIFS(СВЦЭМ!$C$34:$C$777,СВЦЭМ!$A$34:$A$777,$A91,СВЦЭМ!$B$34:$B$777,O$83)+'СЕТ СН'!$H$9+СВЦЭМ!$D$10+'СЕТ СН'!$H$5-'СЕТ СН'!$H$17</f>
        <v>4735.8932561599995</v>
      </c>
      <c r="P91" s="36">
        <f>SUMIFS(СВЦЭМ!$C$34:$C$777,СВЦЭМ!$A$34:$A$777,$A91,СВЦЭМ!$B$34:$B$777,P$83)+'СЕТ СН'!$H$9+СВЦЭМ!$D$10+'СЕТ СН'!$H$5-'СЕТ СН'!$H$17</f>
        <v>4726.1748528600001</v>
      </c>
      <c r="Q91" s="36">
        <f>SUMIFS(СВЦЭМ!$C$34:$C$777,СВЦЭМ!$A$34:$A$777,$A91,СВЦЭМ!$B$34:$B$777,Q$83)+'СЕТ СН'!$H$9+СВЦЭМ!$D$10+'СЕТ СН'!$H$5-'СЕТ СН'!$H$17</f>
        <v>4721.6581393899996</v>
      </c>
      <c r="R91" s="36">
        <f>SUMIFS(СВЦЭМ!$C$34:$C$777,СВЦЭМ!$A$34:$A$777,$A91,СВЦЭМ!$B$34:$B$777,R$83)+'СЕТ СН'!$H$9+СВЦЭМ!$D$10+'СЕТ СН'!$H$5-'СЕТ СН'!$H$17</f>
        <v>4727.5012618299997</v>
      </c>
      <c r="S91" s="36">
        <f>SUMIFS(СВЦЭМ!$C$34:$C$777,СВЦЭМ!$A$34:$A$777,$A91,СВЦЭМ!$B$34:$B$777,S$83)+'СЕТ СН'!$H$9+СВЦЭМ!$D$10+'СЕТ СН'!$H$5-'СЕТ СН'!$H$17</f>
        <v>4735.2177047200003</v>
      </c>
      <c r="T91" s="36">
        <f>SUMIFS(СВЦЭМ!$C$34:$C$777,СВЦЭМ!$A$34:$A$777,$A91,СВЦЭМ!$B$34:$B$777,T$83)+'СЕТ СН'!$H$9+СВЦЭМ!$D$10+'СЕТ СН'!$H$5-'СЕТ СН'!$H$17</f>
        <v>4750.7109645700002</v>
      </c>
      <c r="U91" s="36">
        <f>SUMIFS(СВЦЭМ!$C$34:$C$777,СВЦЭМ!$A$34:$A$777,$A91,СВЦЭМ!$B$34:$B$777,U$83)+'СЕТ СН'!$H$9+СВЦЭМ!$D$10+'СЕТ СН'!$H$5-'СЕТ СН'!$H$17</f>
        <v>4750.0191017699999</v>
      </c>
      <c r="V91" s="36">
        <f>SUMIFS(СВЦЭМ!$C$34:$C$777,СВЦЭМ!$A$34:$A$777,$A91,СВЦЭМ!$B$34:$B$777,V$83)+'СЕТ СН'!$H$9+СВЦЭМ!$D$10+'СЕТ СН'!$H$5-'СЕТ СН'!$H$17</f>
        <v>4747.5144882000004</v>
      </c>
      <c r="W91" s="36">
        <f>SUMIFS(СВЦЭМ!$C$34:$C$777,СВЦЭМ!$A$34:$A$777,$A91,СВЦЭМ!$B$34:$B$777,W$83)+'СЕТ СН'!$H$9+СВЦЭМ!$D$10+'СЕТ СН'!$H$5-'СЕТ СН'!$H$17</f>
        <v>4755.3077359500003</v>
      </c>
      <c r="X91" s="36">
        <f>SUMIFS(СВЦЭМ!$C$34:$C$777,СВЦЭМ!$A$34:$A$777,$A91,СВЦЭМ!$B$34:$B$777,X$83)+'СЕТ СН'!$H$9+СВЦЭМ!$D$10+'СЕТ СН'!$H$5-'СЕТ СН'!$H$17</f>
        <v>4755.3437197200001</v>
      </c>
      <c r="Y91" s="36">
        <f>SUMIFS(СВЦЭМ!$C$34:$C$777,СВЦЭМ!$A$34:$A$777,$A91,СВЦЭМ!$B$34:$B$777,Y$83)+'СЕТ СН'!$H$9+СВЦЭМ!$D$10+'СЕТ СН'!$H$5-'СЕТ СН'!$H$17</f>
        <v>4778.8833397399994</v>
      </c>
    </row>
    <row r="92" spans="1:25" ht="15.75" x14ac:dyDescent="0.2">
      <c r="A92" s="35">
        <f t="shared" si="2"/>
        <v>42803</v>
      </c>
      <c r="B92" s="36">
        <f>SUMIFS(СВЦЭМ!$C$34:$C$777,СВЦЭМ!$A$34:$A$777,$A92,СВЦЭМ!$B$34:$B$777,B$83)+'СЕТ СН'!$H$9+СВЦЭМ!$D$10+'СЕТ СН'!$H$5-'СЕТ СН'!$H$17</f>
        <v>4895.4436159399993</v>
      </c>
      <c r="C92" s="36">
        <f>SUMIFS(СВЦЭМ!$C$34:$C$777,СВЦЭМ!$A$34:$A$777,$A92,СВЦЭМ!$B$34:$B$777,C$83)+'СЕТ СН'!$H$9+СВЦЭМ!$D$10+'СЕТ СН'!$H$5-'СЕТ СН'!$H$17</f>
        <v>4909.5657057400003</v>
      </c>
      <c r="D92" s="36">
        <f>SUMIFS(СВЦЭМ!$C$34:$C$777,СВЦЭМ!$A$34:$A$777,$A92,СВЦЭМ!$B$34:$B$777,D$83)+'СЕТ СН'!$H$9+СВЦЭМ!$D$10+'СЕТ СН'!$H$5-'СЕТ СН'!$H$17</f>
        <v>4908.9253255499998</v>
      </c>
      <c r="E92" s="36">
        <f>SUMIFS(СВЦЭМ!$C$34:$C$777,СВЦЭМ!$A$34:$A$777,$A92,СВЦЭМ!$B$34:$B$777,E$83)+'СЕТ СН'!$H$9+СВЦЭМ!$D$10+'СЕТ СН'!$H$5-'СЕТ СН'!$H$17</f>
        <v>4911.7767107099999</v>
      </c>
      <c r="F92" s="36">
        <f>SUMIFS(СВЦЭМ!$C$34:$C$777,СВЦЭМ!$A$34:$A$777,$A92,СВЦЭМ!$B$34:$B$777,F$83)+'СЕТ СН'!$H$9+СВЦЭМ!$D$10+'СЕТ СН'!$H$5-'СЕТ СН'!$H$17</f>
        <v>4909.9783064399999</v>
      </c>
      <c r="G92" s="36">
        <f>SUMIFS(СВЦЭМ!$C$34:$C$777,СВЦЭМ!$A$34:$A$777,$A92,СВЦЭМ!$B$34:$B$777,G$83)+'СЕТ СН'!$H$9+СВЦЭМ!$D$10+'СЕТ СН'!$H$5-'СЕТ СН'!$H$17</f>
        <v>4912.7006155899999</v>
      </c>
      <c r="H92" s="36">
        <f>SUMIFS(СВЦЭМ!$C$34:$C$777,СВЦЭМ!$A$34:$A$777,$A92,СВЦЭМ!$B$34:$B$777,H$83)+'СЕТ СН'!$H$9+СВЦЭМ!$D$10+'СЕТ СН'!$H$5-'СЕТ СН'!$H$17</f>
        <v>4922.7196834400002</v>
      </c>
      <c r="I92" s="36">
        <f>SUMIFS(СВЦЭМ!$C$34:$C$777,СВЦЭМ!$A$34:$A$777,$A92,СВЦЭМ!$B$34:$B$777,I$83)+'СЕТ СН'!$H$9+СВЦЭМ!$D$10+'СЕТ СН'!$H$5-'СЕТ СН'!$H$17</f>
        <v>4867.7770267799997</v>
      </c>
      <c r="J92" s="36">
        <f>SUMIFS(СВЦЭМ!$C$34:$C$777,СВЦЭМ!$A$34:$A$777,$A92,СВЦЭМ!$B$34:$B$777,J$83)+'СЕТ СН'!$H$9+СВЦЭМ!$D$10+'СЕТ СН'!$H$5-'СЕТ СН'!$H$17</f>
        <v>4801.0039898899995</v>
      </c>
      <c r="K92" s="36">
        <f>SUMIFS(СВЦЭМ!$C$34:$C$777,СВЦЭМ!$A$34:$A$777,$A92,СВЦЭМ!$B$34:$B$777,K$83)+'СЕТ СН'!$H$9+СВЦЭМ!$D$10+'СЕТ СН'!$H$5-'СЕТ СН'!$H$17</f>
        <v>4781.3608693599999</v>
      </c>
      <c r="L92" s="36">
        <f>SUMIFS(СВЦЭМ!$C$34:$C$777,СВЦЭМ!$A$34:$A$777,$A92,СВЦЭМ!$B$34:$B$777,L$83)+'СЕТ СН'!$H$9+СВЦЭМ!$D$10+'СЕТ СН'!$H$5-'СЕТ СН'!$H$17</f>
        <v>4791.2608325900001</v>
      </c>
      <c r="M92" s="36">
        <f>SUMIFS(СВЦЭМ!$C$34:$C$777,СВЦЭМ!$A$34:$A$777,$A92,СВЦЭМ!$B$34:$B$777,M$83)+'СЕТ СН'!$H$9+СВЦЭМ!$D$10+'СЕТ СН'!$H$5-'СЕТ СН'!$H$17</f>
        <v>4806.1003426899997</v>
      </c>
      <c r="N92" s="36">
        <f>SUMIFS(СВЦЭМ!$C$34:$C$777,СВЦЭМ!$A$34:$A$777,$A92,СВЦЭМ!$B$34:$B$777,N$83)+'СЕТ СН'!$H$9+СВЦЭМ!$D$10+'СЕТ СН'!$H$5-'СЕТ СН'!$H$17</f>
        <v>4804.3190044700004</v>
      </c>
      <c r="O92" s="36">
        <f>SUMIFS(СВЦЭМ!$C$34:$C$777,СВЦЭМ!$A$34:$A$777,$A92,СВЦЭМ!$B$34:$B$777,O$83)+'СЕТ СН'!$H$9+СВЦЭМ!$D$10+'СЕТ СН'!$H$5-'СЕТ СН'!$H$17</f>
        <v>4817.2582524600002</v>
      </c>
      <c r="P92" s="36">
        <f>SUMIFS(СВЦЭМ!$C$34:$C$777,СВЦЭМ!$A$34:$A$777,$A92,СВЦЭМ!$B$34:$B$777,P$83)+'СЕТ СН'!$H$9+СВЦЭМ!$D$10+'СЕТ СН'!$H$5-'СЕТ СН'!$H$17</f>
        <v>4826.8724191000001</v>
      </c>
      <c r="Q92" s="36">
        <f>SUMIFS(СВЦЭМ!$C$34:$C$777,СВЦЭМ!$A$34:$A$777,$A92,СВЦЭМ!$B$34:$B$777,Q$83)+'СЕТ СН'!$H$9+СВЦЭМ!$D$10+'СЕТ СН'!$H$5-'СЕТ СН'!$H$17</f>
        <v>4809.6032615999993</v>
      </c>
      <c r="R92" s="36">
        <f>SUMIFS(СВЦЭМ!$C$34:$C$777,СВЦЭМ!$A$34:$A$777,$A92,СВЦЭМ!$B$34:$B$777,R$83)+'СЕТ СН'!$H$9+СВЦЭМ!$D$10+'СЕТ СН'!$H$5-'СЕТ СН'!$H$17</f>
        <v>4807.02803305</v>
      </c>
      <c r="S92" s="36">
        <f>SUMIFS(СВЦЭМ!$C$34:$C$777,СВЦЭМ!$A$34:$A$777,$A92,СВЦЭМ!$B$34:$B$777,S$83)+'СЕТ СН'!$H$9+СВЦЭМ!$D$10+'СЕТ СН'!$H$5-'СЕТ СН'!$H$17</f>
        <v>4815.6322957899993</v>
      </c>
      <c r="T92" s="36">
        <f>SUMIFS(СВЦЭМ!$C$34:$C$777,СВЦЭМ!$A$34:$A$777,$A92,СВЦЭМ!$B$34:$B$777,T$83)+'СЕТ СН'!$H$9+СВЦЭМ!$D$10+'СЕТ СН'!$H$5-'СЕТ СН'!$H$17</f>
        <v>4793.9393232100001</v>
      </c>
      <c r="U92" s="36">
        <f>SUMIFS(СВЦЭМ!$C$34:$C$777,СВЦЭМ!$A$34:$A$777,$A92,СВЦЭМ!$B$34:$B$777,U$83)+'СЕТ СН'!$H$9+СВЦЭМ!$D$10+'СЕТ СН'!$H$5-'СЕТ СН'!$H$17</f>
        <v>4745.7664595799997</v>
      </c>
      <c r="V92" s="36">
        <f>SUMIFS(СВЦЭМ!$C$34:$C$777,СВЦЭМ!$A$34:$A$777,$A92,СВЦЭМ!$B$34:$B$777,V$83)+'СЕТ СН'!$H$9+СВЦЭМ!$D$10+'СЕТ СН'!$H$5-'СЕТ СН'!$H$17</f>
        <v>4745.1288036699998</v>
      </c>
      <c r="W92" s="36">
        <f>SUMIFS(СВЦЭМ!$C$34:$C$777,СВЦЭМ!$A$34:$A$777,$A92,СВЦЭМ!$B$34:$B$777,W$83)+'СЕТ СН'!$H$9+СВЦЭМ!$D$10+'СЕТ СН'!$H$5-'СЕТ СН'!$H$17</f>
        <v>4789.3917568699999</v>
      </c>
      <c r="X92" s="36">
        <f>SUMIFS(СВЦЭМ!$C$34:$C$777,СВЦЭМ!$A$34:$A$777,$A92,СВЦЭМ!$B$34:$B$777,X$83)+'СЕТ СН'!$H$9+СВЦЭМ!$D$10+'СЕТ СН'!$H$5-'СЕТ СН'!$H$17</f>
        <v>4808.7367003199997</v>
      </c>
      <c r="Y92" s="36">
        <f>SUMIFS(СВЦЭМ!$C$34:$C$777,СВЦЭМ!$A$34:$A$777,$A92,СВЦЭМ!$B$34:$B$777,Y$83)+'СЕТ СН'!$H$9+СВЦЭМ!$D$10+'СЕТ СН'!$H$5-'СЕТ СН'!$H$17</f>
        <v>4863.0971165699993</v>
      </c>
    </row>
    <row r="93" spans="1:25" ht="15.75" x14ac:dyDescent="0.2">
      <c r="A93" s="35">
        <f t="shared" si="2"/>
        <v>42804</v>
      </c>
      <c r="B93" s="36">
        <f>SUMIFS(СВЦЭМ!$C$34:$C$777,СВЦЭМ!$A$34:$A$777,$A93,СВЦЭМ!$B$34:$B$777,B$83)+'СЕТ СН'!$H$9+СВЦЭМ!$D$10+'СЕТ СН'!$H$5-'СЕТ СН'!$H$17</f>
        <v>4914.0291908299996</v>
      </c>
      <c r="C93" s="36">
        <f>SUMIFS(СВЦЭМ!$C$34:$C$777,СВЦЭМ!$A$34:$A$777,$A93,СВЦЭМ!$B$34:$B$777,C$83)+'СЕТ СН'!$H$9+СВЦЭМ!$D$10+'СЕТ СН'!$H$5-'СЕТ СН'!$H$17</f>
        <v>4954.8316469000001</v>
      </c>
      <c r="D93" s="36">
        <f>SUMIFS(СВЦЭМ!$C$34:$C$777,СВЦЭМ!$A$34:$A$777,$A93,СВЦЭМ!$B$34:$B$777,D$83)+'СЕТ СН'!$H$9+СВЦЭМ!$D$10+'СЕТ СН'!$H$5-'СЕТ СН'!$H$17</f>
        <v>4978.2248085199999</v>
      </c>
      <c r="E93" s="36">
        <f>SUMIFS(СВЦЭМ!$C$34:$C$777,СВЦЭМ!$A$34:$A$777,$A93,СВЦЭМ!$B$34:$B$777,E$83)+'СЕТ СН'!$H$9+СВЦЭМ!$D$10+'СЕТ СН'!$H$5-'СЕТ СН'!$H$17</f>
        <v>4980.1974279299993</v>
      </c>
      <c r="F93" s="36">
        <f>SUMIFS(СВЦЭМ!$C$34:$C$777,СВЦЭМ!$A$34:$A$777,$A93,СВЦЭМ!$B$34:$B$777,F$83)+'СЕТ СН'!$H$9+СВЦЭМ!$D$10+'СЕТ СН'!$H$5-'СЕТ СН'!$H$17</f>
        <v>4978.5710060399997</v>
      </c>
      <c r="G93" s="36">
        <f>SUMIFS(СВЦЭМ!$C$34:$C$777,СВЦЭМ!$A$34:$A$777,$A93,СВЦЭМ!$B$34:$B$777,G$83)+'СЕТ СН'!$H$9+СВЦЭМ!$D$10+'СЕТ СН'!$H$5-'СЕТ СН'!$H$17</f>
        <v>4964.0975509899999</v>
      </c>
      <c r="H93" s="36">
        <f>SUMIFS(СВЦЭМ!$C$34:$C$777,СВЦЭМ!$A$34:$A$777,$A93,СВЦЭМ!$B$34:$B$777,H$83)+'СЕТ СН'!$H$9+СВЦЭМ!$D$10+'СЕТ СН'!$H$5-'СЕТ СН'!$H$17</f>
        <v>4901.4342132000002</v>
      </c>
      <c r="I93" s="36">
        <f>SUMIFS(СВЦЭМ!$C$34:$C$777,СВЦЭМ!$A$34:$A$777,$A93,СВЦЭМ!$B$34:$B$777,I$83)+'СЕТ СН'!$H$9+СВЦЭМ!$D$10+'СЕТ СН'!$H$5-'СЕТ СН'!$H$17</f>
        <v>4843.5589266899997</v>
      </c>
      <c r="J93" s="36">
        <f>SUMIFS(СВЦЭМ!$C$34:$C$777,СВЦЭМ!$A$34:$A$777,$A93,СВЦЭМ!$B$34:$B$777,J$83)+'СЕТ СН'!$H$9+СВЦЭМ!$D$10+'СЕТ СН'!$H$5-'СЕТ СН'!$H$17</f>
        <v>4817.23161798</v>
      </c>
      <c r="K93" s="36">
        <f>SUMIFS(СВЦЭМ!$C$34:$C$777,СВЦЭМ!$A$34:$A$777,$A93,СВЦЭМ!$B$34:$B$777,K$83)+'СЕТ СН'!$H$9+СВЦЭМ!$D$10+'СЕТ СН'!$H$5-'СЕТ СН'!$H$17</f>
        <v>4761.5736676699998</v>
      </c>
      <c r="L93" s="36">
        <f>SUMIFS(СВЦЭМ!$C$34:$C$777,СВЦЭМ!$A$34:$A$777,$A93,СВЦЭМ!$B$34:$B$777,L$83)+'СЕТ СН'!$H$9+СВЦЭМ!$D$10+'СЕТ СН'!$H$5-'СЕТ СН'!$H$17</f>
        <v>4768.9790172800003</v>
      </c>
      <c r="M93" s="36">
        <f>SUMIFS(СВЦЭМ!$C$34:$C$777,СВЦЭМ!$A$34:$A$777,$A93,СВЦЭМ!$B$34:$B$777,M$83)+'СЕТ СН'!$H$9+СВЦЭМ!$D$10+'СЕТ СН'!$H$5-'СЕТ СН'!$H$17</f>
        <v>4798.2389042599998</v>
      </c>
      <c r="N93" s="36">
        <f>SUMIFS(СВЦЭМ!$C$34:$C$777,СВЦЭМ!$A$34:$A$777,$A93,СВЦЭМ!$B$34:$B$777,N$83)+'СЕТ СН'!$H$9+СВЦЭМ!$D$10+'СЕТ СН'!$H$5-'СЕТ СН'!$H$17</f>
        <v>4804.97476078</v>
      </c>
      <c r="O93" s="36">
        <f>SUMIFS(СВЦЭМ!$C$34:$C$777,СВЦЭМ!$A$34:$A$777,$A93,СВЦЭМ!$B$34:$B$777,O$83)+'СЕТ СН'!$H$9+СВЦЭМ!$D$10+'СЕТ СН'!$H$5-'СЕТ СН'!$H$17</f>
        <v>4805.6630542799994</v>
      </c>
      <c r="P93" s="36">
        <f>SUMIFS(СВЦЭМ!$C$34:$C$777,СВЦЭМ!$A$34:$A$777,$A93,СВЦЭМ!$B$34:$B$777,P$83)+'СЕТ СН'!$H$9+СВЦЭМ!$D$10+'СЕТ СН'!$H$5-'СЕТ СН'!$H$17</f>
        <v>4828.1871851599999</v>
      </c>
      <c r="Q93" s="36">
        <f>SUMIFS(СВЦЭМ!$C$34:$C$777,СВЦЭМ!$A$34:$A$777,$A93,СВЦЭМ!$B$34:$B$777,Q$83)+'СЕТ СН'!$H$9+СВЦЭМ!$D$10+'СЕТ СН'!$H$5-'СЕТ СН'!$H$17</f>
        <v>4836.7979026499997</v>
      </c>
      <c r="R93" s="36">
        <f>SUMIFS(СВЦЭМ!$C$34:$C$777,СВЦЭМ!$A$34:$A$777,$A93,СВЦЭМ!$B$34:$B$777,R$83)+'СЕТ СН'!$H$9+СВЦЭМ!$D$10+'СЕТ СН'!$H$5-'СЕТ СН'!$H$17</f>
        <v>4824.1307075000004</v>
      </c>
      <c r="S93" s="36">
        <f>SUMIFS(СВЦЭМ!$C$34:$C$777,СВЦЭМ!$A$34:$A$777,$A93,СВЦЭМ!$B$34:$B$777,S$83)+'СЕТ СН'!$H$9+СВЦЭМ!$D$10+'СЕТ СН'!$H$5-'СЕТ СН'!$H$17</f>
        <v>4821.5538308300002</v>
      </c>
      <c r="T93" s="36">
        <f>SUMIFS(СВЦЭМ!$C$34:$C$777,СВЦЭМ!$A$34:$A$777,$A93,СВЦЭМ!$B$34:$B$777,T$83)+'СЕТ СН'!$H$9+СВЦЭМ!$D$10+'СЕТ СН'!$H$5-'СЕТ СН'!$H$17</f>
        <v>4802.0171430699993</v>
      </c>
      <c r="U93" s="36">
        <f>SUMIFS(СВЦЭМ!$C$34:$C$777,СВЦЭМ!$A$34:$A$777,$A93,СВЦЭМ!$B$34:$B$777,U$83)+'СЕТ СН'!$H$9+СВЦЭМ!$D$10+'СЕТ СН'!$H$5-'СЕТ СН'!$H$17</f>
        <v>4761.3734107299997</v>
      </c>
      <c r="V93" s="36">
        <f>SUMIFS(СВЦЭМ!$C$34:$C$777,СВЦЭМ!$A$34:$A$777,$A93,СВЦЭМ!$B$34:$B$777,V$83)+'СЕТ СН'!$H$9+СВЦЭМ!$D$10+'СЕТ СН'!$H$5-'СЕТ СН'!$H$17</f>
        <v>4760.6412651499995</v>
      </c>
      <c r="W93" s="36">
        <f>SUMIFS(СВЦЭМ!$C$34:$C$777,СВЦЭМ!$A$34:$A$777,$A93,СВЦЭМ!$B$34:$B$777,W$83)+'СЕТ СН'!$H$9+СВЦЭМ!$D$10+'СЕТ СН'!$H$5-'СЕТ СН'!$H$17</f>
        <v>4778.7374350299997</v>
      </c>
      <c r="X93" s="36">
        <f>SUMIFS(СВЦЭМ!$C$34:$C$777,СВЦЭМ!$A$34:$A$777,$A93,СВЦЭМ!$B$34:$B$777,X$83)+'СЕТ СН'!$H$9+СВЦЭМ!$D$10+'СЕТ СН'!$H$5-'СЕТ СН'!$H$17</f>
        <v>4794.36377051</v>
      </c>
      <c r="Y93" s="36">
        <f>SUMIFS(СВЦЭМ!$C$34:$C$777,СВЦЭМ!$A$34:$A$777,$A93,СВЦЭМ!$B$34:$B$777,Y$83)+'СЕТ СН'!$H$9+СВЦЭМ!$D$10+'СЕТ СН'!$H$5-'СЕТ СН'!$H$17</f>
        <v>4815.8623615500001</v>
      </c>
    </row>
    <row r="94" spans="1:25" ht="15.75" x14ac:dyDescent="0.2">
      <c r="A94" s="35">
        <f t="shared" si="2"/>
        <v>42805</v>
      </c>
      <c r="B94" s="36">
        <f>SUMIFS(СВЦЭМ!$C$34:$C$777,СВЦЭМ!$A$34:$A$777,$A94,СВЦЭМ!$B$34:$B$777,B$83)+'СЕТ СН'!$H$9+СВЦЭМ!$D$10+'СЕТ СН'!$H$5-'СЕТ СН'!$H$17</f>
        <v>4824.0718973200001</v>
      </c>
      <c r="C94" s="36">
        <f>SUMIFS(СВЦЭМ!$C$34:$C$777,СВЦЭМ!$A$34:$A$777,$A94,СВЦЭМ!$B$34:$B$777,C$83)+'СЕТ СН'!$H$9+СВЦЭМ!$D$10+'СЕТ СН'!$H$5-'СЕТ СН'!$H$17</f>
        <v>4839.4586817099998</v>
      </c>
      <c r="D94" s="36">
        <f>SUMIFS(СВЦЭМ!$C$34:$C$777,СВЦЭМ!$A$34:$A$777,$A94,СВЦЭМ!$B$34:$B$777,D$83)+'СЕТ СН'!$H$9+СВЦЭМ!$D$10+'СЕТ СН'!$H$5-'СЕТ СН'!$H$17</f>
        <v>4834.4985668600002</v>
      </c>
      <c r="E94" s="36">
        <f>SUMIFS(СВЦЭМ!$C$34:$C$777,СВЦЭМ!$A$34:$A$777,$A94,СВЦЭМ!$B$34:$B$777,E$83)+'СЕТ СН'!$H$9+СВЦЭМ!$D$10+'СЕТ СН'!$H$5-'СЕТ СН'!$H$17</f>
        <v>4831.1795281599998</v>
      </c>
      <c r="F94" s="36">
        <f>SUMIFS(СВЦЭМ!$C$34:$C$777,СВЦЭМ!$A$34:$A$777,$A94,СВЦЭМ!$B$34:$B$777,F$83)+'СЕТ СН'!$H$9+СВЦЭМ!$D$10+'СЕТ СН'!$H$5-'СЕТ СН'!$H$17</f>
        <v>4827.9992872900002</v>
      </c>
      <c r="G94" s="36">
        <f>SUMIFS(СВЦЭМ!$C$34:$C$777,СВЦЭМ!$A$34:$A$777,$A94,СВЦЭМ!$B$34:$B$777,G$83)+'СЕТ СН'!$H$9+СВЦЭМ!$D$10+'СЕТ СН'!$H$5-'СЕТ СН'!$H$17</f>
        <v>4822.2738225399999</v>
      </c>
      <c r="H94" s="36">
        <f>SUMIFS(СВЦЭМ!$C$34:$C$777,СВЦЭМ!$A$34:$A$777,$A94,СВЦЭМ!$B$34:$B$777,H$83)+'СЕТ СН'!$H$9+СВЦЭМ!$D$10+'СЕТ СН'!$H$5-'СЕТ СН'!$H$17</f>
        <v>4798.2666395699998</v>
      </c>
      <c r="I94" s="36">
        <f>SUMIFS(СВЦЭМ!$C$34:$C$777,СВЦЭМ!$A$34:$A$777,$A94,СВЦЭМ!$B$34:$B$777,I$83)+'СЕТ СН'!$H$9+СВЦЭМ!$D$10+'СЕТ СН'!$H$5-'СЕТ СН'!$H$17</f>
        <v>4757.30854421</v>
      </c>
      <c r="J94" s="36">
        <f>SUMIFS(СВЦЭМ!$C$34:$C$777,СВЦЭМ!$A$34:$A$777,$A94,СВЦЭМ!$B$34:$B$777,J$83)+'СЕТ СН'!$H$9+СВЦЭМ!$D$10+'СЕТ СН'!$H$5-'СЕТ СН'!$H$17</f>
        <v>4722.93302202</v>
      </c>
      <c r="K94" s="36">
        <f>SUMIFS(СВЦЭМ!$C$34:$C$777,СВЦЭМ!$A$34:$A$777,$A94,СВЦЭМ!$B$34:$B$777,K$83)+'СЕТ СН'!$H$9+СВЦЭМ!$D$10+'СЕТ СН'!$H$5-'СЕТ СН'!$H$17</f>
        <v>4712.3963025499997</v>
      </c>
      <c r="L94" s="36">
        <f>SUMIFS(СВЦЭМ!$C$34:$C$777,СВЦЭМ!$A$34:$A$777,$A94,СВЦЭМ!$B$34:$B$777,L$83)+'СЕТ СН'!$H$9+СВЦЭМ!$D$10+'СЕТ СН'!$H$5-'СЕТ СН'!$H$17</f>
        <v>4692.0494102699995</v>
      </c>
      <c r="M94" s="36">
        <f>SUMIFS(СВЦЭМ!$C$34:$C$777,СВЦЭМ!$A$34:$A$777,$A94,СВЦЭМ!$B$34:$B$777,M$83)+'СЕТ СН'!$H$9+СВЦЭМ!$D$10+'СЕТ СН'!$H$5-'СЕТ СН'!$H$17</f>
        <v>4699.0291394300002</v>
      </c>
      <c r="N94" s="36">
        <f>SUMIFS(СВЦЭМ!$C$34:$C$777,СВЦЭМ!$A$34:$A$777,$A94,СВЦЭМ!$B$34:$B$777,N$83)+'СЕТ СН'!$H$9+СВЦЭМ!$D$10+'СЕТ СН'!$H$5-'СЕТ СН'!$H$17</f>
        <v>4714.0461372699992</v>
      </c>
      <c r="O94" s="36">
        <f>SUMIFS(СВЦЭМ!$C$34:$C$777,СВЦЭМ!$A$34:$A$777,$A94,СВЦЭМ!$B$34:$B$777,O$83)+'СЕТ СН'!$H$9+СВЦЭМ!$D$10+'СЕТ СН'!$H$5-'СЕТ СН'!$H$17</f>
        <v>4730.8844164499997</v>
      </c>
      <c r="P94" s="36">
        <f>SUMIFS(СВЦЭМ!$C$34:$C$777,СВЦЭМ!$A$34:$A$777,$A94,СВЦЭМ!$B$34:$B$777,P$83)+'СЕТ СН'!$H$9+СВЦЭМ!$D$10+'СЕТ СН'!$H$5-'СЕТ СН'!$H$17</f>
        <v>4739.6923345100004</v>
      </c>
      <c r="Q94" s="36">
        <f>SUMIFS(СВЦЭМ!$C$34:$C$777,СВЦЭМ!$A$34:$A$777,$A94,СВЦЭМ!$B$34:$B$777,Q$83)+'СЕТ СН'!$H$9+СВЦЭМ!$D$10+'СЕТ СН'!$H$5-'СЕТ СН'!$H$17</f>
        <v>4730.0818467299996</v>
      </c>
      <c r="R94" s="36">
        <f>SUMIFS(СВЦЭМ!$C$34:$C$777,СВЦЭМ!$A$34:$A$777,$A94,СВЦЭМ!$B$34:$B$777,R$83)+'СЕТ СН'!$H$9+СВЦЭМ!$D$10+'СЕТ СН'!$H$5-'СЕТ СН'!$H$17</f>
        <v>4730.2531692499997</v>
      </c>
      <c r="S94" s="36">
        <f>SUMIFS(СВЦЭМ!$C$34:$C$777,СВЦЭМ!$A$34:$A$777,$A94,СВЦЭМ!$B$34:$B$777,S$83)+'СЕТ СН'!$H$9+СВЦЭМ!$D$10+'СЕТ СН'!$H$5-'СЕТ СН'!$H$17</f>
        <v>4728.4073346000005</v>
      </c>
      <c r="T94" s="36">
        <f>SUMIFS(СВЦЭМ!$C$34:$C$777,СВЦЭМ!$A$34:$A$777,$A94,СВЦЭМ!$B$34:$B$777,T$83)+'СЕТ СН'!$H$9+СВЦЭМ!$D$10+'СЕТ СН'!$H$5-'СЕТ СН'!$H$17</f>
        <v>4708.8433554399999</v>
      </c>
      <c r="U94" s="36">
        <f>SUMIFS(СВЦЭМ!$C$34:$C$777,СВЦЭМ!$A$34:$A$777,$A94,СВЦЭМ!$B$34:$B$777,U$83)+'СЕТ СН'!$H$9+СВЦЭМ!$D$10+'СЕТ СН'!$H$5-'СЕТ СН'!$H$17</f>
        <v>4655.95114371</v>
      </c>
      <c r="V94" s="36">
        <f>SUMIFS(СВЦЭМ!$C$34:$C$777,СВЦЭМ!$A$34:$A$777,$A94,СВЦЭМ!$B$34:$B$777,V$83)+'СЕТ СН'!$H$9+СВЦЭМ!$D$10+'СЕТ СН'!$H$5-'СЕТ СН'!$H$17</f>
        <v>4652.4250441900003</v>
      </c>
      <c r="W94" s="36">
        <f>SUMIFS(СВЦЭМ!$C$34:$C$777,СВЦЭМ!$A$34:$A$777,$A94,СВЦЭМ!$B$34:$B$777,W$83)+'СЕТ СН'!$H$9+СВЦЭМ!$D$10+'СЕТ СН'!$H$5-'СЕТ СН'!$H$17</f>
        <v>4680.5965859899998</v>
      </c>
      <c r="X94" s="36">
        <f>SUMIFS(СВЦЭМ!$C$34:$C$777,СВЦЭМ!$A$34:$A$777,$A94,СВЦЭМ!$B$34:$B$777,X$83)+'СЕТ СН'!$H$9+СВЦЭМ!$D$10+'СЕТ СН'!$H$5-'СЕТ СН'!$H$17</f>
        <v>4729.8832158000005</v>
      </c>
      <c r="Y94" s="36">
        <f>SUMIFS(СВЦЭМ!$C$34:$C$777,СВЦЭМ!$A$34:$A$777,$A94,СВЦЭМ!$B$34:$B$777,Y$83)+'СЕТ СН'!$H$9+СВЦЭМ!$D$10+'СЕТ СН'!$H$5-'СЕТ СН'!$H$17</f>
        <v>4771.2079626799996</v>
      </c>
    </row>
    <row r="95" spans="1:25" ht="15.75" x14ac:dyDescent="0.2">
      <c r="A95" s="35">
        <f t="shared" si="2"/>
        <v>42806</v>
      </c>
      <c r="B95" s="36">
        <f>SUMIFS(СВЦЭМ!$C$34:$C$777,СВЦЭМ!$A$34:$A$777,$A95,СВЦЭМ!$B$34:$B$777,B$83)+'СЕТ СН'!$H$9+СВЦЭМ!$D$10+'СЕТ СН'!$H$5-'СЕТ СН'!$H$17</f>
        <v>4788.97797507</v>
      </c>
      <c r="C95" s="36">
        <f>SUMIFS(СВЦЭМ!$C$34:$C$777,СВЦЭМ!$A$34:$A$777,$A95,СВЦЭМ!$B$34:$B$777,C$83)+'СЕТ СН'!$H$9+СВЦЭМ!$D$10+'СЕТ СН'!$H$5-'СЕТ СН'!$H$17</f>
        <v>4823.9748565699992</v>
      </c>
      <c r="D95" s="36">
        <f>SUMIFS(СВЦЭМ!$C$34:$C$777,СВЦЭМ!$A$34:$A$777,$A95,СВЦЭМ!$B$34:$B$777,D$83)+'СЕТ СН'!$H$9+СВЦЭМ!$D$10+'СЕТ СН'!$H$5-'СЕТ СН'!$H$17</f>
        <v>4838.9148438600005</v>
      </c>
      <c r="E95" s="36">
        <f>SUMIFS(СВЦЭМ!$C$34:$C$777,СВЦЭМ!$A$34:$A$777,$A95,СВЦЭМ!$B$34:$B$777,E$83)+'СЕТ СН'!$H$9+СВЦЭМ!$D$10+'СЕТ СН'!$H$5-'СЕТ СН'!$H$17</f>
        <v>4842.5559205700001</v>
      </c>
      <c r="F95" s="36">
        <f>SUMIFS(СВЦЭМ!$C$34:$C$777,СВЦЭМ!$A$34:$A$777,$A95,СВЦЭМ!$B$34:$B$777,F$83)+'СЕТ СН'!$H$9+СВЦЭМ!$D$10+'СЕТ СН'!$H$5-'СЕТ СН'!$H$17</f>
        <v>4842.3347561600003</v>
      </c>
      <c r="G95" s="36">
        <f>SUMIFS(СВЦЭМ!$C$34:$C$777,СВЦЭМ!$A$34:$A$777,$A95,СВЦЭМ!$B$34:$B$777,G$83)+'СЕТ СН'!$H$9+СВЦЭМ!$D$10+'СЕТ СН'!$H$5-'СЕТ СН'!$H$17</f>
        <v>4842.3182101799994</v>
      </c>
      <c r="H95" s="36">
        <f>SUMIFS(СВЦЭМ!$C$34:$C$777,СВЦЭМ!$A$34:$A$777,$A95,СВЦЭМ!$B$34:$B$777,H$83)+'СЕТ СН'!$H$9+СВЦЭМ!$D$10+'СЕТ СН'!$H$5-'СЕТ СН'!$H$17</f>
        <v>4828.6301037499998</v>
      </c>
      <c r="I95" s="36">
        <f>SUMIFS(СВЦЭМ!$C$34:$C$777,СВЦЭМ!$A$34:$A$777,$A95,СВЦЭМ!$B$34:$B$777,I$83)+'СЕТ СН'!$H$9+СВЦЭМ!$D$10+'СЕТ СН'!$H$5-'СЕТ СН'!$H$17</f>
        <v>4789.4925645999992</v>
      </c>
      <c r="J95" s="36">
        <f>SUMIFS(СВЦЭМ!$C$34:$C$777,СВЦЭМ!$A$34:$A$777,$A95,СВЦЭМ!$B$34:$B$777,J$83)+'СЕТ СН'!$H$9+СВЦЭМ!$D$10+'СЕТ СН'!$H$5-'СЕТ СН'!$H$17</f>
        <v>4716.6844864799996</v>
      </c>
      <c r="K95" s="36">
        <f>SUMIFS(СВЦЭМ!$C$34:$C$777,СВЦЭМ!$A$34:$A$777,$A95,СВЦЭМ!$B$34:$B$777,K$83)+'СЕТ СН'!$H$9+СВЦЭМ!$D$10+'СЕТ СН'!$H$5-'СЕТ СН'!$H$17</f>
        <v>4696.1221457499996</v>
      </c>
      <c r="L95" s="36">
        <f>SUMIFS(СВЦЭМ!$C$34:$C$777,СВЦЭМ!$A$34:$A$777,$A95,СВЦЭМ!$B$34:$B$777,L$83)+'СЕТ СН'!$H$9+СВЦЭМ!$D$10+'СЕТ СН'!$H$5-'СЕТ СН'!$H$17</f>
        <v>4676.6927168700004</v>
      </c>
      <c r="M95" s="36">
        <f>SUMIFS(СВЦЭМ!$C$34:$C$777,СВЦЭМ!$A$34:$A$777,$A95,СВЦЭМ!$B$34:$B$777,M$83)+'СЕТ СН'!$H$9+СВЦЭМ!$D$10+'СЕТ СН'!$H$5-'СЕТ СН'!$H$17</f>
        <v>4676.2522845599997</v>
      </c>
      <c r="N95" s="36">
        <f>SUMIFS(СВЦЭМ!$C$34:$C$777,СВЦЭМ!$A$34:$A$777,$A95,СВЦЭМ!$B$34:$B$777,N$83)+'СЕТ СН'!$H$9+СВЦЭМ!$D$10+'СЕТ СН'!$H$5-'СЕТ СН'!$H$17</f>
        <v>4688.07133978</v>
      </c>
      <c r="O95" s="36">
        <f>SUMIFS(СВЦЭМ!$C$34:$C$777,СВЦЭМ!$A$34:$A$777,$A95,СВЦЭМ!$B$34:$B$777,O$83)+'СЕТ СН'!$H$9+СВЦЭМ!$D$10+'СЕТ СН'!$H$5-'СЕТ СН'!$H$17</f>
        <v>4700.1863969699998</v>
      </c>
      <c r="P95" s="36">
        <f>SUMIFS(СВЦЭМ!$C$34:$C$777,СВЦЭМ!$A$34:$A$777,$A95,СВЦЭМ!$B$34:$B$777,P$83)+'СЕТ СН'!$H$9+СВЦЭМ!$D$10+'СЕТ СН'!$H$5-'СЕТ СН'!$H$17</f>
        <v>4714.0750283300004</v>
      </c>
      <c r="Q95" s="36">
        <f>SUMIFS(СВЦЭМ!$C$34:$C$777,СВЦЭМ!$A$34:$A$777,$A95,СВЦЭМ!$B$34:$B$777,Q$83)+'СЕТ СН'!$H$9+СВЦЭМ!$D$10+'СЕТ СН'!$H$5-'СЕТ СН'!$H$17</f>
        <v>4712.9777833899998</v>
      </c>
      <c r="R95" s="36">
        <f>SUMIFS(СВЦЭМ!$C$34:$C$777,СВЦЭМ!$A$34:$A$777,$A95,СВЦЭМ!$B$34:$B$777,R$83)+'СЕТ СН'!$H$9+СВЦЭМ!$D$10+'СЕТ СН'!$H$5-'СЕТ СН'!$H$17</f>
        <v>4711.8928217100001</v>
      </c>
      <c r="S95" s="36">
        <f>SUMIFS(СВЦЭМ!$C$34:$C$777,СВЦЭМ!$A$34:$A$777,$A95,СВЦЭМ!$B$34:$B$777,S$83)+'СЕТ СН'!$H$9+СВЦЭМ!$D$10+'СЕТ СН'!$H$5-'СЕТ СН'!$H$17</f>
        <v>4707.5086223399994</v>
      </c>
      <c r="T95" s="36">
        <f>SUMIFS(СВЦЭМ!$C$34:$C$777,СВЦЭМ!$A$34:$A$777,$A95,СВЦЭМ!$B$34:$B$777,T$83)+'СЕТ СН'!$H$9+СВЦЭМ!$D$10+'СЕТ СН'!$H$5-'СЕТ СН'!$H$17</f>
        <v>4703.8160424099997</v>
      </c>
      <c r="U95" s="36">
        <f>SUMIFS(СВЦЭМ!$C$34:$C$777,СВЦЭМ!$A$34:$A$777,$A95,СВЦЭМ!$B$34:$B$777,U$83)+'СЕТ СН'!$H$9+СВЦЭМ!$D$10+'СЕТ СН'!$H$5-'СЕТ СН'!$H$17</f>
        <v>4666.9430320800002</v>
      </c>
      <c r="V95" s="36">
        <f>SUMIFS(СВЦЭМ!$C$34:$C$777,СВЦЭМ!$A$34:$A$777,$A95,СВЦЭМ!$B$34:$B$777,V$83)+'СЕТ СН'!$H$9+СВЦЭМ!$D$10+'СЕТ СН'!$H$5-'СЕТ СН'!$H$17</f>
        <v>4665.7526298299999</v>
      </c>
      <c r="W95" s="36">
        <f>SUMIFS(СВЦЭМ!$C$34:$C$777,СВЦЭМ!$A$34:$A$777,$A95,СВЦЭМ!$B$34:$B$777,W$83)+'СЕТ СН'!$H$9+СВЦЭМ!$D$10+'СЕТ СН'!$H$5-'СЕТ СН'!$H$17</f>
        <v>4670.8307683000003</v>
      </c>
      <c r="X95" s="36">
        <f>SUMIFS(СВЦЭМ!$C$34:$C$777,СВЦЭМ!$A$34:$A$777,$A95,СВЦЭМ!$B$34:$B$777,X$83)+'СЕТ СН'!$H$9+СВЦЭМ!$D$10+'СЕТ СН'!$H$5-'СЕТ СН'!$H$17</f>
        <v>4696.56585077</v>
      </c>
      <c r="Y95" s="36">
        <f>SUMIFS(СВЦЭМ!$C$34:$C$777,СВЦЭМ!$A$34:$A$777,$A95,СВЦЭМ!$B$34:$B$777,Y$83)+'СЕТ СН'!$H$9+СВЦЭМ!$D$10+'СЕТ СН'!$H$5-'СЕТ СН'!$H$17</f>
        <v>4748.6845042799996</v>
      </c>
    </row>
    <row r="96" spans="1:25" ht="15.75" x14ac:dyDescent="0.2">
      <c r="A96" s="35">
        <f t="shared" si="2"/>
        <v>42807</v>
      </c>
      <c r="B96" s="36">
        <f>SUMIFS(СВЦЭМ!$C$34:$C$777,СВЦЭМ!$A$34:$A$777,$A96,СВЦЭМ!$B$34:$B$777,B$83)+'СЕТ СН'!$H$9+СВЦЭМ!$D$10+'СЕТ СН'!$H$5-'СЕТ СН'!$H$17</f>
        <v>4830.4613045699998</v>
      </c>
      <c r="C96" s="36">
        <f>SUMIFS(СВЦЭМ!$C$34:$C$777,СВЦЭМ!$A$34:$A$777,$A96,СВЦЭМ!$B$34:$B$777,C$83)+'СЕТ СН'!$H$9+СВЦЭМ!$D$10+'СЕТ СН'!$H$5-'СЕТ СН'!$H$17</f>
        <v>4837.4444480599996</v>
      </c>
      <c r="D96" s="36">
        <f>SUMIFS(СВЦЭМ!$C$34:$C$777,СВЦЭМ!$A$34:$A$777,$A96,СВЦЭМ!$B$34:$B$777,D$83)+'СЕТ СН'!$H$9+СВЦЭМ!$D$10+'СЕТ СН'!$H$5-'СЕТ СН'!$H$17</f>
        <v>4841.0925912000002</v>
      </c>
      <c r="E96" s="36">
        <f>SUMIFS(СВЦЭМ!$C$34:$C$777,СВЦЭМ!$A$34:$A$777,$A96,СВЦЭМ!$B$34:$B$777,E$83)+'СЕТ СН'!$H$9+СВЦЭМ!$D$10+'СЕТ СН'!$H$5-'СЕТ СН'!$H$17</f>
        <v>4845.0111362899997</v>
      </c>
      <c r="F96" s="36">
        <f>SUMIFS(СВЦЭМ!$C$34:$C$777,СВЦЭМ!$A$34:$A$777,$A96,СВЦЭМ!$B$34:$B$777,F$83)+'СЕТ СН'!$H$9+СВЦЭМ!$D$10+'СЕТ СН'!$H$5-'СЕТ СН'!$H$17</f>
        <v>4903.1112651699996</v>
      </c>
      <c r="G96" s="36">
        <f>SUMIFS(СВЦЭМ!$C$34:$C$777,СВЦЭМ!$A$34:$A$777,$A96,СВЦЭМ!$B$34:$B$777,G$83)+'СЕТ СН'!$H$9+СВЦЭМ!$D$10+'СЕТ СН'!$H$5-'СЕТ СН'!$H$17</f>
        <v>4948.8359277299996</v>
      </c>
      <c r="H96" s="36">
        <f>SUMIFS(СВЦЭМ!$C$34:$C$777,СВЦЭМ!$A$34:$A$777,$A96,СВЦЭМ!$B$34:$B$777,H$83)+'СЕТ СН'!$H$9+СВЦЭМ!$D$10+'СЕТ СН'!$H$5-'СЕТ СН'!$H$17</f>
        <v>4910.3170867299996</v>
      </c>
      <c r="I96" s="36">
        <f>SUMIFS(СВЦЭМ!$C$34:$C$777,СВЦЭМ!$A$34:$A$777,$A96,СВЦЭМ!$B$34:$B$777,I$83)+'СЕТ СН'!$H$9+СВЦЭМ!$D$10+'СЕТ СН'!$H$5-'СЕТ СН'!$H$17</f>
        <v>4852.56261903</v>
      </c>
      <c r="J96" s="36">
        <f>SUMIFS(СВЦЭМ!$C$34:$C$777,СВЦЭМ!$A$34:$A$777,$A96,СВЦЭМ!$B$34:$B$777,J$83)+'СЕТ СН'!$H$9+СВЦЭМ!$D$10+'СЕТ СН'!$H$5-'СЕТ СН'!$H$17</f>
        <v>4796.9885986600002</v>
      </c>
      <c r="K96" s="36">
        <f>SUMIFS(СВЦЭМ!$C$34:$C$777,СВЦЭМ!$A$34:$A$777,$A96,СВЦЭМ!$B$34:$B$777,K$83)+'СЕТ СН'!$H$9+СВЦЭМ!$D$10+'СЕТ СН'!$H$5-'СЕТ СН'!$H$17</f>
        <v>4783.4926099099994</v>
      </c>
      <c r="L96" s="36">
        <f>SUMIFS(СВЦЭМ!$C$34:$C$777,СВЦЭМ!$A$34:$A$777,$A96,СВЦЭМ!$B$34:$B$777,L$83)+'СЕТ СН'!$H$9+СВЦЭМ!$D$10+'СЕТ СН'!$H$5-'СЕТ СН'!$H$17</f>
        <v>4778.4734348100001</v>
      </c>
      <c r="M96" s="36">
        <f>SUMIFS(СВЦЭМ!$C$34:$C$777,СВЦЭМ!$A$34:$A$777,$A96,СВЦЭМ!$B$34:$B$777,M$83)+'СЕТ СН'!$H$9+СВЦЭМ!$D$10+'СЕТ СН'!$H$5-'СЕТ СН'!$H$17</f>
        <v>4776.3994222799993</v>
      </c>
      <c r="N96" s="36">
        <f>SUMIFS(СВЦЭМ!$C$34:$C$777,СВЦЭМ!$A$34:$A$777,$A96,СВЦЭМ!$B$34:$B$777,N$83)+'СЕТ СН'!$H$9+СВЦЭМ!$D$10+'СЕТ СН'!$H$5-'СЕТ СН'!$H$17</f>
        <v>4791.2877908699993</v>
      </c>
      <c r="O96" s="36">
        <f>SUMIFS(СВЦЭМ!$C$34:$C$777,СВЦЭМ!$A$34:$A$777,$A96,СВЦЭМ!$B$34:$B$777,O$83)+'СЕТ СН'!$H$9+СВЦЭМ!$D$10+'СЕТ СН'!$H$5-'СЕТ СН'!$H$17</f>
        <v>4795.3962127599998</v>
      </c>
      <c r="P96" s="36">
        <f>SUMIFS(СВЦЭМ!$C$34:$C$777,СВЦЭМ!$A$34:$A$777,$A96,СВЦЭМ!$B$34:$B$777,P$83)+'СЕТ СН'!$H$9+СВЦЭМ!$D$10+'СЕТ СН'!$H$5-'СЕТ СН'!$H$17</f>
        <v>4810.1425685199993</v>
      </c>
      <c r="Q96" s="36">
        <f>SUMIFS(СВЦЭМ!$C$34:$C$777,СВЦЭМ!$A$34:$A$777,$A96,СВЦЭМ!$B$34:$B$777,Q$83)+'СЕТ СН'!$H$9+СВЦЭМ!$D$10+'СЕТ СН'!$H$5-'СЕТ СН'!$H$17</f>
        <v>4807.0517767700003</v>
      </c>
      <c r="R96" s="36">
        <f>SUMIFS(СВЦЭМ!$C$34:$C$777,СВЦЭМ!$A$34:$A$777,$A96,СВЦЭМ!$B$34:$B$777,R$83)+'СЕТ СН'!$H$9+СВЦЭМ!$D$10+'СЕТ СН'!$H$5-'СЕТ СН'!$H$17</f>
        <v>4808.7958639499993</v>
      </c>
      <c r="S96" s="36">
        <f>SUMIFS(СВЦЭМ!$C$34:$C$777,СВЦЭМ!$A$34:$A$777,$A96,СВЦЭМ!$B$34:$B$777,S$83)+'СЕТ СН'!$H$9+СВЦЭМ!$D$10+'СЕТ СН'!$H$5-'СЕТ СН'!$H$17</f>
        <v>4807.1785438999996</v>
      </c>
      <c r="T96" s="36">
        <f>SUMIFS(СВЦЭМ!$C$34:$C$777,СВЦЭМ!$A$34:$A$777,$A96,СВЦЭМ!$B$34:$B$777,T$83)+'СЕТ СН'!$H$9+СВЦЭМ!$D$10+'СЕТ СН'!$H$5-'СЕТ СН'!$H$17</f>
        <v>4785.6220150400004</v>
      </c>
      <c r="U96" s="36">
        <f>SUMIFS(СВЦЭМ!$C$34:$C$777,СВЦЭМ!$A$34:$A$777,$A96,СВЦЭМ!$B$34:$B$777,U$83)+'СЕТ СН'!$H$9+СВЦЭМ!$D$10+'СЕТ СН'!$H$5-'СЕТ СН'!$H$17</f>
        <v>4771.1564021199993</v>
      </c>
      <c r="V96" s="36">
        <f>SUMIFS(СВЦЭМ!$C$34:$C$777,СВЦЭМ!$A$34:$A$777,$A96,СВЦЭМ!$B$34:$B$777,V$83)+'СЕТ СН'!$H$9+СВЦЭМ!$D$10+'СЕТ СН'!$H$5-'СЕТ СН'!$H$17</f>
        <v>4767.9493670900001</v>
      </c>
      <c r="W96" s="36">
        <f>SUMIFS(СВЦЭМ!$C$34:$C$777,СВЦЭМ!$A$34:$A$777,$A96,СВЦЭМ!$B$34:$B$777,W$83)+'СЕТ СН'!$H$9+СВЦЭМ!$D$10+'СЕТ СН'!$H$5-'СЕТ СН'!$H$17</f>
        <v>4778.5500876599999</v>
      </c>
      <c r="X96" s="36">
        <f>SUMIFS(СВЦЭМ!$C$34:$C$777,СВЦЭМ!$A$34:$A$777,$A96,СВЦЭМ!$B$34:$B$777,X$83)+'СЕТ СН'!$H$9+СВЦЭМ!$D$10+'СЕТ СН'!$H$5-'СЕТ СН'!$H$17</f>
        <v>4777.1079818999997</v>
      </c>
      <c r="Y96" s="36">
        <f>SUMIFS(СВЦЭМ!$C$34:$C$777,СВЦЭМ!$A$34:$A$777,$A96,СВЦЭМ!$B$34:$B$777,Y$83)+'СЕТ СН'!$H$9+СВЦЭМ!$D$10+'СЕТ СН'!$H$5-'СЕТ СН'!$H$17</f>
        <v>4840.71973445</v>
      </c>
    </row>
    <row r="97" spans="1:25" ht="15.75" x14ac:dyDescent="0.2">
      <c r="A97" s="35">
        <f t="shared" si="2"/>
        <v>42808</v>
      </c>
      <c r="B97" s="36">
        <f>SUMIFS(СВЦЭМ!$C$34:$C$777,СВЦЭМ!$A$34:$A$777,$A97,СВЦЭМ!$B$34:$B$777,B$83)+'СЕТ СН'!$H$9+СВЦЭМ!$D$10+'СЕТ СН'!$H$5-'СЕТ СН'!$H$17</f>
        <v>4835.3510175199999</v>
      </c>
      <c r="C97" s="36">
        <f>SUMIFS(СВЦЭМ!$C$34:$C$777,СВЦЭМ!$A$34:$A$777,$A97,СВЦЭМ!$B$34:$B$777,C$83)+'СЕТ СН'!$H$9+СВЦЭМ!$D$10+'СЕТ СН'!$H$5-'СЕТ СН'!$H$17</f>
        <v>4836.4214415999995</v>
      </c>
      <c r="D97" s="36">
        <f>SUMIFS(СВЦЭМ!$C$34:$C$777,СВЦЭМ!$A$34:$A$777,$A97,СВЦЭМ!$B$34:$B$777,D$83)+'СЕТ СН'!$H$9+СВЦЭМ!$D$10+'СЕТ СН'!$H$5-'СЕТ СН'!$H$17</f>
        <v>4859.4251052199998</v>
      </c>
      <c r="E97" s="36">
        <f>SUMIFS(СВЦЭМ!$C$34:$C$777,СВЦЭМ!$A$34:$A$777,$A97,СВЦЭМ!$B$34:$B$777,E$83)+'СЕТ СН'!$H$9+СВЦЭМ!$D$10+'СЕТ СН'!$H$5-'СЕТ СН'!$H$17</f>
        <v>4862.4321421200002</v>
      </c>
      <c r="F97" s="36">
        <f>SUMIFS(СВЦЭМ!$C$34:$C$777,СВЦЭМ!$A$34:$A$777,$A97,СВЦЭМ!$B$34:$B$777,F$83)+'СЕТ СН'!$H$9+СВЦЭМ!$D$10+'СЕТ СН'!$H$5-'СЕТ СН'!$H$17</f>
        <v>4869.8206591199996</v>
      </c>
      <c r="G97" s="36">
        <f>SUMIFS(СВЦЭМ!$C$34:$C$777,СВЦЭМ!$A$34:$A$777,$A97,СВЦЭМ!$B$34:$B$777,G$83)+'СЕТ СН'!$H$9+СВЦЭМ!$D$10+'СЕТ СН'!$H$5-'СЕТ СН'!$H$17</f>
        <v>4895.8958104800004</v>
      </c>
      <c r="H97" s="36">
        <f>SUMIFS(СВЦЭМ!$C$34:$C$777,СВЦЭМ!$A$34:$A$777,$A97,СВЦЭМ!$B$34:$B$777,H$83)+'СЕТ СН'!$H$9+СВЦЭМ!$D$10+'СЕТ СН'!$H$5-'СЕТ СН'!$H$17</f>
        <v>4866.4026275899996</v>
      </c>
      <c r="I97" s="36">
        <f>SUMIFS(СВЦЭМ!$C$34:$C$777,СВЦЭМ!$A$34:$A$777,$A97,СВЦЭМ!$B$34:$B$777,I$83)+'СЕТ СН'!$H$9+СВЦЭМ!$D$10+'СЕТ СН'!$H$5-'СЕТ СН'!$H$17</f>
        <v>4826.1333861799994</v>
      </c>
      <c r="J97" s="36">
        <f>SUMIFS(СВЦЭМ!$C$34:$C$777,СВЦЭМ!$A$34:$A$777,$A97,СВЦЭМ!$B$34:$B$777,J$83)+'СЕТ СН'!$H$9+СВЦЭМ!$D$10+'СЕТ СН'!$H$5-'СЕТ СН'!$H$17</f>
        <v>4760.8445771899997</v>
      </c>
      <c r="K97" s="36">
        <f>SUMIFS(СВЦЭМ!$C$34:$C$777,СВЦЭМ!$A$34:$A$777,$A97,СВЦЭМ!$B$34:$B$777,K$83)+'СЕТ СН'!$H$9+СВЦЭМ!$D$10+'СЕТ СН'!$H$5-'СЕТ СН'!$H$17</f>
        <v>4766.3666625099995</v>
      </c>
      <c r="L97" s="36">
        <f>SUMIFS(СВЦЭМ!$C$34:$C$777,СВЦЭМ!$A$34:$A$777,$A97,СВЦЭМ!$B$34:$B$777,L$83)+'СЕТ СН'!$H$9+СВЦЭМ!$D$10+'СЕТ СН'!$H$5-'СЕТ СН'!$H$17</f>
        <v>4765.9127045799996</v>
      </c>
      <c r="M97" s="36">
        <f>SUMIFS(СВЦЭМ!$C$34:$C$777,СВЦЭМ!$A$34:$A$777,$A97,СВЦЭМ!$B$34:$B$777,M$83)+'СЕТ СН'!$H$9+СВЦЭМ!$D$10+'СЕТ СН'!$H$5-'СЕТ СН'!$H$17</f>
        <v>4791.9834247599993</v>
      </c>
      <c r="N97" s="36">
        <f>SUMIFS(СВЦЭМ!$C$34:$C$777,СВЦЭМ!$A$34:$A$777,$A97,СВЦЭМ!$B$34:$B$777,N$83)+'СЕТ СН'!$H$9+СВЦЭМ!$D$10+'СЕТ СН'!$H$5-'СЕТ СН'!$H$17</f>
        <v>4802.5190864799997</v>
      </c>
      <c r="O97" s="36">
        <f>SUMIFS(СВЦЭМ!$C$34:$C$777,СВЦЭМ!$A$34:$A$777,$A97,СВЦЭМ!$B$34:$B$777,O$83)+'СЕТ СН'!$H$9+СВЦЭМ!$D$10+'СЕТ СН'!$H$5-'СЕТ СН'!$H$17</f>
        <v>4846.5746118999996</v>
      </c>
      <c r="P97" s="36">
        <f>SUMIFS(СВЦЭМ!$C$34:$C$777,СВЦЭМ!$A$34:$A$777,$A97,СВЦЭМ!$B$34:$B$777,P$83)+'СЕТ СН'!$H$9+СВЦЭМ!$D$10+'СЕТ СН'!$H$5-'СЕТ СН'!$H$17</f>
        <v>4852.5994650299999</v>
      </c>
      <c r="Q97" s="36">
        <f>SUMIFS(СВЦЭМ!$C$34:$C$777,СВЦЭМ!$A$34:$A$777,$A97,СВЦЭМ!$B$34:$B$777,Q$83)+'СЕТ СН'!$H$9+СВЦЭМ!$D$10+'СЕТ СН'!$H$5-'СЕТ СН'!$H$17</f>
        <v>4851.87626972</v>
      </c>
      <c r="R97" s="36">
        <f>SUMIFS(СВЦЭМ!$C$34:$C$777,СВЦЭМ!$A$34:$A$777,$A97,СВЦЭМ!$B$34:$B$777,R$83)+'СЕТ СН'!$H$9+СВЦЭМ!$D$10+'СЕТ СН'!$H$5-'СЕТ СН'!$H$17</f>
        <v>4850.6973767299996</v>
      </c>
      <c r="S97" s="36">
        <f>SUMIFS(СВЦЭМ!$C$34:$C$777,СВЦЭМ!$A$34:$A$777,$A97,СВЦЭМ!$B$34:$B$777,S$83)+'СЕТ СН'!$H$9+СВЦЭМ!$D$10+'СЕТ СН'!$H$5-'СЕТ СН'!$H$17</f>
        <v>4836.4013542399998</v>
      </c>
      <c r="T97" s="36">
        <f>SUMIFS(СВЦЭМ!$C$34:$C$777,СВЦЭМ!$A$34:$A$777,$A97,СВЦЭМ!$B$34:$B$777,T$83)+'СЕТ СН'!$H$9+СВЦЭМ!$D$10+'СЕТ СН'!$H$5-'СЕТ СН'!$H$17</f>
        <v>4821.3082414999999</v>
      </c>
      <c r="U97" s="36">
        <f>SUMIFS(СВЦЭМ!$C$34:$C$777,СВЦЭМ!$A$34:$A$777,$A97,СВЦЭМ!$B$34:$B$777,U$83)+'СЕТ СН'!$H$9+СВЦЭМ!$D$10+'СЕТ СН'!$H$5-'СЕТ СН'!$H$17</f>
        <v>4774.38721059</v>
      </c>
      <c r="V97" s="36">
        <f>SUMIFS(СВЦЭМ!$C$34:$C$777,СВЦЭМ!$A$34:$A$777,$A97,СВЦЭМ!$B$34:$B$777,V$83)+'СЕТ СН'!$H$9+СВЦЭМ!$D$10+'СЕТ СН'!$H$5-'СЕТ СН'!$H$17</f>
        <v>4765.8173380899998</v>
      </c>
      <c r="W97" s="36">
        <f>SUMIFS(СВЦЭМ!$C$34:$C$777,СВЦЭМ!$A$34:$A$777,$A97,СВЦЭМ!$B$34:$B$777,W$83)+'СЕТ СН'!$H$9+СВЦЭМ!$D$10+'СЕТ СН'!$H$5-'СЕТ СН'!$H$17</f>
        <v>4769.2870770099998</v>
      </c>
      <c r="X97" s="36">
        <f>SUMIFS(СВЦЭМ!$C$34:$C$777,СВЦЭМ!$A$34:$A$777,$A97,СВЦЭМ!$B$34:$B$777,X$83)+'СЕТ СН'!$H$9+СВЦЭМ!$D$10+'СЕТ СН'!$H$5-'СЕТ СН'!$H$17</f>
        <v>4763.7913047000002</v>
      </c>
      <c r="Y97" s="36">
        <f>SUMIFS(СВЦЭМ!$C$34:$C$777,СВЦЭМ!$A$34:$A$777,$A97,СВЦЭМ!$B$34:$B$777,Y$83)+'СЕТ СН'!$H$9+СВЦЭМ!$D$10+'СЕТ СН'!$H$5-'СЕТ СН'!$H$17</f>
        <v>4823.6574954099997</v>
      </c>
    </row>
    <row r="98" spans="1:25" ht="15.75" x14ac:dyDescent="0.2">
      <c r="A98" s="35">
        <f t="shared" si="2"/>
        <v>42809</v>
      </c>
      <c r="B98" s="36">
        <f>SUMIFS(СВЦЭМ!$C$34:$C$777,СВЦЭМ!$A$34:$A$777,$A98,СВЦЭМ!$B$34:$B$777,B$83)+'СЕТ СН'!$H$9+СВЦЭМ!$D$10+'СЕТ СН'!$H$5-'СЕТ СН'!$H$17</f>
        <v>4863.9688419599997</v>
      </c>
      <c r="C98" s="36">
        <f>SUMIFS(СВЦЭМ!$C$34:$C$777,СВЦЭМ!$A$34:$A$777,$A98,СВЦЭМ!$B$34:$B$777,C$83)+'СЕТ СН'!$H$9+СВЦЭМ!$D$10+'СЕТ СН'!$H$5-'СЕТ СН'!$H$17</f>
        <v>4913.98205727</v>
      </c>
      <c r="D98" s="36">
        <f>SUMIFS(СВЦЭМ!$C$34:$C$777,СВЦЭМ!$A$34:$A$777,$A98,СВЦЭМ!$B$34:$B$777,D$83)+'СЕТ СН'!$H$9+СВЦЭМ!$D$10+'СЕТ СН'!$H$5-'СЕТ СН'!$H$17</f>
        <v>4943.6802314500001</v>
      </c>
      <c r="E98" s="36">
        <f>SUMIFS(СВЦЭМ!$C$34:$C$777,СВЦЭМ!$A$34:$A$777,$A98,СВЦЭМ!$B$34:$B$777,E$83)+'СЕТ СН'!$H$9+СВЦЭМ!$D$10+'СЕТ СН'!$H$5-'СЕТ СН'!$H$17</f>
        <v>4949.3262818599997</v>
      </c>
      <c r="F98" s="36">
        <f>SUMIFS(СВЦЭМ!$C$34:$C$777,СВЦЭМ!$A$34:$A$777,$A98,СВЦЭМ!$B$34:$B$777,F$83)+'СЕТ СН'!$H$9+СВЦЭМ!$D$10+'СЕТ СН'!$H$5-'СЕТ СН'!$H$17</f>
        <v>4944.5521642799995</v>
      </c>
      <c r="G98" s="36">
        <f>SUMIFS(СВЦЭМ!$C$34:$C$777,СВЦЭМ!$A$34:$A$777,$A98,СВЦЭМ!$B$34:$B$777,G$83)+'СЕТ СН'!$H$9+СВЦЭМ!$D$10+'СЕТ СН'!$H$5-'СЕТ СН'!$H$17</f>
        <v>4934.5313197599999</v>
      </c>
      <c r="H98" s="36">
        <f>SUMIFS(СВЦЭМ!$C$34:$C$777,СВЦЭМ!$A$34:$A$777,$A98,СВЦЭМ!$B$34:$B$777,H$83)+'СЕТ СН'!$H$9+СВЦЭМ!$D$10+'СЕТ СН'!$H$5-'СЕТ СН'!$H$17</f>
        <v>4854.66028972</v>
      </c>
      <c r="I98" s="36">
        <f>SUMIFS(СВЦЭМ!$C$34:$C$777,СВЦЭМ!$A$34:$A$777,$A98,СВЦЭМ!$B$34:$B$777,I$83)+'СЕТ СН'!$H$9+СВЦЭМ!$D$10+'СЕТ СН'!$H$5-'СЕТ СН'!$H$17</f>
        <v>4780.4498048799996</v>
      </c>
      <c r="J98" s="36">
        <f>SUMIFS(СВЦЭМ!$C$34:$C$777,СВЦЭМ!$A$34:$A$777,$A98,СВЦЭМ!$B$34:$B$777,J$83)+'СЕТ СН'!$H$9+СВЦЭМ!$D$10+'СЕТ СН'!$H$5-'СЕТ СН'!$H$17</f>
        <v>4726.35940226</v>
      </c>
      <c r="K98" s="36">
        <f>SUMIFS(СВЦЭМ!$C$34:$C$777,СВЦЭМ!$A$34:$A$777,$A98,СВЦЭМ!$B$34:$B$777,K$83)+'СЕТ СН'!$H$9+СВЦЭМ!$D$10+'СЕТ СН'!$H$5-'СЕТ СН'!$H$17</f>
        <v>4706.5636292599993</v>
      </c>
      <c r="L98" s="36">
        <f>SUMIFS(СВЦЭМ!$C$34:$C$777,СВЦЭМ!$A$34:$A$777,$A98,СВЦЭМ!$B$34:$B$777,L$83)+'СЕТ СН'!$H$9+СВЦЭМ!$D$10+'СЕТ СН'!$H$5-'СЕТ СН'!$H$17</f>
        <v>4702.4764245799997</v>
      </c>
      <c r="M98" s="36">
        <f>SUMIFS(СВЦЭМ!$C$34:$C$777,СВЦЭМ!$A$34:$A$777,$A98,СВЦЭМ!$B$34:$B$777,M$83)+'СЕТ СН'!$H$9+СВЦЭМ!$D$10+'СЕТ СН'!$H$5-'СЕТ СН'!$H$17</f>
        <v>4706.6478159399994</v>
      </c>
      <c r="N98" s="36">
        <f>SUMIFS(СВЦЭМ!$C$34:$C$777,СВЦЭМ!$A$34:$A$777,$A98,СВЦЭМ!$B$34:$B$777,N$83)+'СЕТ СН'!$H$9+СВЦЭМ!$D$10+'СЕТ СН'!$H$5-'СЕТ СН'!$H$17</f>
        <v>4727.8676392699999</v>
      </c>
      <c r="O98" s="36">
        <f>SUMIFS(СВЦЭМ!$C$34:$C$777,СВЦЭМ!$A$34:$A$777,$A98,СВЦЭМ!$B$34:$B$777,O$83)+'СЕТ СН'!$H$9+СВЦЭМ!$D$10+'СЕТ СН'!$H$5-'СЕТ СН'!$H$17</f>
        <v>4744.10438866</v>
      </c>
      <c r="P98" s="36">
        <f>SUMIFS(СВЦЭМ!$C$34:$C$777,СВЦЭМ!$A$34:$A$777,$A98,СВЦЭМ!$B$34:$B$777,P$83)+'СЕТ СН'!$H$9+СВЦЭМ!$D$10+'СЕТ СН'!$H$5-'СЕТ СН'!$H$17</f>
        <v>4767.7745030400001</v>
      </c>
      <c r="Q98" s="36">
        <f>SUMIFS(СВЦЭМ!$C$34:$C$777,СВЦЭМ!$A$34:$A$777,$A98,СВЦЭМ!$B$34:$B$777,Q$83)+'СЕТ СН'!$H$9+СВЦЭМ!$D$10+'СЕТ СН'!$H$5-'СЕТ СН'!$H$17</f>
        <v>4779.1681394099996</v>
      </c>
      <c r="R98" s="36">
        <f>SUMIFS(СВЦЭМ!$C$34:$C$777,СВЦЭМ!$A$34:$A$777,$A98,СВЦЭМ!$B$34:$B$777,R$83)+'СЕТ СН'!$H$9+СВЦЭМ!$D$10+'СЕТ СН'!$H$5-'СЕТ СН'!$H$17</f>
        <v>4782.3329204700003</v>
      </c>
      <c r="S98" s="36">
        <f>SUMIFS(СВЦЭМ!$C$34:$C$777,СВЦЭМ!$A$34:$A$777,$A98,СВЦЭМ!$B$34:$B$777,S$83)+'СЕТ СН'!$H$9+СВЦЭМ!$D$10+'СЕТ СН'!$H$5-'СЕТ СН'!$H$17</f>
        <v>4760.0916337500003</v>
      </c>
      <c r="T98" s="36">
        <f>SUMIFS(СВЦЭМ!$C$34:$C$777,СВЦЭМ!$A$34:$A$777,$A98,СВЦЭМ!$B$34:$B$777,T$83)+'СЕТ СН'!$H$9+СВЦЭМ!$D$10+'СЕТ СН'!$H$5-'СЕТ СН'!$H$17</f>
        <v>4716.3401302100001</v>
      </c>
      <c r="U98" s="36">
        <f>SUMIFS(СВЦЭМ!$C$34:$C$777,СВЦЭМ!$A$34:$A$777,$A98,СВЦЭМ!$B$34:$B$777,U$83)+'СЕТ СН'!$H$9+СВЦЭМ!$D$10+'СЕТ СН'!$H$5-'СЕТ СН'!$H$17</f>
        <v>4683.8564732199993</v>
      </c>
      <c r="V98" s="36">
        <f>SUMIFS(СВЦЭМ!$C$34:$C$777,СВЦЭМ!$A$34:$A$777,$A98,СВЦЭМ!$B$34:$B$777,V$83)+'СЕТ СН'!$H$9+СВЦЭМ!$D$10+'СЕТ СН'!$H$5-'СЕТ СН'!$H$17</f>
        <v>4686.73714346</v>
      </c>
      <c r="W98" s="36">
        <f>SUMIFS(СВЦЭМ!$C$34:$C$777,СВЦЭМ!$A$34:$A$777,$A98,СВЦЭМ!$B$34:$B$777,W$83)+'СЕТ СН'!$H$9+СВЦЭМ!$D$10+'СЕТ СН'!$H$5-'СЕТ СН'!$H$17</f>
        <v>4688.9110404099993</v>
      </c>
      <c r="X98" s="36">
        <f>SUMIFS(СВЦЭМ!$C$34:$C$777,СВЦЭМ!$A$34:$A$777,$A98,СВЦЭМ!$B$34:$B$777,X$83)+'СЕТ СН'!$H$9+СВЦЭМ!$D$10+'СЕТ СН'!$H$5-'СЕТ СН'!$H$17</f>
        <v>4706.4353127699997</v>
      </c>
      <c r="Y98" s="36">
        <f>SUMIFS(СВЦЭМ!$C$34:$C$777,СВЦЭМ!$A$34:$A$777,$A98,СВЦЭМ!$B$34:$B$777,Y$83)+'СЕТ СН'!$H$9+СВЦЭМ!$D$10+'СЕТ СН'!$H$5-'СЕТ СН'!$H$17</f>
        <v>4791.3884512999994</v>
      </c>
    </row>
    <row r="99" spans="1:25" ht="15.75" x14ac:dyDescent="0.2">
      <c r="A99" s="35">
        <f t="shared" si="2"/>
        <v>42810</v>
      </c>
      <c r="B99" s="36">
        <f>SUMIFS(СВЦЭМ!$C$34:$C$777,СВЦЭМ!$A$34:$A$777,$A99,СВЦЭМ!$B$34:$B$777,B$83)+'СЕТ СН'!$H$9+СВЦЭМ!$D$10+'СЕТ СН'!$H$5-'СЕТ СН'!$H$17</f>
        <v>4816.8837211</v>
      </c>
      <c r="C99" s="36">
        <f>SUMIFS(СВЦЭМ!$C$34:$C$777,СВЦЭМ!$A$34:$A$777,$A99,СВЦЭМ!$B$34:$B$777,C$83)+'СЕТ СН'!$H$9+СВЦЭМ!$D$10+'СЕТ СН'!$H$5-'СЕТ СН'!$H$17</f>
        <v>4846.0553329300001</v>
      </c>
      <c r="D99" s="36">
        <f>SUMIFS(СВЦЭМ!$C$34:$C$777,СВЦЭМ!$A$34:$A$777,$A99,СВЦЭМ!$B$34:$B$777,D$83)+'СЕТ СН'!$H$9+СВЦЭМ!$D$10+'СЕТ СН'!$H$5-'СЕТ СН'!$H$17</f>
        <v>4871.1595849900004</v>
      </c>
      <c r="E99" s="36">
        <f>SUMIFS(СВЦЭМ!$C$34:$C$777,СВЦЭМ!$A$34:$A$777,$A99,СВЦЭМ!$B$34:$B$777,E$83)+'СЕТ СН'!$H$9+СВЦЭМ!$D$10+'СЕТ СН'!$H$5-'СЕТ СН'!$H$17</f>
        <v>4882.42441014</v>
      </c>
      <c r="F99" s="36">
        <f>SUMIFS(СВЦЭМ!$C$34:$C$777,СВЦЭМ!$A$34:$A$777,$A99,СВЦЭМ!$B$34:$B$777,F$83)+'СЕТ СН'!$H$9+СВЦЭМ!$D$10+'СЕТ СН'!$H$5-'СЕТ СН'!$H$17</f>
        <v>4874.8062990899998</v>
      </c>
      <c r="G99" s="36">
        <f>SUMIFS(СВЦЭМ!$C$34:$C$777,СВЦЭМ!$A$34:$A$777,$A99,СВЦЭМ!$B$34:$B$777,G$83)+'СЕТ СН'!$H$9+СВЦЭМ!$D$10+'СЕТ СН'!$H$5-'СЕТ СН'!$H$17</f>
        <v>4868.0712446500002</v>
      </c>
      <c r="H99" s="36">
        <f>SUMIFS(СВЦЭМ!$C$34:$C$777,СВЦЭМ!$A$34:$A$777,$A99,СВЦЭМ!$B$34:$B$777,H$83)+'СЕТ СН'!$H$9+СВЦЭМ!$D$10+'СЕТ СН'!$H$5-'СЕТ СН'!$H$17</f>
        <v>4862.5779900999996</v>
      </c>
      <c r="I99" s="36">
        <f>SUMIFS(СВЦЭМ!$C$34:$C$777,СВЦЭМ!$A$34:$A$777,$A99,СВЦЭМ!$B$34:$B$777,I$83)+'СЕТ СН'!$H$9+СВЦЭМ!$D$10+'СЕТ СН'!$H$5-'СЕТ СН'!$H$17</f>
        <v>4861.6629860499997</v>
      </c>
      <c r="J99" s="36">
        <f>SUMIFS(СВЦЭМ!$C$34:$C$777,СВЦЭМ!$A$34:$A$777,$A99,СВЦЭМ!$B$34:$B$777,J$83)+'СЕТ СН'!$H$9+СВЦЭМ!$D$10+'СЕТ СН'!$H$5-'СЕТ СН'!$H$17</f>
        <v>4780.9836870199997</v>
      </c>
      <c r="K99" s="36">
        <f>SUMIFS(СВЦЭМ!$C$34:$C$777,СВЦЭМ!$A$34:$A$777,$A99,СВЦЭМ!$B$34:$B$777,K$83)+'СЕТ СН'!$H$9+СВЦЭМ!$D$10+'СЕТ СН'!$H$5-'СЕТ СН'!$H$17</f>
        <v>4716.4834534499996</v>
      </c>
      <c r="L99" s="36">
        <f>SUMIFS(СВЦЭМ!$C$34:$C$777,СВЦЭМ!$A$34:$A$777,$A99,СВЦЭМ!$B$34:$B$777,L$83)+'СЕТ СН'!$H$9+СВЦЭМ!$D$10+'СЕТ СН'!$H$5-'СЕТ СН'!$H$17</f>
        <v>4716.9102495799998</v>
      </c>
      <c r="M99" s="36">
        <f>SUMIFS(СВЦЭМ!$C$34:$C$777,СВЦЭМ!$A$34:$A$777,$A99,СВЦЭМ!$B$34:$B$777,M$83)+'СЕТ СН'!$H$9+СВЦЭМ!$D$10+'СЕТ СН'!$H$5-'СЕТ СН'!$H$17</f>
        <v>4725.3657533599999</v>
      </c>
      <c r="N99" s="36">
        <f>SUMIFS(СВЦЭМ!$C$34:$C$777,СВЦЭМ!$A$34:$A$777,$A99,СВЦЭМ!$B$34:$B$777,N$83)+'СЕТ СН'!$H$9+СВЦЭМ!$D$10+'СЕТ СН'!$H$5-'СЕТ СН'!$H$17</f>
        <v>4736.9966476700001</v>
      </c>
      <c r="O99" s="36">
        <f>SUMIFS(СВЦЭМ!$C$34:$C$777,СВЦЭМ!$A$34:$A$777,$A99,СВЦЭМ!$B$34:$B$777,O$83)+'СЕТ СН'!$H$9+СВЦЭМ!$D$10+'СЕТ СН'!$H$5-'СЕТ СН'!$H$17</f>
        <v>4742.6131648600003</v>
      </c>
      <c r="P99" s="36">
        <f>SUMIFS(СВЦЭМ!$C$34:$C$777,СВЦЭМ!$A$34:$A$777,$A99,СВЦЭМ!$B$34:$B$777,P$83)+'СЕТ СН'!$H$9+СВЦЭМ!$D$10+'СЕТ СН'!$H$5-'СЕТ СН'!$H$17</f>
        <v>4771.0342490200001</v>
      </c>
      <c r="Q99" s="36">
        <f>SUMIFS(СВЦЭМ!$C$34:$C$777,СВЦЭМ!$A$34:$A$777,$A99,СВЦЭМ!$B$34:$B$777,Q$83)+'СЕТ СН'!$H$9+СВЦЭМ!$D$10+'СЕТ СН'!$H$5-'СЕТ СН'!$H$17</f>
        <v>4776.9210184499998</v>
      </c>
      <c r="R99" s="36">
        <f>SUMIFS(СВЦЭМ!$C$34:$C$777,СВЦЭМ!$A$34:$A$777,$A99,СВЦЭМ!$B$34:$B$777,R$83)+'СЕТ СН'!$H$9+СВЦЭМ!$D$10+'СЕТ СН'!$H$5-'СЕТ СН'!$H$17</f>
        <v>4780.0291136899996</v>
      </c>
      <c r="S99" s="36">
        <f>SUMIFS(СВЦЭМ!$C$34:$C$777,СВЦЭМ!$A$34:$A$777,$A99,СВЦЭМ!$B$34:$B$777,S$83)+'СЕТ СН'!$H$9+СВЦЭМ!$D$10+'СЕТ СН'!$H$5-'СЕТ СН'!$H$17</f>
        <v>4745.2177923199997</v>
      </c>
      <c r="T99" s="36">
        <f>SUMIFS(СВЦЭМ!$C$34:$C$777,СВЦЭМ!$A$34:$A$777,$A99,СВЦЭМ!$B$34:$B$777,T$83)+'СЕТ СН'!$H$9+СВЦЭМ!$D$10+'СЕТ СН'!$H$5-'СЕТ СН'!$H$17</f>
        <v>4730.5954831399995</v>
      </c>
      <c r="U99" s="36">
        <f>SUMIFS(СВЦЭМ!$C$34:$C$777,СВЦЭМ!$A$34:$A$777,$A99,СВЦЭМ!$B$34:$B$777,U$83)+'СЕТ СН'!$H$9+СВЦЭМ!$D$10+'СЕТ СН'!$H$5-'СЕТ СН'!$H$17</f>
        <v>4695.06597779</v>
      </c>
      <c r="V99" s="36">
        <f>SUMIFS(СВЦЭМ!$C$34:$C$777,СВЦЭМ!$A$34:$A$777,$A99,СВЦЭМ!$B$34:$B$777,V$83)+'СЕТ СН'!$H$9+СВЦЭМ!$D$10+'СЕТ СН'!$H$5-'СЕТ СН'!$H$17</f>
        <v>4691.0454007899998</v>
      </c>
      <c r="W99" s="36">
        <f>SUMIFS(СВЦЭМ!$C$34:$C$777,СВЦЭМ!$A$34:$A$777,$A99,СВЦЭМ!$B$34:$B$777,W$83)+'СЕТ СН'!$H$9+СВЦЭМ!$D$10+'СЕТ СН'!$H$5-'СЕТ СН'!$H$17</f>
        <v>4704.1458919399993</v>
      </c>
      <c r="X99" s="36">
        <f>SUMIFS(СВЦЭМ!$C$34:$C$777,СВЦЭМ!$A$34:$A$777,$A99,СВЦЭМ!$B$34:$B$777,X$83)+'СЕТ СН'!$H$9+СВЦЭМ!$D$10+'СЕТ СН'!$H$5-'СЕТ СН'!$H$17</f>
        <v>4767.8271310700002</v>
      </c>
      <c r="Y99" s="36">
        <f>SUMIFS(СВЦЭМ!$C$34:$C$777,СВЦЭМ!$A$34:$A$777,$A99,СВЦЭМ!$B$34:$B$777,Y$83)+'СЕТ СН'!$H$9+СВЦЭМ!$D$10+'СЕТ СН'!$H$5-'СЕТ СН'!$H$17</f>
        <v>4859.4170855699995</v>
      </c>
    </row>
    <row r="100" spans="1:25" ht="15.75" x14ac:dyDescent="0.2">
      <c r="A100" s="35">
        <f t="shared" si="2"/>
        <v>42811</v>
      </c>
      <c r="B100" s="36">
        <f>SUMIFS(СВЦЭМ!$C$34:$C$777,СВЦЭМ!$A$34:$A$777,$A100,СВЦЭМ!$B$34:$B$777,B$83)+'СЕТ СН'!$H$9+СВЦЭМ!$D$10+'СЕТ СН'!$H$5-'СЕТ СН'!$H$17</f>
        <v>4840.4436929099993</v>
      </c>
      <c r="C100" s="36">
        <f>SUMIFS(СВЦЭМ!$C$34:$C$777,СВЦЭМ!$A$34:$A$777,$A100,СВЦЭМ!$B$34:$B$777,C$83)+'СЕТ СН'!$H$9+СВЦЭМ!$D$10+'СЕТ СН'!$H$5-'СЕТ СН'!$H$17</f>
        <v>4861.2776817599997</v>
      </c>
      <c r="D100" s="36">
        <f>SUMIFS(СВЦЭМ!$C$34:$C$777,СВЦЭМ!$A$34:$A$777,$A100,СВЦЭМ!$B$34:$B$777,D$83)+'СЕТ СН'!$H$9+СВЦЭМ!$D$10+'СЕТ СН'!$H$5-'СЕТ СН'!$H$17</f>
        <v>4874.2742820200001</v>
      </c>
      <c r="E100" s="36">
        <f>SUMIFS(СВЦЭМ!$C$34:$C$777,СВЦЭМ!$A$34:$A$777,$A100,СВЦЭМ!$B$34:$B$777,E$83)+'СЕТ СН'!$H$9+СВЦЭМ!$D$10+'СЕТ СН'!$H$5-'СЕТ СН'!$H$17</f>
        <v>4888.43768619</v>
      </c>
      <c r="F100" s="36">
        <f>SUMIFS(СВЦЭМ!$C$34:$C$777,СВЦЭМ!$A$34:$A$777,$A100,СВЦЭМ!$B$34:$B$777,F$83)+'СЕТ СН'!$H$9+СВЦЭМ!$D$10+'СЕТ СН'!$H$5-'СЕТ СН'!$H$17</f>
        <v>4885.6464528199995</v>
      </c>
      <c r="G100" s="36">
        <f>SUMIFS(СВЦЭМ!$C$34:$C$777,СВЦЭМ!$A$34:$A$777,$A100,СВЦЭМ!$B$34:$B$777,G$83)+'СЕТ СН'!$H$9+СВЦЭМ!$D$10+'СЕТ СН'!$H$5-'СЕТ СН'!$H$17</f>
        <v>4872.9867881600003</v>
      </c>
      <c r="H100" s="36">
        <f>SUMIFS(СВЦЭМ!$C$34:$C$777,СВЦЭМ!$A$34:$A$777,$A100,СВЦЭМ!$B$34:$B$777,H$83)+'СЕТ СН'!$H$9+СВЦЭМ!$D$10+'СЕТ СН'!$H$5-'СЕТ СН'!$H$17</f>
        <v>4828.7736002399997</v>
      </c>
      <c r="I100" s="36">
        <f>SUMIFS(СВЦЭМ!$C$34:$C$777,СВЦЭМ!$A$34:$A$777,$A100,СВЦЭМ!$B$34:$B$777,I$83)+'СЕТ СН'!$H$9+СВЦЭМ!$D$10+'СЕТ СН'!$H$5-'СЕТ СН'!$H$17</f>
        <v>4782.7518469400002</v>
      </c>
      <c r="J100" s="36">
        <f>SUMIFS(СВЦЭМ!$C$34:$C$777,СВЦЭМ!$A$34:$A$777,$A100,СВЦЭМ!$B$34:$B$777,J$83)+'СЕТ СН'!$H$9+СВЦЭМ!$D$10+'СЕТ СН'!$H$5-'СЕТ СН'!$H$17</f>
        <v>4748.1331058799997</v>
      </c>
      <c r="K100" s="36">
        <f>SUMIFS(СВЦЭМ!$C$34:$C$777,СВЦЭМ!$A$34:$A$777,$A100,СВЦЭМ!$B$34:$B$777,K$83)+'СЕТ СН'!$H$9+СВЦЭМ!$D$10+'СЕТ СН'!$H$5-'СЕТ СН'!$H$17</f>
        <v>4740.4166951200004</v>
      </c>
      <c r="L100" s="36">
        <f>SUMIFS(СВЦЭМ!$C$34:$C$777,СВЦЭМ!$A$34:$A$777,$A100,СВЦЭМ!$B$34:$B$777,L$83)+'СЕТ СН'!$H$9+СВЦЭМ!$D$10+'СЕТ СН'!$H$5-'СЕТ СН'!$H$17</f>
        <v>4742.7435388599997</v>
      </c>
      <c r="M100" s="36">
        <f>SUMIFS(СВЦЭМ!$C$34:$C$777,СВЦЭМ!$A$34:$A$777,$A100,СВЦЭМ!$B$34:$B$777,M$83)+'СЕТ СН'!$H$9+СВЦЭМ!$D$10+'СЕТ СН'!$H$5-'СЕТ СН'!$H$17</f>
        <v>4736.3599655199996</v>
      </c>
      <c r="N100" s="36">
        <f>SUMIFS(СВЦЭМ!$C$34:$C$777,СВЦЭМ!$A$34:$A$777,$A100,СВЦЭМ!$B$34:$B$777,N$83)+'СЕТ СН'!$H$9+СВЦЭМ!$D$10+'СЕТ СН'!$H$5-'СЕТ СН'!$H$17</f>
        <v>4738.5585800899999</v>
      </c>
      <c r="O100" s="36">
        <f>SUMIFS(СВЦЭМ!$C$34:$C$777,СВЦЭМ!$A$34:$A$777,$A100,СВЦЭМ!$B$34:$B$777,O$83)+'СЕТ СН'!$H$9+СВЦЭМ!$D$10+'СЕТ СН'!$H$5-'СЕТ СН'!$H$17</f>
        <v>4722.5866707799996</v>
      </c>
      <c r="P100" s="36">
        <f>SUMIFS(СВЦЭМ!$C$34:$C$777,СВЦЭМ!$A$34:$A$777,$A100,СВЦЭМ!$B$34:$B$777,P$83)+'СЕТ СН'!$H$9+СВЦЭМ!$D$10+'СЕТ СН'!$H$5-'СЕТ СН'!$H$17</f>
        <v>4719.8514799000004</v>
      </c>
      <c r="Q100" s="36">
        <f>SUMIFS(СВЦЭМ!$C$34:$C$777,СВЦЭМ!$A$34:$A$777,$A100,СВЦЭМ!$B$34:$B$777,Q$83)+'СЕТ СН'!$H$9+СВЦЭМ!$D$10+'СЕТ СН'!$H$5-'СЕТ СН'!$H$17</f>
        <v>4717.0596636499995</v>
      </c>
      <c r="R100" s="36">
        <f>SUMIFS(СВЦЭМ!$C$34:$C$777,СВЦЭМ!$A$34:$A$777,$A100,СВЦЭМ!$B$34:$B$777,R$83)+'СЕТ СН'!$H$9+СВЦЭМ!$D$10+'СЕТ СН'!$H$5-'СЕТ СН'!$H$17</f>
        <v>4714.2132042699996</v>
      </c>
      <c r="S100" s="36">
        <f>SUMIFS(СВЦЭМ!$C$34:$C$777,СВЦЭМ!$A$34:$A$777,$A100,СВЦЭМ!$B$34:$B$777,S$83)+'СЕТ СН'!$H$9+СВЦЭМ!$D$10+'СЕТ СН'!$H$5-'СЕТ СН'!$H$17</f>
        <v>4732.6011361299998</v>
      </c>
      <c r="T100" s="36">
        <f>SUMIFS(СВЦЭМ!$C$34:$C$777,СВЦЭМ!$A$34:$A$777,$A100,СВЦЭМ!$B$34:$B$777,T$83)+'СЕТ СН'!$H$9+СВЦЭМ!$D$10+'СЕТ СН'!$H$5-'СЕТ СН'!$H$17</f>
        <v>4734.3334582799998</v>
      </c>
      <c r="U100" s="36">
        <f>SUMIFS(СВЦЭМ!$C$34:$C$777,СВЦЭМ!$A$34:$A$777,$A100,СВЦЭМ!$B$34:$B$777,U$83)+'СЕТ СН'!$H$9+СВЦЭМ!$D$10+'СЕТ СН'!$H$5-'СЕТ СН'!$H$17</f>
        <v>4698.2936450999996</v>
      </c>
      <c r="V100" s="36">
        <f>SUMIFS(СВЦЭМ!$C$34:$C$777,СВЦЭМ!$A$34:$A$777,$A100,СВЦЭМ!$B$34:$B$777,V$83)+'СЕТ СН'!$H$9+СВЦЭМ!$D$10+'СЕТ СН'!$H$5-'СЕТ СН'!$H$17</f>
        <v>4685.39350268</v>
      </c>
      <c r="W100" s="36">
        <f>SUMIFS(СВЦЭМ!$C$34:$C$777,СВЦЭМ!$A$34:$A$777,$A100,СВЦЭМ!$B$34:$B$777,W$83)+'СЕТ СН'!$H$9+СВЦЭМ!$D$10+'СЕТ СН'!$H$5-'СЕТ СН'!$H$17</f>
        <v>4695.7917284799996</v>
      </c>
      <c r="X100" s="36">
        <f>SUMIFS(СВЦЭМ!$C$34:$C$777,СВЦЭМ!$A$34:$A$777,$A100,СВЦЭМ!$B$34:$B$777,X$83)+'СЕТ СН'!$H$9+СВЦЭМ!$D$10+'СЕТ СН'!$H$5-'СЕТ СН'!$H$17</f>
        <v>4768.9536858600004</v>
      </c>
      <c r="Y100" s="36">
        <f>SUMIFS(СВЦЭМ!$C$34:$C$777,СВЦЭМ!$A$34:$A$777,$A100,СВЦЭМ!$B$34:$B$777,Y$83)+'СЕТ СН'!$H$9+СВЦЭМ!$D$10+'СЕТ СН'!$H$5-'СЕТ СН'!$H$17</f>
        <v>4753.2974326900003</v>
      </c>
    </row>
    <row r="101" spans="1:25" ht="15.75" x14ac:dyDescent="0.2">
      <c r="A101" s="35">
        <f t="shared" si="2"/>
        <v>42812</v>
      </c>
      <c r="B101" s="36">
        <f>SUMIFS(СВЦЭМ!$C$34:$C$777,СВЦЭМ!$A$34:$A$777,$A101,СВЦЭМ!$B$34:$B$777,B$83)+'СЕТ СН'!$H$9+СВЦЭМ!$D$10+'СЕТ СН'!$H$5-'СЕТ СН'!$H$17</f>
        <v>4821.7119305699998</v>
      </c>
      <c r="C101" s="36">
        <f>SUMIFS(СВЦЭМ!$C$34:$C$777,СВЦЭМ!$A$34:$A$777,$A101,СВЦЭМ!$B$34:$B$777,C$83)+'СЕТ СН'!$H$9+СВЦЭМ!$D$10+'СЕТ СН'!$H$5-'СЕТ СН'!$H$17</f>
        <v>4830.57894958</v>
      </c>
      <c r="D101" s="36">
        <f>SUMIFS(СВЦЭМ!$C$34:$C$777,СВЦЭМ!$A$34:$A$777,$A101,СВЦЭМ!$B$34:$B$777,D$83)+'СЕТ СН'!$H$9+СВЦЭМ!$D$10+'СЕТ СН'!$H$5-'СЕТ СН'!$H$17</f>
        <v>4844.26194579</v>
      </c>
      <c r="E101" s="36">
        <f>SUMIFS(СВЦЭМ!$C$34:$C$777,СВЦЭМ!$A$34:$A$777,$A101,СВЦЭМ!$B$34:$B$777,E$83)+'СЕТ СН'!$H$9+СВЦЭМ!$D$10+'СЕТ СН'!$H$5-'СЕТ СН'!$H$17</f>
        <v>4834.5839844900001</v>
      </c>
      <c r="F101" s="36">
        <f>SUMIFS(СВЦЭМ!$C$34:$C$777,СВЦЭМ!$A$34:$A$777,$A101,СВЦЭМ!$B$34:$B$777,F$83)+'СЕТ СН'!$H$9+СВЦЭМ!$D$10+'СЕТ СН'!$H$5-'СЕТ СН'!$H$17</f>
        <v>4834.9397835999998</v>
      </c>
      <c r="G101" s="36">
        <f>SUMIFS(СВЦЭМ!$C$34:$C$777,СВЦЭМ!$A$34:$A$777,$A101,СВЦЭМ!$B$34:$B$777,G$83)+'СЕТ СН'!$H$9+СВЦЭМ!$D$10+'СЕТ СН'!$H$5-'СЕТ СН'!$H$17</f>
        <v>4835.8774491300001</v>
      </c>
      <c r="H101" s="36">
        <f>SUMIFS(СВЦЭМ!$C$34:$C$777,СВЦЭМ!$A$34:$A$777,$A101,СВЦЭМ!$B$34:$B$777,H$83)+'СЕТ СН'!$H$9+СВЦЭМ!$D$10+'СЕТ СН'!$H$5-'СЕТ СН'!$H$17</f>
        <v>4833.33021766</v>
      </c>
      <c r="I101" s="36">
        <f>SUMIFS(СВЦЭМ!$C$34:$C$777,СВЦЭМ!$A$34:$A$777,$A101,СВЦЭМ!$B$34:$B$777,I$83)+'СЕТ СН'!$H$9+СВЦЭМ!$D$10+'СЕТ СН'!$H$5-'СЕТ СН'!$H$17</f>
        <v>4795.1351953899994</v>
      </c>
      <c r="J101" s="36">
        <f>SUMIFS(СВЦЭМ!$C$34:$C$777,СВЦЭМ!$A$34:$A$777,$A101,СВЦЭМ!$B$34:$B$777,J$83)+'СЕТ СН'!$H$9+СВЦЭМ!$D$10+'СЕТ СН'!$H$5-'СЕТ СН'!$H$17</f>
        <v>4797.2279697399999</v>
      </c>
      <c r="K101" s="36">
        <f>SUMIFS(СВЦЭМ!$C$34:$C$777,СВЦЭМ!$A$34:$A$777,$A101,СВЦЭМ!$B$34:$B$777,K$83)+'СЕТ СН'!$H$9+СВЦЭМ!$D$10+'СЕТ СН'!$H$5-'СЕТ СН'!$H$17</f>
        <v>4722.5270864100003</v>
      </c>
      <c r="L101" s="36">
        <f>SUMIFS(СВЦЭМ!$C$34:$C$777,СВЦЭМ!$A$34:$A$777,$A101,СВЦЭМ!$B$34:$B$777,L$83)+'СЕТ СН'!$H$9+СВЦЭМ!$D$10+'СЕТ СН'!$H$5-'СЕТ СН'!$H$17</f>
        <v>4703.3478556800001</v>
      </c>
      <c r="M101" s="36">
        <f>SUMIFS(СВЦЭМ!$C$34:$C$777,СВЦЭМ!$A$34:$A$777,$A101,СВЦЭМ!$B$34:$B$777,M$83)+'СЕТ СН'!$H$9+СВЦЭМ!$D$10+'СЕТ СН'!$H$5-'СЕТ СН'!$H$17</f>
        <v>4709.6411421599996</v>
      </c>
      <c r="N101" s="36">
        <f>SUMIFS(СВЦЭМ!$C$34:$C$777,СВЦЭМ!$A$34:$A$777,$A101,СВЦЭМ!$B$34:$B$777,N$83)+'СЕТ СН'!$H$9+СВЦЭМ!$D$10+'СЕТ СН'!$H$5-'СЕТ СН'!$H$17</f>
        <v>4716.79386428</v>
      </c>
      <c r="O101" s="36">
        <f>SUMIFS(СВЦЭМ!$C$34:$C$777,СВЦЭМ!$A$34:$A$777,$A101,СВЦЭМ!$B$34:$B$777,O$83)+'СЕТ СН'!$H$9+СВЦЭМ!$D$10+'СЕТ СН'!$H$5-'СЕТ СН'!$H$17</f>
        <v>4699.67849492</v>
      </c>
      <c r="P101" s="36">
        <f>SUMIFS(СВЦЭМ!$C$34:$C$777,СВЦЭМ!$A$34:$A$777,$A101,СВЦЭМ!$B$34:$B$777,P$83)+'СЕТ СН'!$H$9+СВЦЭМ!$D$10+'СЕТ СН'!$H$5-'СЕТ СН'!$H$17</f>
        <v>4644.40270736</v>
      </c>
      <c r="Q101" s="36">
        <f>SUMIFS(СВЦЭМ!$C$34:$C$777,СВЦЭМ!$A$34:$A$777,$A101,СВЦЭМ!$B$34:$B$777,Q$83)+'СЕТ СН'!$H$9+СВЦЭМ!$D$10+'СЕТ СН'!$H$5-'СЕТ СН'!$H$17</f>
        <v>4647.0705147899998</v>
      </c>
      <c r="R101" s="36">
        <f>SUMIFS(СВЦЭМ!$C$34:$C$777,СВЦЭМ!$A$34:$A$777,$A101,СВЦЭМ!$B$34:$B$777,R$83)+'СЕТ СН'!$H$9+СВЦЭМ!$D$10+'СЕТ СН'!$H$5-'СЕТ СН'!$H$17</f>
        <v>4653.7896436999999</v>
      </c>
      <c r="S101" s="36">
        <f>SUMIFS(СВЦЭМ!$C$34:$C$777,СВЦЭМ!$A$34:$A$777,$A101,СВЦЭМ!$B$34:$B$777,S$83)+'СЕТ СН'!$H$9+СВЦЭМ!$D$10+'СЕТ СН'!$H$5-'СЕТ СН'!$H$17</f>
        <v>4645.0351920100002</v>
      </c>
      <c r="T101" s="36">
        <f>SUMIFS(СВЦЭМ!$C$34:$C$777,СВЦЭМ!$A$34:$A$777,$A101,СВЦЭМ!$B$34:$B$777,T$83)+'СЕТ СН'!$H$9+СВЦЭМ!$D$10+'СЕТ СН'!$H$5-'СЕТ СН'!$H$17</f>
        <v>4626.0270393600003</v>
      </c>
      <c r="U101" s="36">
        <f>SUMIFS(СВЦЭМ!$C$34:$C$777,СВЦЭМ!$A$34:$A$777,$A101,СВЦЭМ!$B$34:$B$777,U$83)+'СЕТ СН'!$H$9+СВЦЭМ!$D$10+'СЕТ СН'!$H$5-'СЕТ СН'!$H$17</f>
        <v>4644.1170095300004</v>
      </c>
      <c r="V101" s="36">
        <f>SUMIFS(СВЦЭМ!$C$34:$C$777,СВЦЭМ!$A$34:$A$777,$A101,СВЦЭМ!$B$34:$B$777,V$83)+'СЕТ СН'!$H$9+СВЦЭМ!$D$10+'СЕТ СН'!$H$5-'СЕТ СН'!$H$17</f>
        <v>4669.5265676599993</v>
      </c>
      <c r="W101" s="36">
        <f>SUMIFS(СВЦЭМ!$C$34:$C$777,СВЦЭМ!$A$34:$A$777,$A101,СВЦЭМ!$B$34:$B$777,W$83)+'СЕТ СН'!$H$9+СВЦЭМ!$D$10+'СЕТ СН'!$H$5-'СЕТ СН'!$H$17</f>
        <v>4677.8438814499996</v>
      </c>
      <c r="X101" s="36">
        <f>SUMIFS(СВЦЭМ!$C$34:$C$777,СВЦЭМ!$A$34:$A$777,$A101,СВЦЭМ!$B$34:$B$777,X$83)+'СЕТ СН'!$H$9+СВЦЭМ!$D$10+'СЕТ СН'!$H$5-'СЕТ СН'!$H$17</f>
        <v>4654.6661350100003</v>
      </c>
      <c r="Y101" s="36">
        <f>SUMIFS(СВЦЭМ!$C$34:$C$777,СВЦЭМ!$A$34:$A$777,$A101,СВЦЭМ!$B$34:$B$777,Y$83)+'СЕТ СН'!$H$9+СВЦЭМ!$D$10+'СЕТ СН'!$H$5-'СЕТ СН'!$H$17</f>
        <v>4708.6905846199998</v>
      </c>
    </row>
    <row r="102" spans="1:25" ht="15.75" x14ac:dyDescent="0.2">
      <c r="A102" s="35">
        <f t="shared" si="2"/>
        <v>42813</v>
      </c>
      <c r="B102" s="36">
        <f>SUMIFS(СВЦЭМ!$C$34:$C$777,СВЦЭМ!$A$34:$A$777,$A102,СВЦЭМ!$B$34:$B$777,B$83)+'СЕТ СН'!$H$9+СВЦЭМ!$D$10+'СЕТ СН'!$H$5-'СЕТ СН'!$H$17</f>
        <v>4808.9402988100001</v>
      </c>
      <c r="C102" s="36">
        <f>SUMIFS(СВЦЭМ!$C$34:$C$777,СВЦЭМ!$A$34:$A$777,$A102,СВЦЭМ!$B$34:$B$777,C$83)+'СЕТ СН'!$H$9+СВЦЭМ!$D$10+'СЕТ СН'!$H$5-'СЕТ СН'!$H$17</f>
        <v>4817.0240993299994</v>
      </c>
      <c r="D102" s="36">
        <f>SUMIFS(СВЦЭМ!$C$34:$C$777,СВЦЭМ!$A$34:$A$777,$A102,СВЦЭМ!$B$34:$B$777,D$83)+'СЕТ СН'!$H$9+СВЦЭМ!$D$10+'СЕТ СН'!$H$5-'СЕТ СН'!$H$17</f>
        <v>4842.4352060499996</v>
      </c>
      <c r="E102" s="36">
        <f>SUMIFS(СВЦЭМ!$C$34:$C$777,СВЦЭМ!$A$34:$A$777,$A102,СВЦЭМ!$B$34:$B$777,E$83)+'СЕТ СН'!$H$9+СВЦЭМ!$D$10+'СЕТ СН'!$H$5-'СЕТ СН'!$H$17</f>
        <v>4853.6058090299994</v>
      </c>
      <c r="F102" s="36">
        <f>SUMIFS(СВЦЭМ!$C$34:$C$777,СВЦЭМ!$A$34:$A$777,$A102,СВЦЭМ!$B$34:$B$777,F$83)+'СЕТ СН'!$H$9+СВЦЭМ!$D$10+'СЕТ СН'!$H$5-'СЕТ СН'!$H$17</f>
        <v>4847.8161329499999</v>
      </c>
      <c r="G102" s="36">
        <f>SUMIFS(СВЦЭМ!$C$34:$C$777,СВЦЭМ!$A$34:$A$777,$A102,СВЦЭМ!$B$34:$B$777,G$83)+'СЕТ СН'!$H$9+СВЦЭМ!$D$10+'СЕТ СН'!$H$5-'СЕТ СН'!$H$17</f>
        <v>4839.81181526</v>
      </c>
      <c r="H102" s="36">
        <f>SUMIFS(СВЦЭМ!$C$34:$C$777,СВЦЭМ!$A$34:$A$777,$A102,СВЦЭМ!$B$34:$B$777,H$83)+'СЕТ СН'!$H$9+СВЦЭМ!$D$10+'СЕТ СН'!$H$5-'СЕТ СН'!$H$17</f>
        <v>4820.1143279099997</v>
      </c>
      <c r="I102" s="36">
        <f>SUMIFS(СВЦЭМ!$C$34:$C$777,СВЦЭМ!$A$34:$A$777,$A102,СВЦЭМ!$B$34:$B$777,I$83)+'СЕТ СН'!$H$9+СВЦЭМ!$D$10+'СЕТ СН'!$H$5-'СЕТ СН'!$H$17</f>
        <v>4798.7769713500002</v>
      </c>
      <c r="J102" s="36">
        <f>SUMIFS(СВЦЭМ!$C$34:$C$777,СВЦЭМ!$A$34:$A$777,$A102,СВЦЭМ!$B$34:$B$777,J$83)+'СЕТ СН'!$H$9+СВЦЭМ!$D$10+'СЕТ СН'!$H$5-'СЕТ СН'!$H$17</f>
        <v>4754.0964115799998</v>
      </c>
      <c r="K102" s="36">
        <f>SUMIFS(СВЦЭМ!$C$34:$C$777,СВЦЭМ!$A$34:$A$777,$A102,СВЦЭМ!$B$34:$B$777,K$83)+'СЕТ СН'!$H$9+СВЦЭМ!$D$10+'СЕТ СН'!$H$5-'СЕТ СН'!$H$17</f>
        <v>4668.06059852</v>
      </c>
      <c r="L102" s="36">
        <f>SUMIFS(СВЦЭМ!$C$34:$C$777,СВЦЭМ!$A$34:$A$777,$A102,СВЦЭМ!$B$34:$B$777,L$83)+'СЕТ СН'!$H$9+СВЦЭМ!$D$10+'СЕТ СН'!$H$5-'СЕТ СН'!$H$17</f>
        <v>4648.5536826799998</v>
      </c>
      <c r="M102" s="36">
        <f>SUMIFS(СВЦЭМ!$C$34:$C$777,СВЦЭМ!$A$34:$A$777,$A102,СВЦЭМ!$B$34:$B$777,M$83)+'СЕТ СН'!$H$9+СВЦЭМ!$D$10+'СЕТ СН'!$H$5-'СЕТ СН'!$H$17</f>
        <v>4662.1929478100001</v>
      </c>
      <c r="N102" s="36">
        <f>SUMIFS(СВЦЭМ!$C$34:$C$777,СВЦЭМ!$A$34:$A$777,$A102,СВЦЭМ!$B$34:$B$777,N$83)+'СЕТ СН'!$H$9+СВЦЭМ!$D$10+'СЕТ СН'!$H$5-'СЕТ СН'!$H$17</f>
        <v>4677.4681486299996</v>
      </c>
      <c r="O102" s="36">
        <f>SUMIFS(СВЦЭМ!$C$34:$C$777,СВЦЭМ!$A$34:$A$777,$A102,СВЦЭМ!$B$34:$B$777,O$83)+'СЕТ СН'!$H$9+СВЦЭМ!$D$10+'СЕТ СН'!$H$5-'СЕТ СН'!$H$17</f>
        <v>4686.3962976499997</v>
      </c>
      <c r="P102" s="36">
        <f>SUMIFS(СВЦЭМ!$C$34:$C$777,СВЦЭМ!$A$34:$A$777,$A102,СВЦЭМ!$B$34:$B$777,P$83)+'СЕТ СН'!$H$9+СВЦЭМ!$D$10+'СЕТ СН'!$H$5-'СЕТ СН'!$H$17</f>
        <v>4698.4570741899997</v>
      </c>
      <c r="Q102" s="36">
        <f>SUMIFS(СВЦЭМ!$C$34:$C$777,СВЦЭМ!$A$34:$A$777,$A102,СВЦЭМ!$B$34:$B$777,Q$83)+'СЕТ СН'!$H$9+СВЦЭМ!$D$10+'СЕТ СН'!$H$5-'СЕТ СН'!$H$17</f>
        <v>4705.0453080699999</v>
      </c>
      <c r="R102" s="36">
        <f>SUMIFS(СВЦЭМ!$C$34:$C$777,СВЦЭМ!$A$34:$A$777,$A102,СВЦЭМ!$B$34:$B$777,R$83)+'СЕТ СН'!$H$9+СВЦЭМ!$D$10+'СЕТ СН'!$H$5-'СЕТ СН'!$H$17</f>
        <v>4710.7943249199998</v>
      </c>
      <c r="S102" s="36">
        <f>SUMIFS(СВЦЭМ!$C$34:$C$777,СВЦЭМ!$A$34:$A$777,$A102,СВЦЭМ!$B$34:$B$777,S$83)+'СЕТ СН'!$H$9+СВЦЭМ!$D$10+'СЕТ СН'!$H$5-'СЕТ СН'!$H$17</f>
        <v>4693.1319294300001</v>
      </c>
      <c r="T102" s="36">
        <f>SUMIFS(СВЦЭМ!$C$34:$C$777,СВЦЭМ!$A$34:$A$777,$A102,СВЦЭМ!$B$34:$B$777,T$83)+'СЕТ СН'!$H$9+СВЦЭМ!$D$10+'СЕТ СН'!$H$5-'СЕТ СН'!$H$17</f>
        <v>4661.6689204300001</v>
      </c>
      <c r="U102" s="36">
        <f>SUMIFS(СВЦЭМ!$C$34:$C$777,СВЦЭМ!$A$34:$A$777,$A102,СВЦЭМ!$B$34:$B$777,U$83)+'СЕТ СН'!$H$9+СВЦЭМ!$D$10+'СЕТ СН'!$H$5-'СЕТ СН'!$H$17</f>
        <v>4626.5247611899995</v>
      </c>
      <c r="V102" s="36">
        <f>SUMIFS(СВЦЭМ!$C$34:$C$777,СВЦЭМ!$A$34:$A$777,$A102,СВЦЭМ!$B$34:$B$777,V$83)+'СЕТ СН'!$H$9+СВЦЭМ!$D$10+'СЕТ СН'!$H$5-'СЕТ СН'!$H$17</f>
        <v>4630.8169558600002</v>
      </c>
      <c r="W102" s="36">
        <f>SUMIFS(СВЦЭМ!$C$34:$C$777,СВЦЭМ!$A$34:$A$777,$A102,СВЦЭМ!$B$34:$B$777,W$83)+'СЕТ СН'!$H$9+СВЦЭМ!$D$10+'СЕТ СН'!$H$5-'СЕТ СН'!$H$17</f>
        <v>4630.4543307200001</v>
      </c>
      <c r="X102" s="36">
        <f>SUMIFS(СВЦЭМ!$C$34:$C$777,СВЦЭМ!$A$34:$A$777,$A102,СВЦЭМ!$B$34:$B$777,X$83)+'СЕТ СН'!$H$9+СВЦЭМ!$D$10+'СЕТ СН'!$H$5-'СЕТ СН'!$H$17</f>
        <v>4689.0694230099998</v>
      </c>
      <c r="Y102" s="36">
        <f>SUMIFS(СВЦЭМ!$C$34:$C$777,СВЦЭМ!$A$34:$A$777,$A102,СВЦЭМ!$B$34:$B$777,Y$83)+'СЕТ СН'!$H$9+СВЦЭМ!$D$10+'СЕТ СН'!$H$5-'СЕТ СН'!$H$17</f>
        <v>4789.5292613700003</v>
      </c>
    </row>
    <row r="103" spans="1:25" ht="15.75" x14ac:dyDescent="0.2">
      <c r="A103" s="35">
        <f t="shared" si="2"/>
        <v>42814</v>
      </c>
      <c r="B103" s="36">
        <f>SUMIFS(СВЦЭМ!$C$34:$C$777,СВЦЭМ!$A$34:$A$777,$A103,СВЦЭМ!$B$34:$B$777,B$83)+'СЕТ СН'!$H$9+СВЦЭМ!$D$10+'СЕТ СН'!$H$5-'СЕТ СН'!$H$17</f>
        <v>4890.2715093799998</v>
      </c>
      <c r="C103" s="36">
        <f>SUMIFS(СВЦЭМ!$C$34:$C$777,СВЦЭМ!$A$34:$A$777,$A103,СВЦЭМ!$B$34:$B$777,C$83)+'СЕТ СН'!$H$9+СВЦЭМ!$D$10+'СЕТ СН'!$H$5-'СЕТ СН'!$H$17</f>
        <v>4920.9037831200003</v>
      </c>
      <c r="D103" s="36">
        <f>SUMIFS(СВЦЭМ!$C$34:$C$777,СВЦЭМ!$A$34:$A$777,$A103,СВЦЭМ!$B$34:$B$777,D$83)+'СЕТ СН'!$H$9+СВЦЭМ!$D$10+'СЕТ СН'!$H$5-'СЕТ СН'!$H$17</f>
        <v>4947.6585979199999</v>
      </c>
      <c r="E103" s="36">
        <f>SUMIFS(СВЦЭМ!$C$34:$C$777,СВЦЭМ!$A$34:$A$777,$A103,СВЦЭМ!$B$34:$B$777,E$83)+'СЕТ СН'!$H$9+СВЦЭМ!$D$10+'СЕТ СН'!$H$5-'СЕТ СН'!$H$17</f>
        <v>4962.2214152999995</v>
      </c>
      <c r="F103" s="36">
        <f>SUMIFS(СВЦЭМ!$C$34:$C$777,СВЦЭМ!$A$34:$A$777,$A103,СВЦЭМ!$B$34:$B$777,F$83)+'СЕТ СН'!$H$9+СВЦЭМ!$D$10+'СЕТ СН'!$H$5-'СЕТ СН'!$H$17</f>
        <v>4958.7832126100002</v>
      </c>
      <c r="G103" s="36">
        <f>SUMIFS(СВЦЭМ!$C$34:$C$777,СВЦЭМ!$A$34:$A$777,$A103,СВЦЭМ!$B$34:$B$777,G$83)+'СЕТ СН'!$H$9+СВЦЭМ!$D$10+'СЕТ СН'!$H$5-'СЕТ СН'!$H$17</f>
        <v>4943.40914703</v>
      </c>
      <c r="H103" s="36">
        <f>SUMIFS(СВЦЭМ!$C$34:$C$777,СВЦЭМ!$A$34:$A$777,$A103,СВЦЭМ!$B$34:$B$777,H$83)+'СЕТ СН'!$H$9+СВЦЭМ!$D$10+'СЕТ СН'!$H$5-'СЕТ СН'!$H$17</f>
        <v>4887.7424282100001</v>
      </c>
      <c r="I103" s="36">
        <f>SUMIFS(СВЦЭМ!$C$34:$C$777,СВЦЭМ!$A$34:$A$777,$A103,СВЦЭМ!$B$34:$B$777,I$83)+'СЕТ СН'!$H$9+СВЦЭМ!$D$10+'СЕТ СН'!$H$5-'СЕТ СН'!$H$17</f>
        <v>4812.7009453000001</v>
      </c>
      <c r="J103" s="36">
        <f>SUMIFS(СВЦЭМ!$C$34:$C$777,СВЦЭМ!$A$34:$A$777,$A103,СВЦЭМ!$B$34:$B$777,J$83)+'СЕТ СН'!$H$9+СВЦЭМ!$D$10+'СЕТ СН'!$H$5-'СЕТ СН'!$H$17</f>
        <v>4760.3312348399995</v>
      </c>
      <c r="K103" s="36">
        <f>SUMIFS(СВЦЭМ!$C$34:$C$777,СВЦЭМ!$A$34:$A$777,$A103,СВЦЭМ!$B$34:$B$777,K$83)+'СЕТ СН'!$H$9+СВЦЭМ!$D$10+'СЕТ СН'!$H$5-'СЕТ СН'!$H$17</f>
        <v>4703.4114580799996</v>
      </c>
      <c r="L103" s="36">
        <f>SUMIFS(СВЦЭМ!$C$34:$C$777,СВЦЭМ!$A$34:$A$777,$A103,СВЦЭМ!$B$34:$B$777,L$83)+'СЕТ СН'!$H$9+СВЦЭМ!$D$10+'СЕТ СН'!$H$5-'СЕТ СН'!$H$17</f>
        <v>4700.9781438299997</v>
      </c>
      <c r="M103" s="36">
        <f>SUMIFS(СВЦЭМ!$C$34:$C$777,СВЦЭМ!$A$34:$A$777,$A103,СВЦЭМ!$B$34:$B$777,M$83)+'СЕТ СН'!$H$9+СВЦЭМ!$D$10+'СЕТ СН'!$H$5-'СЕТ СН'!$H$17</f>
        <v>4710.6052478199999</v>
      </c>
      <c r="N103" s="36">
        <f>SUMIFS(СВЦЭМ!$C$34:$C$777,СВЦЭМ!$A$34:$A$777,$A103,СВЦЭМ!$B$34:$B$777,N$83)+'СЕТ СН'!$H$9+СВЦЭМ!$D$10+'СЕТ СН'!$H$5-'СЕТ СН'!$H$17</f>
        <v>4736.8079677999995</v>
      </c>
      <c r="O103" s="36">
        <f>SUMIFS(СВЦЭМ!$C$34:$C$777,СВЦЭМ!$A$34:$A$777,$A103,СВЦЭМ!$B$34:$B$777,O$83)+'СЕТ СН'!$H$9+СВЦЭМ!$D$10+'СЕТ СН'!$H$5-'СЕТ СН'!$H$17</f>
        <v>4756.2755860500001</v>
      </c>
      <c r="P103" s="36">
        <f>SUMIFS(СВЦЭМ!$C$34:$C$777,СВЦЭМ!$A$34:$A$777,$A103,СВЦЭМ!$B$34:$B$777,P$83)+'СЕТ СН'!$H$9+СВЦЭМ!$D$10+'СЕТ СН'!$H$5-'СЕТ СН'!$H$17</f>
        <v>4763.0348238899996</v>
      </c>
      <c r="Q103" s="36">
        <f>SUMIFS(СВЦЭМ!$C$34:$C$777,СВЦЭМ!$A$34:$A$777,$A103,СВЦЭМ!$B$34:$B$777,Q$83)+'СЕТ СН'!$H$9+СВЦЭМ!$D$10+'СЕТ СН'!$H$5-'СЕТ СН'!$H$17</f>
        <v>4760.9535226600001</v>
      </c>
      <c r="R103" s="36">
        <f>SUMIFS(СВЦЭМ!$C$34:$C$777,СВЦЭМ!$A$34:$A$777,$A103,СВЦЭМ!$B$34:$B$777,R$83)+'СЕТ СН'!$H$9+СВЦЭМ!$D$10+'СЕТ СН'!$H$5-'СЕТ СН'!$H$17</f>
        <v>4771.2632341899998</v>
      </c>
      <c r="S103" s="36">
        <f>SUMIFS(СВЦЭМ!$C$34:$C$777,СВЦЭМ!$A$34:$A$777,$A103,СВЦЭМ!$B$34:$B$777,S$83)+'СЕТ СН'!$H$9+СВЦЭМ!$D$10+'СЕТ СН'!$H$5-'СЕТ СН'!$H$17</f>
        <v>4766.7976598099995</v>
      </c>
      <c r="T103" s="36">
        <f>SUMIFS(СВЦЭМ!$C$34:$C$777,СВЦЭМ!$A$34:$A$777,$A103,СВЦЭМ!$B$34:$B$777,T$83)+'СЕТ СН'!$H$9+СВЦЭМ!$D$10+'СЕТ СН'!$H$5-'СЕТ СН'!$H$17</f>
        <v>4734.7095663800001</v>
      </c>
      <c r="U103" s="36">
        <f>SUMIFS(СВЦЭМ!$C$34:$C$777,СВЦЭМ!$A$34:$A$777,$A103,СВЦЭМ!$B$34:$B$777,U$83)+'СЕТ СН'!$H$9+СВЦЭМ!$D$10+'СЕТ СН'!$H$5-'СЕТ СН'!$H$17</f>
        <v>4692.8654665399999</v>
      </c>
      <c r="V103" s="36">
        <f>SUMIFS(СВЦЭМ!$C$34:$C$777,СВЦЭМ!$A$34:$A$777,$A103,СВЦЭМ!$B$34:$B$777,V$83)+'СЕТ СН'!$H$9+СВЦЭМ!$D$10+'СЕТ СН'!$H$5-'СЕТ СН'!$H$17</f>
        <v>4688.36007909</v>
      </c>
      <c r="W103" s="36">
        <f>SUMIFS(СВЦЭМ!$C$34:$C$777,СВЦЭМ!$A$34:$A$777,$A103,СВЦЭМ!$B$34:$B$777,W$83)+'СЕТ СН'!$H$9+СВЦЭМ!$D$10+'СЕТ СН'!$H$5-'СЕТ СН'!$H$17</f>
        <v>4686.45215646</v>
      </c>
      <c r="X103" s="36">
        <f>SUMIFS(СВЦЭМ!$C$34:$C$777,СВЦЭМ!$A$34:$A$777,$A103,СВЦЭМ!$B$34:$B$777,X$83)+'СЕТ СН'!$H$9+СВЦЭМ!$D$10+'СЕТ СН'!$H$5-'СЕТ СН'!$H$17</f>
        <v>4765.7277390199997</v>
      </c>
      <c r="Y103" s="36">
        <f>SUMIFS(СВЦЭМ!$C$34:$C$777,СВЦЭМ!$A$34:$A$777,$A103,СВЦЭМ!$B$34:$B$777,Y$83)+'СЕТ СН'!$H$9+СВЦЭМ!$D$10+'СЕТ СН'!$H$5-'СЕТ СН'!$H$17</f>
        <v>4846.3878054899997</v>
      </c>
    </row>
    <row r="104" spans="1:25" ht="15.75" x14ac:dyDescent="0.2">
      <c r="A104" s="35">
        <f t="shared" si="2"/>
        <v>42815</v>
      </c>
      <c r="B104" s="36">
        <f>SUMIFS(СВЦЭМ!$C$34:$C$777,СВЦЭМ!$A$34:$A$777,$A104,СВЦЭМ!$B$34:$B$777,B$83)+'СЕТ СН'!$H$9+СВЦЭМ!$D$10+'СЕТ СН'!$H$5-'СЕТ СН'!$H$17</f>
        <v>4791.4036542499998</v>
      </c>
      <c r="C104" s="36">
        <f>SUMIFS(СВЦЭМ!$C$34:$C$777,СВЦЭМ!$A$34:$A$777,$A104,СВЦЭМ!$B$34:$B$777,C$83)+'СЕТ СН'!$H$9+СВЦЭМ!$D$10+'СЕТ СН'!$H$5-'СЕТ СН'!$H$17</f>
        <v>4822.9204729800003</v>
      </c>
      <c r="D104" s="36">
        <f>SUMIFS(СВЦЭМ!$C$34:$C$777,СВЦЭМ!$A$34:$A$777,$A104,СВЦЭМ!$B$34:$B$777,D$83)+'СЕТ СН'!$H$9+СВЦЭМ!$D$10+'СЕТ СН'!$H$5-'СЕТ СН'!$H$17</f>
        <v>4845.3774879299999</v>
      </c>
      <c r="E104" s="36">
        <f>SUMIFS(СВЦЭМ!$C$34:$C$777,СВЦЭМ!$A$34:$A$777,$A104,СВЦЭМ!$B$34:$B$777,E$83)+'СЕТ СН'!$H$9+СВЦЭМ!$D$10+'СЕТ СН'!$H$5-'СЕТ СН'!$H$17</f>
        <v>4849.6842441999997</v>
      </c>
      <c r="F104" s="36">
        <f>SUMIFS(СВЦЭМ!$C$34:$C$777,СВЦЭМ!$A$34:$A$777,$A104,СВЦЭМ!$B$34:$B$777,F$83)+'СЕТ СН'!$H$9+СВЦЭМ!$D$10+'СЕТ СН'!$H$5-'СЕТ СН'!$H$17</f>
        <v>4845.9279984999994</v>
      </c>
      <c r="G104" s="36">
        <f>SUMIFS(СВЦЭМ!$C$34:$C$777,СВЦЭМ!$A$34:$A$777,$A104,СВЦЭМ!$B$34:$B$777,G$83)+'СЕТ СН'!$H$9+СВЦЭМ!$D$10+'СЕТ СН'!$H$5-'СЕТ СН'!$H$17</f>
        <v>4830.5298402099997</v>
      </c>
      <c r="H104" s="36">
        <f>SUMIFS(СВЦЭМ!$C$34:$C$777,СВЦЭМ!$A$34:$A$777,$A104,СВЦЭМ!$B$34:$B$777,H$83)+'СЕТ СН'!$H$9+СВЦЭМ!$D$10+'СЕТ СН'!$H$5-'СЕТ СН'!$H$17</f>
        <v>4841.8337490800004</v>
      </c>
      <c r="I104" s="36">
        <f>SUMIFS(СВЦЭМ!$C$34:$C$777,СВЦЭМ!$A$34:$A$777,$A104,СВЦЭМ!$B$34:$B$777,I$83)+'СЕТ СН'!$H$9+СВЦЭМ!$D$10+'СЕТ СН'!$H$5-'СЕТ СН'!$H$17</f>
        <v>4828.7414841600003</v>
      </c>
      <c r="J104" s="36">
        <f>SUMIFS(СВЦЭМ!$C$34:$C$777,СВЦЭМ!$A$34:$A$777,$A104,СВЦЭМ!$B$34:$B$777,J$83)+'СЕТ СН'!$H$9+СВЦЭМ!$D$10+'СЕТ СН'!$H$5-'СЕТ СН'!$H$17</f>
        <v>4756.0788567700001</v>
      </c>
      <c r="K104" s="36">
        <f>SUMIFS(СВЦЭМ!$C$34:$C$777,СВЦЭМ!$A$34:$A$777,$A104,СВЦЭМ!$B$34:$B$777,K$83)+'СЕТ СН'!$H$9+СВЦЭМ!$D$10+'СЕТ СН'!$H$5-'СЕТ СН'!$H$17</f>
        <v>4698.4708278999997</v>
      </c>
      <c r="L104" s="36">
        <f>SUMIFS(СВЦЭМ!$C$34:$C$777,СВЦЭМ!$A$34:$A$777,$A104,СВЦЭМ!$B$34:$B$777,L$83)+'СЕТ СН'!$H$9+СВЦЭМ!$D$10+'СЕТ СН'!$H$5-'СЕТ СН'!$H$17</f>
        <v>4693.6260969100003</v>
      </c>
      <c r="M104" s="36">
        <f>SUMIFS(СВЦЭМ!$C$34:$C$777,СВЦЭМ!$A$34:$A$777,$A104,СВЦЭМ!$B$34:$B$777,M$83)+'СЕТ СН'!$H$9+СВЦЭМ!$D$10+'СЕТ СН'!$H$5-'СЕТ СН'!$H$17</f>
        <v>4743.63222787</v>
      </c>
      <c r="N104" s="36">
        <f>SUMIFS(СВЦЭМ!$C$34:$C$777,СВЦЭМ!$A$34:$A$777,$A104,СВЦЭМ!$B$34:$B$777,N$83)+'СЕТ СН'!$H$9+СВЦЭМ!$D$10+'СЕТ СН'!$H$5-'СЕТ СН'!$H$17</f>
        <v>4740.90500015</v>
      </c>
      <c r="O104" s="36">
        <f>SUMIFS(СВЦЭМ!$C$34:$C$777,СВЦЭМ!$A$34:$A$777,$A104,СВЦЭМ!$B$34:$B$777,O$83)+'СЕТ СН'!$H$9+СВЦЭМ!$D$10+'СЕТ СН'!$H$5-'СЕТ СН'!$H$17</f>
        <v>4745.0130939000001</v>
      </c>
      <c r="P104" s="36">
        <f>SUMIFS(СВЦЭМ!$C$34:$C$777,СВЦЭМ!$A$34:$A$777,$A104,СВЦЭМ!$B$34:$B$777,P$83)+'СЕТ СН'!$H$9+СВЦЭМ!$D$10+'СЕТ СН'!$H$5-'СЕТ СН'!$H$17</f>
        <v>4756.0983014499998</v>
      </c>
      <c r="Q104" s="36">
        <f>SUMIFS(СВЦЭМ!$C$34:$C$777,СВЦЭМ!$A$34:$A$777,$A104,СВЦЭМ!$B$34:$B$777,Q$83)+'СЕТ СН'!$H$9+СВЦЭМ!$D$10+'СЕТ СН'!$H$5-'СЕТ СН'!$H$17</f>
        <v>4767.2506671399997</v>
      </c>
      <c r="R104" s="36">
        <f>SUMIFS(СВЦЭМ!$C$34:$C$777,СВЦЭМ!$A$34:$A$777,$A104,СВЦЭМ!$B$34:$B$777,R$83)+'СЕТ СН'!$H$9+СВЦЭМ!$D$10+'СЕТ СН'!$H$5-'СЕТ СН'!$H$17</f>
        <v>4769.0029322800001</v>
      </c>
      <c r="S104" s="36">
        <f>SUMIFS(СВЦЭМ!$C$34:$C$777,СВЦЭМ!$A$34:$A$777,$A104,СВЦЭМ!$B$34:$B$777,S$83)+'СЕТ СН'!$H$9+СВЦЭМ!$D$10+'СЕТ СН'!$H$5-'СЕТ СН'!$H$17</f>
        <v>4769.9024800899997</v>
      </c>
      <c r="T104" s="36">
        <f>SUMIFS(СВЦЭМ!$C$34:$C$777,СВЦЭМ!$A$34:$A$777,$A104,СВЦЭМ!$B$34:$B$777,T$83)+'СЕТ СН'!$H$9+СВЦЭМ!$D$10+'СЕТ СН'!$H$5-'СЕТ СН'!$H$17</f>
        <v>4753.7129212299997</v>
      </c>
      <c r="U104" s="36">
        <f>SUMIFS(СВЦЭМ!$C$34:$C$777,СВЦЭМ!$A$34:$A$777,$A104,СВЦЭМ!$B$34:$B$777,U$83)+'СЕТ СН'!$H$9+СВЦЭМ!$D$10+'СЕТ СН'!$H$5-'СЕТ СН'!$H$17</f>
        <v>4729.7063990500001</v>
      </c>
      <c r="V104" s="36">
        <f>SUMIFS(СВЦЭМ!$C$34:$C$777,СВЦЭМ!$A$34:$A$777,$A104,СВЦЭМ!$B$34:$B$777,V$83)+'СЕТ СН'!$H$9+СВЦЭМ!$D$10+'СЕТ СН'!$H$5-'СЕТ СН'!$H$17</f>
        <v>4705.8494205699999</v>
      </c>
      <c r="W104" s="36">
        <f>SUMIFS(СВЦЭМ!$C$34:$C$777,СВЦЭМ!$A$34:$A$777,$A104,СВЦЭМ!$B$34:$B$777,W$83)+'СЕТ СН'!$H$9+СВЦЭМ!$D$10+'СЕТ СН'!$H$5-'СЕТ СН'!$H$17</f>
        <v>4709.7322857700001</v>
      </c>
      <c r="X104" s="36">
        <f>SUMIFS(СВЦЭМ!$C$34:$C$777,СВЦЭМ!$A$34:$A$777,$A104,СВЦЭМ!$B$34:$B$777,X$83)+'СЕТ СН'!$H$9+СВЦЭМ!$D$10+'СЕТ СН'!$H$5-'СЕТ СН'!$H$17</f>
        <v>4763.5194720899999</v>
      </c>
      <c r="Y104" s="36">
        <f>SUMIFS(СВЦЭМ!$C$34:$C$777,СВЦЭМ!$A$34:$A$777,$A104,СВЦЭМ!$B$34:$B$777,Y$83)+'СЕТ СН'!$H$9+СВЦЭМ!$D$10+'СЕТ СН'!$H$5-'СЕТ СН'!$H$17</f>
        <v>4766.6553937999997</v>
      </c>
    </row>
    <row r="105" spans="1:25" ht="15.75" x14ac:dyDescent="0.2">
      <c r="A105" s="35">
        <f t="shared" si="2"/>
        <v>42816</v>
      </c>
      <c r="B105" s="36">
        <f>SUMIFS(СВЦЭМ!$C$34:$C$777,СВЦЭМ!$A$34:$A$777,$A105,СВЦЭМ!$B$34:$B$777,B$83)+'СЕТ СН'!$H$9+СВЦЭМ!$D$10+'СЕТ СН'!$H$5-'СЕТ СН'!$H$17</f>
        <v>4834.9663806400004</v>
      </c>
      <c r="C105" s="36">
        <f>SUMIFS(СВЦЭМ!$C$34:$C$777,СВЦЭМ!$A$34:$A$777,$A105,СВЦЭМ!$B$34:$B$777,C$83)+'СЕТ СН'!$H$9+СВЦЭМ!$D$10+'СЕТ СН'!$H$5-'СЕТ СН'!$H$17</f>
        <v>4851.8676268999998</v>
      </c>
      <c r="D105" s="36">
        <f>SUMIFS(СВЦЭМ!$C$34:$C$777,СВЦЭМ!$A$34:$A$777,$A105,СВЦЭМ!$B$34:$B$777,D$83)+'СЕТ СН'!$H$9+СВЦЭМ!$D$10+'СЕТ СН'!$H$5-'СЕТ СН'!$H$17</f>
        <v>4871.1360178199993</v>
      </c>
      <c r="E105" s="36">
        <f>SUMIFS(СВЦЭМ!$C$34:$C$777,СВЦЭМ!$A$34:$A$777,$A105,СВЦЭМ!$B$34:$B$777,E$83)+'СЕТ СН'!$H$9+СВЦЭМ!$D$10+'СЕТ СН'!$H$5-'СЕТ СН'!$H$17</f>
        <v>4881.5473248099997</v>
      </c>
      <c r="F105" s="36">
        <f>SUMIFS(СВЦЭМ!$C$34:$C$777,СВЦЭМ!$A$34:$A$777,$A105,СВЦЭМ!$B$34:$B$777,F$83)+'СЕТ СН'!$H$9+СВЦЭМ!$D$10+'СЕТ СН'!$H$5-'СЕТ СН'!$H$17</f>
        <v>4874.7921179200002</v>
      </c>
      <c r="G105" s="36">
        <f>SUMIFS(СВЦЭМ!$C$34:$C$777,СВЦЭМ!$A$34:$A$777,$A105,СВЦЭМ!$B$34:$B$777,G$83)+'СЕТ СН'!$H$9+СВЦЭМ!$D$10+'СЕТ СН'!$H$5-'СЕТ СН'!$H$17</f>
        <v>4859.2793406000001</v>
      </c>
      <c r="H105" s="36">
        <f>SUMIFS(СВЦЭМ!$C$34:$C$777,СВЦЭМ!$A$34:$A$777,$A105,СВЦЭМ!$B$34:$B$777,H$83)+'СЕТ СН'!$H$9+СВЦЭМ!$D$10+'СЕТ СН'!$H$5-'СЕТ СН'!$H$17</f>
        <v>4878.1072019599997</v>
      </c>
      <c r="I105" s="36">
        <f>SUMIFS(СВЦЭМ!$C$34:$C$777,СВЦЭМ!$A$34:$A$777,$A105,СВЦЭМ!$B$34:$B$777,I$83)+'СЕТ СН'!$H$9+СВЦЭМ!$D$10+'СЕТ СН'!$H$5-'СЕТ СН'!$H$17</f>
        <v>4829.1429458900002</v>
      </c>
      <c r="J105" s="36">
        <f>SUMIFS(СВЦЭМ!$C$34:$C$777,СВЦЭМ!$A$34:$A$777,$A105,СВЦЭМ!$B$34:$B$777,J$83)+'СЕТ СН'!$H$9+СВЦЭМ!$D$10+'СЕТ СН'!$H$5-'СЕТ СН'!$H$17</f>
        <v>4761.9042336700004</v>
      </c>
      <c r="K105" s="36">
        <f>SUMIFS(СВЦЭМ!$C$34:$C$777,СВЦЭМ!$A$34:$A$777,$A105,СВЦЭМ!$B$34:$B$777,K$83)+'СЕТ СН'!$H$9+СВЦЭМ!$D$10+'СЕТ СН'!$H$5-'СЕТ СН'!$H$17</f>
        <v>4717.3716906</v>
      </c>
      <c r="L105" s="36">
        <f>SUMIFS(СВЦЭМ!$C$34:$C$777,СВЦЭМ!$A$34:$A$777,$A105,СВЦЭМ!$B$34:$B$777,L$83)+'СЕТ СН'!$H$9+СВЦЭМ!$D$10+'СЕТ СН'!$H$5-'СЕТ СН'!$H$17</f>
        <v>4719.2979483399995</v>
      </c>
      <c r="M105" s="36">
        <f>SUMIFS(СВЦЭМ!$C$34:$C$777,СВЦЭМ!$A$34:$A$777,$A105,СВЦЭМ!$B$34:$B$777,M$83)+'СЕТ СН'!$H$9+СВЦЭМ!$D$10+'СЕТ СН'!$H$5-'СЕТ СН'!$H$17</f>
        <v>4734.0808734700004</v>
      </c>
      <c r="N105" s="36">
        <f>SUMIFS(СВЦЭМ!$C$34:$C$777,СВЦЭМ!$A$34:$A$777,$A105,СВЦЭМ!$B$34:$B$777,N$83)+'СЕТ СН'!$H$9+СВЦЭМ!$D$10+'СЕТ СН'!$H$5-'СЕТ СН'!$H$17</f>
        <v>4795.5861014900001</v>
      </c>
      <c r="O105" s="36">
        <f>SUMIFS(СВЦЭМ!$C$34:$C$777,СВЦЭМ!$A$34:$A$777,$A105,СВЦЭМ!$B$34:$B$777,O$83)+'СЕТ СН'!$H$9+СВЦЭМ!$D$10+'СЕТ СН'!$H$5-'СЕТ СН'!$H$17</f>
        <v>4772.9099512399998</v>
      </c>
      <c r="P105" s="36">
        <f>SUMIFS(СВЦЭМ!$C$34:$C$777,СВЦЭМ!$A$34:$A$777,$A105,СВЦЭМ!$B$34:$B$777,P$83)+'СЕТ СН'!$H$9+СВЦЭМ!$D$10+'СЕТ СН'!$H$5-'СЕТ СН'!$H$17</f>
        <v>4792.6393279000004</v>
      </c>
      <c r="Q105" s="36">
        <f>SUMIFS(СВЦЭМ!$C$34:$C$777,СВЦЭМ!$A$34:$A$777,$A105,СВЦЭМ!$B$34:$B$777,Q$83)+'СЕТ СН'!$H$9+СВЦЭМ!$D$10+'СЕТ СН'!$H$5-'СЕТ СН'!$H$17</f>
        <v>4798.6427073100003</v>
      </c>
      <c r="R105" s="36">
        <f>SUMIFS(СВЦЭМ!$C$34:$C$777,СВЦЭМ!$A$34:$A$777,$A105,СВЦЭМ!$B$34:$B$777,R$83)+'СЕТ СН'!$H$9+СВЦЭМ!$D$10+'СЕТ СН'!$H$5-'СЕТ СН'!$H$17</f>
        <v>4795.2264171099996</v>
      </c>
      <c r="S105" s="36">
        <f>SUMIFS(СВЦЭМ!$C$34:$C$777,СВЦЭМ!$A$34:$A$777,$A105,СВЦЭМ!$B$34:$B$777,S$83)+'СЕТ СН'!$H$9+СВЦЭМ!$D$10+'СЕТ СН'!$H$5-'СЕТ СН'!$H$17</f>
        <v>4776.9073355500004</v>
      </c>
      <c r="T105" s="36">
        <f>SUMIFS(СВЦЭМ!$C$34:$C$777,СВЦЭМ!$A$34:$A$777,$A105,СВЦЭМ!$B$34:$B$777,T$83)+'СЕТ СН'!$H$9+СВЦЭМ!$D$10+'СЕТ СН'!$H$5-'СЕТ СН'!$H$17</f>
        <v>4749.1716644600001</v>
      </c>
      <c r="U105" s="36">
        <f>SUMIFS(СВЦЭМ!$C$34:$C$777,СВЦЭМ!$A$34:$A$777,$A105,СВЦЭМ!$B$34:$B$777,U$83)+'СЕТ СН'!$H$9+СВЦЭМ!$D$10+'СЕТ СН'!$H$5-'СЕТ СН'!$H$17</f>
        <v>4703.2738295599993</v>
      </c>
      <c r="V105" s="36">
        <f>SUMIFS(СВЦЭМ!$C$34:$C$777,СВЦЭМ!$A$34:$A$777,$A105,СВЦЭМ!$B$34:$B$777,V$83)+'СЕТ СН'!$H$9+СВЦЭМ!$D$10+'СЕТ СН'!$H$5-'СЕТ СН'!$H$17</f>
        <v>4693.0984341799995</v>
      </c>
      <c r="W105" s="36">
        <f>SUMIFS(СВЦЭМ!$C$34:$C$777,СВЦЭМ!$A$34:$A$777,$A105,СВЦЭМ!$B$34:$B$777,W$83)+'СЕТ СН'!$H$9+СВЦЭМ!$D$10+'СЕТ СН'!$H$5-'СЕТ СН'!$H$17</f>
        <v>4698.3539498699993</v>
      </c>
      <c r="X105" s="36">
        <f>SUMIFS(СВЦЭМ!$C$34:$C$777,СВЦЭМ!$A$34:$A$777,$A105,СВЦЭМ!$B$34:$B$777,X$83)+'СЕТ СН'!$H$9+СВЦЭМ!$D$10+'СЕТ СН'!$H$5-'СЕТ СН'!$H$17</f>
        <v>4755.6608194700002</v>
      </c>
      <c r="Y105" s="36">
        <f>SUMIFS(СВЦЭМ!$C$34:$C$777,СВЦЭМ!$A$34:$A$777,$A105,СВЦЭМ!$B$34:$B$777,Y$83)+'СЕТ СН'!$H$9+СВЦЭМ!$D$10+'СЕТ СН'!$H$5-'СЕТ СН'!$H$17</f>
        <v>4845.1039348100003</v>
      </c>
    </row>
    <row r="106" spans="1:25" ht="15.75" x14ac:dyDescent="0.2">
      <c r="A106" s="35">
        <f t="shared" si="2"/>
        <v>42817</v>
      </c>
      <c r="B106" s="36">
        <f>SUMIFS(СВЦЭМ!$C$34:$C$777,СВЦЭМ!$A$34:$A$777,$A106,СВЦЭМ!$B$34:$B$777,B$83)+'СЕТ СН'!$H$9+СВЦЭМ!$D$10+'СЕТ СН'!$H$5-'СЕТ СН'!$H$17</f>
        <v>4896.4634754799999</v>
      </c>
      <c r="C106" s="36">
        <f>SUMIFS(СВЦЭМ!$C$34:$C$777,СВЦЭМ!$A$34:$A$777,$A106,СВЦЭМ!$B$34:$B$777,C$83)+'СЕТ СН'!$H$9+СВЦЭМ!$D$10+'СЕТ СН'!$H$5-'СЕТ СН'!$H$17</f>
        <v>4911.8173861699997</v>
      </c>
      <c r="D106" s="36">
        <f>SUMIFS(СВЦЭМ!$C$34:$C$777,СВЦЭМ!$A$34:$A$777,$A106,СВЦЭМ!$B$34:$B$777,D$83)+'СЕТ СН'!$H$9+СВЦЭМ!$D$10+'СЕТ СН'!$H$5-'СЕТ СН'!$H$17</f>
        <v>4925.8848339400001</v>
      </c>
      <c r="E106" s="36">
        <f>SUMIFS(СВЦЭМ!$C$34:$C$777,СВЦЭМ!$A$34:$A$777,$A106,СВЦЭМ!$B$34:$B$777,E$83)+'СЕТ СН'!$H$9+СВЦЭМ!$D$10+'СЕТ СН'!$H$5-'СЕТ СН'!$H$17</f>
        <v>4937.3631249499995</v>
      </c>
      <c r="F106" s="36">
        <f>SUMIFS(СВЦЭМ!$C$34:$C$777,СВЦЭМ!$A$34:$A$777,$A106,СВЦЭМ!$B$34:$B$777,F$83)+'СЕТ СН'!$H$9+СВЦЭМ!$D$10+'СЕТ СН'!$H$5-'СЕТ СН'!$H$17</f>
        <v>4942.1083610299993</v>
      </c>
      <c r="G106" s="36">
        <f>SUMIFS(СВЦЭМ!$C$34:$C$777,СВЦЭМ!$A$34:$A$777,$A106,СВЦЭМ!$B$34:$B$777,G$83)+'СЕТ СН'!$H$9+СВЦЭМ!$D$10+'СЕТ СН'!$H$5-'СЕТ СН'!$H$17</f>
        <v>4928.4641404100003</v>
      </c>
      <c r="H106" s="36">
        <f>SUMIFS(СВЦЭМ!$C$34:$C$777,СВЦЭМ!$A$34:$A$777,$A106,СВЦЭМ!$B$34:$B$777,H$83)+'СЕТ СН'!$H$9+СВЦЭМ!$D$10+'СЕТ СН'!$H$5-'СЕТ СН'!$H$17</f>
        <v>4867.99979188</v>
      </c>
      <c r="I106" s="36">
        <f>SUMIFS(СВЦЭМ!$C$34:$C$777,СВЦЭМ!$A$34:$A$777,$A106,СВЦЭМ!$B$34:$B$777,I$83)+'СЕТ СН'!$H$9+СВЦЭМ!$D$10+'СЕТ СН'!$H$5-'СЕТ СН'!$H$17</f>
        <v>4828.7313206899998</v>
      </c>
      <c r="J106" s="36">
        <f>SUMIFS(СВЦЭМ!$C$34:$C$777,СВЦЭМ!$A$34:$A$777,$A106,СВЦЭМ!$B$34:$B$777,J$83)+'СЕТ СН'!$H$9+СВЦЭМ!$D$10+'СЕТ СН'!$H$5-'СЕТ СН'!$H$17</f>
        <v>4765.1366808499997</v>
      </c>
      <c r="K106" s="36">
        <f>SUMIFS(СВЦЭМ!$C$34:$C$777,СВЦЭМ!$A$34:$A$777,$A106,СВЦЭМ!$B$34:$B$777,K$83)+'СЕТ СН'!$H$9+СВЦЭМ!$D$10+'СЕТ СН'!$H$5-'СЕТ СН'!$H$17</f>
        <v>4696.3612665299997</v>
      </c>
      <c r="L106" s="36">
        <f>SUMIFS(СВЦЭМ!$C$34:$C$777,СВЦЭМ!$A$34:$A$777,$A106,СВЦЭМ!$B$34:$B$777,L$83)+'СЕТ СН'!$H$9+СВЦЭМ!$D$10+'СЕТ СН'!$H$5-'СЕТ СН'!$H$17</f>
        <v>4694.7656895599994</v>
      </c>
      <c r="M106" s="36">
        <f>SUMIFS(СВЦЭМ!$C$34:$C$777,СВЦЭМ!$A$34:$A$777,$A106,СВЦЭМ!$B$34:$B$777,M$83)+'СЕТ СН'!$H$9+СВЦЭМ!$D$10+'СЕТ СН'!$H$5-'СЕТ СН'!$H$17</f>
        <v>4709.7410400299996</v>
      </c>
      <c r="N106" s="36">
        <f>SUMIFS(СВЦЭМ!$C$34:$C$777,СВЦЭМ!$A$34:$A$777,$A106,СВЦЭМ!$B$34:$B$777,N$83)+'СЕТ СН'!$H$9+СВЦЭМ!$D$10+'СЕТ СН'!$H$5-'СЕТ СН'!$H$17</f>
        <v>4729.9595401699999</v>
      </c>
      <c r="O106" s="36">
        <f>SUMIFS(СВЦЭМ!$C$34:$C$777,СВЦЭМ!$A$34:$A$777,$A106,СВЦЭМ!$B$34:$B$777,O$83)+'СЕТ СН'!$H$9+СВЦЭМ!$D$10+'СЕТ СН'!$H$5-'СЕТ СН'!$H$17</f>
        <v>4755.3952352199994</v>
      </c>
      <c r="P106" s="36">
        <f>SUMIFS(СВЦЭМ!$C$34:$C$777,СВЦЭМ!$A$34:$A$777,$A106,СВЦЭМ!$B$34:$B$777,P$83)+'СЕТ СН'!$H$9+СВЦЭМ!$D$10+'СЕТ СН'!$H$5-'СЕТ СН'!$H$17</f>
        <v>4766.9951046899996</v>
      </c>
      <c r="Q106" s="36">
        <f>SUMIFS(СВЦЭМ!$C$34:$C$777,СВЦЭМ!$A$34:$A$777,$A106,СВЦЭМ!$B$34:$B$777,Q$83)+'СЕТ СН'!$H$9+СВЦЭМ!$D$10+'СЕТ СН'!$H$5-'СЕТ СН'!$H$17</f>
        <v>4763.4010077900002</v>
      </c>
      <c r="R106" s="36">
        <f>SUMIFS(СВЦЭМ!$C$34:$C$777,СВЦЭМ!$A$34:$A$777,$A106,СВЦЭМ!$B$34:$B$777,R$83)+'СЕТ СН'!$H$9+СВЦЭМ!$D$10+'СЕТ СН'!$H$5-'СЕТ СН'!$H$17</f>
        <v>4764.3828463</v>
      </c>
      <c r="S106" s="36">
        <f>SUMIFS(СВЦЭМ!$C$34:$C$777,СВЦЭМ!$A$34:$A$777,$A106,СВЦЭМ!$B$34:$B$777,S$83)+'СЕТ СН'!$H$9+СВЦЭМ!$D$10+'СЕТ СН'!$H$5-'СЕТ СН'!$H$17</f>
        <v>4750.25076532</v>
      </c>
      <c r="T106" s="36">
        <f>SUMIFS(СВЦЭМ!$C$34:$C$777,СВЦЭМ!$A$34:$A$777,$A106,СВЦЭМ!$B$34:$B$777,T$83)+'СЕТ СН'!$H$9+СВЦЭМ!$D$10+'СЕТ СН'!$H$5-'СЕТ СН'!$H$17</f>
        <v>4725.1896409299998</v>
      </c>
      <c r="U106" s="36">
        <f>SUMIFS(СВЦЭМ!$C$34:$C$777,СВЦЭМ!$A$34:$A$777,$A106,СВЦЭМ!$B$34:$B$777,U$83)+'СЕТ СН'!$H$9+СВЦЭМ!$D$10+'СЕТ СН'!$H$5-'СЕТ СН'!$H$17</f>
        <v>4700.5074620899995</v>
      </c>
      <c r="V106" s="36">
        <f>SUMIFS(СВЦЭМ!$C$34:$C$777,СВЦЭМ!$A$34:$A$777,$A106,СВЦЭМ!$B$34:$B$777,V$83)+'СЕТ СН'!$H$9+СВЦЭМ!$D$10+'СЕТ СН'!$H$5-'СЕТ СН'!$H$17</f>
        <v>4675.2706925599996</v>
      </c>
      <c r="W106" s="36">
        <f>SUMIFS(СВЦЭМ!$C$34:$C$777,СВЦЭМ!$A$34:$A$777,$A106,СВЦЭМ!$B$34:$B$777,W$83)+'СЕТ СН'!$H$9+СВЦЭМ!$D$10+'СЕТ СН'!$H$5-'СЕТ СН'!$H$17</f>
        <v>4673.1224723699997</v>
      </c>
      <c r="X106" s="36">
        <f>SUMIFS(СВЦЭМ!$C$34:$C$777,СВЦЭМ!$A$34:$A$777,$A106,СВЦЭМ!$B$34:$B$777,X$83)+'СЕТ СН'!$H$9+СВЦЭМ!$D$10+'СЕТ СН'!$H$5-'СЕТ СН'!$H$17</f>
        <v>4745.9182562599999</v>
      </c>
      <c r="Y106" s="36">
        <f>SUMIFS(СВЦЭМ!$C$34:$C$777,СВЦЭМ!$A$34:$A$777,$A106,СВЦЭМ!$B$34:$B$777,Y$83)+'СЕТ СН'!$H$9+СВЦЭМ!$D$10+'СЕТ СН'!$H$5-'СЕТ СН'!$H$17</f>
        <v>4824.4270743199995</v>
      </c>
    </row>
    <row r="107" spans="1:25" ht="15.75" x14ac:dyDescent="0.2">
      <c r="A107" s="35">
        <f t="shared" si="2"/>
        <v>42818</v>
      </c>
      <c r="B107" s="36">
        <f>SUMIFS(СВЦЭМ!$C$34:$C$777,СВЦЭМ!$A$34:$A$777,$A107,СВЦЭМ!$B$34:$B$777,B$83)+'СЕТ СН'!$H$9+СВЦЭМ!$D$10+'СЕТ СН'!$H$5-'СЕТ СН'!$H$17</f>
        <v>4870.7175192699997</v>
      </c>
      <c r="C107" s="36">
        <f>SUMIFS(СВЦЭМ!$C$34:$C$777,СВЦЭМ!$A$34:$A$777,$A107,СВЦЭМ!$B$34:$B$777,C$83)+'СЕТ СН'!$H$9+СВЦЭМ!$D$10+'СЕТ СН'!$H$5-'СЕТ СН'!$H$17</f>
        <v>4906.3538596300004</v>
      </c>
      <c r="D107" s="36">
        <f>SUMIFS(СВЦЭМ!$C$34:$C$777,СВЦЭМ!$A$34:$A$777,$A107,СВЦЭМ!$B$34:$B$777,D$83)+'СЕТ СН'!$H$9+СВЦЭМ!$D$10+'СЕТ СН'!$H$5-'СЕТ СН'!$H$17</f>
        <v>4924.9904079899998</v>
      </c>
      <c r="E107" s="36">
        <f>SUMIFS(СВЦЭМ!$C$34:$C$777,СВЦЭМ!$A$34:$A$777,$A107,СВЦЭМ!$B$34:$B$777,E$83)+'СЕТ СН'!$H$9+СВЦЭМ!$D$10+'СЕТ СН'!$H$5-'СЕТ СН'!$H$17</f>
        <v>4941.6457395199996</v>
      </c>
      <c r="F107" s="36">
        <f>SUMIFS(СВЦЭМ!$C$34:$C$777,СВЦЭМ!$A$34:$A$777,$A107,СВЦЭМ!$B$34:$B$777,F$83)+'СЕТ СН'!$H$9+СВЦЭМ!$D$10+'СЕТ СН'!$H$5-'СЕТ СН'!$H$17</f>
        <v>4942.2935070200001</v>
      </c>
      <c r="G107" s="36">
        <f>SUMIFS(СВЦЭМ!$C$34:$C$777,СВЦЭМ!$A$34:$A$777,$A107,СВЦЭМ!$B$34:$B$777,G$83)+'СЕТ СН'!$H$9+СВЦЭМ!$D$10+'СЕТ СН'!$H$5-'СЕТ СН'!$H$17</f>
        <v>4912.9898857400003</v>
      </c>
      <c r="H107" s="36">
        <f>SUMIFS(СВЦЭМ!$C$34:$C$777,СВЦЭМ!$A$34:$A$777,$A107,СВЦЭМ!$B$34:$B$777,H$83)+'СЕТ СН'!$H$9+СВЦЭМ!$D$10+'СЕТ СН'!$H$5-'СЕТ СН'!$H$17</f>
        <v>4845.1625958000004</v>
      </c>
      <c r="I107" s="36">
        <f>SUMIFS(СВЦЭМ!$C$34:$C$777,СВЦЭМ!$A$34:$A$777,$A107,СВЦЭМ!$B$34:$B$777,I$83)+'СЕТ СН'!$H$9+СВЦЭМ!$D$10+'СЕТ СН'!$H$5-'СЕТ СН'!$H$17</f>
        <v>4782.0731090999998</v>
      </c>
      <c r="J107" s="36">
        <f>SUMIFS(СВЦЭМ!$C$34:$C$777,СВЦЭМ!$A$34:$A$777,$A107,СВЦЭМ!$B$34:$B$777,J$83)+'СЕТ СН'!$H$9+СВЦЭМ!$D$10+'СЕТ СН'!$H$5-'СЕТ СН'!$H$17</f>
        <v>4721.5589328299993</v>
      </c>
      <c r="K107" s="36">
        <f>SUMIFS(СВЦЭМ!$C$34:$C$777,СВЦЭМ!$A$34:$A$777,$A107,СВЦЭМ!$B$34:$B$777,K$83)+'СЕТ СН'!$H$9+СВЦЭМ!$D$10+'СЕТ СН'!$H$5-'СЕТ СН'!$H$17</f>
        <v>4674.4777616900001</v>
      </c>
      <c r="L107" s="36">
        <f>SUMIFS(СВЦЭМ!$C$34:$C$777,СВЦЭМ!$A$34:$A$777,$A107,СВЦЭМ!$B$34:$B$777,L$83)+'СЕТ СН'!$H$9+СВЦЭМ!$D$10+'СЕТ СН'!$H$5-'СЕТ СН'!$H$17</f>
        <v>4661.0998182999992</v>
      </c>
      <c r="M107" s="36">
        <f>SUMIFS(СВЦЭМ!$C$34:$C$777,СВЦЭМ!$A$34:$A$777,$A107,СВЦЭМ!$B$34:$B$777,M$83)+'СЕТ СН'!$H$9+СВЦЭМ!$D$10+'СЕТ СН'!$H$5-'СЕТ СН'!$H$17</f>
        <v>4678.8912236799997</v>
      </c>
      <c r="N107" s="36">
        <f>SUMIFS(СВЦЭМ!$C$34:$C$777,СВЦЭМ!$A$34:$A$777,$A107,СВЦЭМ!$B$34:$B$777,N$83)+'СЕТ СН'!$H$9+СВЦЭМ!$D$10+'СЕТ СН'!$H$5-'СЕТ СН'!$H$17</f>
        <v>4704.1843562199992</v>
      </c>
      <c r="O107" s="36">
        <f>SUMIFS(СВЦЭМ!$C$34:$C$777,СВЦЭМ!$A$34:$A$777,$A107,СВЦЭМ!$B$34:$B$777,O$83)+'СЕТ СН'!$H$9+СВЦЭМ!$D$10+'СЕТ СН'!$H$5-'СЕТ СН'!$H$17</f>
        <v>4704.1703473699999</v>
      </c>
      <c r="P107" s="36">
        <f>SUMIFS(СВЦЭМ!$C$34:$C$777,СВЦЭМ!$A$34:$A$777,$A107,СВЦЭМ!$B$34:$B$777,P$83)+'СЕТ СН'!$H$9+СВЦЭМ!$D$10+'СЕТ СН'!$H$5-'СЕТ СН'!$H$17</f>
        <v>4715.4929524599993</v>
      </c>
      <c r="Q107" s="36">
        <f>SUMIFS(СВЦЭМ!$C$34:$C$777,СВЦЭМ!$A$34:$A$777,$A107,СВЦЭМ!$B$34:$B$777,Q$83)+'СЕТ СН'!$H$9+СВЦЭМ!$D$10+'СЕТ СН'!$H$5-'СЕТ СН'!$H$17</f>
        <v>4718.0432855399995</v>
      </c>
      <c r="R107" s="36">
        <f>SUMIFS(СВЦЭМ!$C$34:$C$777,СВЦЭМ!$A$34:$A$777,$A107,СВЦЭМ!$B$34:$B$777,R$83)+'СЕТ СН'!$H$9+СВЦЭМ!$D$10+'СЕТ СН'!$H$5-'СЕТ СН'!$H$17</f>
        <v>4724.70996775</v>
      </c>
      <c r="S107" s="36">
        <f>SUMIFS(СВЦЭМ!$C$34:$C$777,СВЦЭМ!$A$34:$A$777,$A107,СВЦЭМ!$B$34:$B$777,S$83)+'СЕТ СН'!$H$9+СВЦЭМ!$D$10+'СЕТ СН'!$H$5-'СЕТ СН'!$H$17</f>
        <v>4717.5325488799999</v>
      </c>
      <c r="T107" s="36">
        <f>SUMIFS(СВЦЭМ!$C$34:$C$777,СВЦЭМ!$A$34:$A$777,$A107,СВЦЭМ!$B$34:$B$777,T$83)+'СЕТ СН'!$H$9+СВЦЭМ!$D$10+'СЕТ СН'!$H$5-'СЕТ СН'!$H$17</f>
        <v>4693.7620646899995</v>
      </c>
      <c r="U107" s="36">
        <f>SUMIFS(СВЦЭМ!$C$34:$C$777,СВЦЭМ!$A$34:$A$777,$A107,СВЦЭМ!$B$34:$B$777,U$83)+'СЕТ СН'!$H$9+СВЦЭМ!$D$10+'СЕТ СН'!$H$5-'СЕТ СН'!$H$17</f>
        <v>4660.5753785199995</v>
      </c>
      <c r="V107" s="36">
        <f>SUMIFS(СВЦЭМ!$C$34:$C$777,СВЦЭМ!$A$34:$A$777,$A107,СВЦЭМ!$B$34:$B$777,V$83)+'СЕТ СН'!$H$9+СВЦЭМ!$D$10+'СЕТ СН'!$H$5-'СЕТ СН'!$H$17</f>
        <v>4660.1258362600001</v>
      </c>
      <c r="W107" s="36">
        <f>SUMIFS(СВЦЭМ!$C$34:$C$777,СВЦЭМ!$A$34:$A$777,$A107,СВЦЭМ!$B$34:$B$777,W$83)+'СЕТ СН'!$H$9+СВЦЭМ!$D$10+'СЕТ СН'!$H$5-'СЕТ СН'!$H$17</f>
        <v>4655.7488678</v>
      </c>
      <c r="X107" s="36">
        <f>SUMIFS(СВЦЭМ!$C$34:$C$777,СВЦЭМ!$A$34:$A$777,$A107,СВЦЭМ!$B$34:$B$777,X$83)+'СЕТ СН'!$H$9+СВЦЭМ!$D$10+'СЕТ СН'!$H$5-'СЕТ СН'!$H$17</f>
        <v>4708.4678993699999</v>
      </c>
      <c r="Y107" s="36">
        <f>SUMIFS(СВЦЭМ!$C$34:$C$777,СВЦЭМ!$A$34:$A$777,$A107,СВЦЭМ!$B$34:$B$777,Y$83)+'СЕТ СН'!$H$9+СВЦЭМ!$D$10+'СЕТ СН'!$H$5-'СЕТ СН'!$H$17</f>
        <v>4791.3495289799994</v>
      </c>
    </row>
    <row r="108" spans="1:25" ht="15.75" x14ac:dyDescent="0.2">
      <c r="A108" s="35">
        <f t="shared" si="2"/>
        <v>42819</v>
      </c>
      <c r="B108" s="36">
        <f>SUMIFS(СВЦЭМ!$C$34:$C$777,СВЦЭМ!$A$34:$A$777,$A108,СВЦЭМ!$B$34:$B$777,B$83)+'СЕТ СН'!$H$9+СВЦЭМ!$D$10+'СЕТ СН'!$H$5-'СЕТ СН'!$H$17</f>
        <v>4851.49557327</v>
      </c>
      <c r="C108" s="36">
        <f>SUMIFS(СВЦЭМ!$C$34:$C$777,СВЦЭМ!$A$34:$A$777,$A108,СВЦЭМ!$B$34:$B$777,C$83)+'СЕТ СН'!$H$9+СВЦЭМ!$D$10+'СЕТ СН'!$H$5-'СЕТ СН'!$H$17</f>
        <v>4894.4467407699995</v>
      </c>
      <c r="D108" s="36">
        <f>SUMIFS(СВЦЭМ!$C$34:$C$777,СВЦЭМ!$A$34:$A$777,$A108,СВЦЭМ!$B$34:$B$777,D$83)+'СЕТ СН'!$H$9+СВЦЭМ!$D$10+'СЕТ СН'!$H$5-'СЕТ СН'!$H$17</f>
        <v>4911.6838044400001</v>
      </c>
      <c r="E108" s="36">
        <f>SUMIFS(СВЦЭМ!$C$34:$C$777,СВЦЭМ!$A$34:$A$777,$A108,СВЦЭМ!$B$34:$B$777,E$83)+'СЕТ СН'!$H$9+СВЦЭМ!$D$10+'СЕТ СН'!$H$5-'СЕТ СН'!$H$17</f>
        <v>4924.6382034399994</v>
      </c>
      <c r="F108" s="36">
        <f>SUMIFS(СВЦЭМ!$C$34:$C$777,СВЦЭМ!$A$34:$A$777,$A108,СВЦЭМ!$B$34:$B$777,F$83)+'СЕТ СН'!$H$9+СВЦЭМ!$D$10+'СЕТ СН'!$H$5-'СЕТ СН'!$H$17</f>
        <v>4922.9280440700004</v>
      </c>
      <c r="G108" s="36">
        <f>SUMIFS(СВЦЭМ!$C$34:$C$777,СВЦЭМ!$A$34:$A$777,$A108,СВЦЭМ!$B$34:$B$777,G$83)+'СЕТ СН'!$H$9+СВЦЭМ!$D$10+'СЕТ СН'!$H$5-'СЕТ СН'!$H$17</f>
        <v>4910.4037658799998</v>
      </c>
      <c r="H108" s="36">
        <f>SUMIFS(СВЦЭМ!$C$34:$C$777,СВЦЭМ!$A$34:$A$777,$A108,СВЦЭМ!$B$34:$B$777,H$83)+'СЕТ СН'!$H$9+СВЦЭМ!$D$10+'СЕТ СН'!$H$5-'СЕТ СН'!$H$17</f>
        <v>4886.0207608599994</v>
      </c>
      <c r="I108" s="36">
        <f>SUMIFS(СВЦЭМ!$C$34:$C$777,СВЦЭМ!$A$34:$A$777,$A108,СВЦЭМ!$B$34:$B$777,I$83)+'СЕТ СН'!$H$9+СВЦЭМ!$D$10+'СЕТ СН'!$H$5-'СЕТ СН'!$H$17</f>
        <v>4833.6866083200002</v>
      </c>
      <c r="J108" s="36">
        <f>SUMIFS(СВЦЭМ!$C$34:$C$777,СВЦЭМ!$A$34:$A$777,$A108,СВЦЭМ!$B$34:$B$777,J$83)+'СЕТ СН'!$H$9+СВЦЭМ!$D$10+'СЕТ СН'!$H$5-'СЕТ СН'!$H$17</f>
        <v>4743.1177057499999</v>
      </c>
      <c r="K108" s="36">
        <f>SUMIFS(СВЦЭМ!$C$34:$C$777,СВЦЭМ!$A$34:$A$777,$A108,СВЦЭМ!$B$34:$B$777,K$83)+'СЕТ СН'!$H$9+СВЦЭМ!$D$10+'СЕТ СН'!$H$5-'СЕТ СН'!$H$17</f>
        <v>4669.8847154499999</v>
      </c>
      <c r="L108" s="36">
        <f>SUMIFS(СВЦЭМ!$C$34:$C$777,СВЦЭМ!$A$34:$A$777,$A108,СВЦЭМ!$B$34:$B$777,L$83)+'СЕТ СН'!$H$9+СВЦЭМ!$D$10+'СЕТ СН'!$H$5-'СЕТ СН'!$H$17</f>
        <v>4659.5655159899998</v>
      </c>
      <c r="M108" s="36">
        <f>SUMIFS(СВЦЭМ!$C$34:$C$777,СВЦЭМ!$A$34:$A$777,$A108,СВЦЭМ!$B$34:$B$777,M$83)+'СЕТ СН'!$H$9+СВЦЭМ!$D$10+'СЕТ СН'!$H$5-'СЕТ СН'!$H$17</f>
        <v>4676.4037558599994</v>
      </c>
      <c r="N108" s="36">
        <f>SUMIFS(СВЦЭМ!$C$34:$C$777,СВЦЭМ!$A$34:$A$777,$A108,СВЦЭМ!$B$34:$B$777,N$83)+'СЕТ СН'!$H$9+СВЦЭМ!$D$10+'СЕТ СН'!$H$5-'СЕТ СН'!$H$17</f>
        <v>4696.4743073299996</v>
      </c>
      <c r="O108" s="36">
        <f>SUMIFS(СВЦЭМ!$C$34:$C$777,СВЦЭМ!$A$34:$A$777,$A108,СВЦЭМ!$B$34:$B$777,O$83)+'СЕТ СН'!$H$9+СВЦЭМ!$D$10+'СЕТ СН'!$H$5-'СЕТ СН'!$H$17</f>
        <v>4712.1933279200002</v>
      </c>
      <c r="P108" s="36">
        <f>SUMIFS(СВЦЭМ!$C$34:$C$777,СВЦЭМ!$A$34:$A$777,$A108,СВЦЭМ!$B$34:$B$777,P$83)+'СЕТ СН'!$H$9+СВЦЭМ!$D$10+'СЕТ СН'!$H$5-'СЕТ СН'!$H$17</f>
        <v>4722.7452174199998</v>
      </c>
      <c r="Q108" s="36">
        <f>SUMIFS(СВЦЭМ!$C$34:$C$777,СВЦЭМ!$A$34:$A$777,$A108,СВЦЭМ!$B$34:$B$777,Q$83)+'СЕТ СН'!$H$9+СВЦЭМ!$D$10+'СЕТ СН'!$H$5-'СЕТ СН'!$H$17</f>
        <v>4730.1896093300002</v>
      </c>
      <c r="R108" s="36">
        <f>SUMIFS(СВЦЭМ!$C$34:$C$777,СВЦЭМ!$A$34:$A$777,$A108,СВЦЭМ!$B$34:$B$777,R$83)+'СЕТ СН'!$H$9+СВЦЭМ!$D$10+'СЕТ СН'!$H$5-'СЕТ СН'!$H$17</f>
        <v>4733.5350152499996</v>
      </c>
      <c r="S108" s="36">
        <f>SUMIFS(СВЦЭМ!$C$34:$C$777,СВЦЭМ!$A$34:$A$777,$A108,СВЦЭМ!$B$34:$B$777,S$83)+'СЕТ СН'!$H$9+СВЦЭМ!$D$10+'СЕТ СН'!$H$5-'СЕТ СН'!$H$17</f>
        <v>4724.9208415699995</v>
      </c>
      <c r="T108" s="36">
        <f>SUMIFS(СВЦЭМ!$C$34:$C$777,СВЦЭМ!$A$34:$A$777,$A108,СВЦЭМ!$B$34:$B$777,T$83)+'СЕТ СН'!$H$9+СВЦЭМ!$D$10+'СЕТ СН'!$H$5-'СЕТ СН'!$H$17</f>
        <v>4696.25496484</v>
      </c>
      <c r="U108" s="36">
        <f>SUMIFS(СВЦЭМ!$C$34:$C$777,СВЦЭМ!$A$34:$A$777,$A108,СВЦЭМ!$B$34:$B$777,U$83)+'СЕТ СН'!$H$9+СВЦЭМ!$D$10+'СЕТ СН'!$H$5-'СЕТ СН'!$H$17</f>
        <v>4652.35501647</v>
      </c>
      <c r="V108" s="36">
        <f>SUMIFS(СВЦЭМ!$C$34:$C$777,СВЦЭМ!$A$34:$A$777,$A108,СВЦЭМ!$B$34:$B$777,V$83)+'СЕТ СН'!$H$9+СВЦЭМ!$D$10+'СЕТ СН'!$H$5-'СЕТ СН'!$H$17</f>
        <v>4643.09757773</v>
      </c>
      <c r="W108" s="36">
        <f>SUMIFS(СВЦЭМ!$C$34:$C$777,СВЦЭМ!$A$34:$A$777,$A108,СВЦЭМ!$B$34:$B$777,W$83)+'СЕТ СН'!$H$9+СВЦЭМ!$D$10+'СЕТ СН'!$H$5-'СЕТ СН'!$H$17</f>
        <v>4635.4640594800003</v>
      </c>
      <c r="X108" s="36">
        <f>SUMIFS(СВЦЭМ!$C$34:$C$777,СВЦЭМ!$A$34:$A$777,$A108,СВЦЭМ!$B$34:$B$777,X$83)+'СЕТ СН'!$H$9+СВЦЭМ!$D$10+'СЕТ СН'!$H$5-'СЕТ СН'!$H$17</f>
        <v>4688.1355399699996</v>
      </c>
      <c r="Y108" s="36">
        <f>SUMIFS(СВЦЭМ!$C$34:$C$777,СВЦЭМ!$A$34:$A$777,$A108,СВЦЭМ!$B$34:$B$777,Y$83)+'СЕТ СН'!$H$9+СВЦЭМ!$D$10+'СЕТ СН'!$H$5-'СЕТ СН'!$H$17</f>
        <v>4769.8095214300001</v>
      </c>
    </row>
    <row r="109" spans="1:25" ht="15.75" x14ac:dyDescent="0.2">
      <c r="A109" s="35">
        <f t="shared" si="2"/>
        <v>42820</v>
      </c>
      <c r="B109" s="36">
        <f>SUMIFS(СВЦЭМ!$C$34:$C$777,СВЦЭМ!$A$34:$A$777,$A109,СВЦЭМ!$B$34:$B$777,B$83)+'СЕТ СН'!$H$9+СВЦЭМ!$D$10+'СЕТ СН'!$H$5-'СЕТ СН'!$H$17</f>
        <v>4837.2688887799995</v>
      </c>
      <c r="C109" s="36">
        <f>SUMIFS(СВЦЭМ!$C$34:$C$777,СВЦЭМ!$A$34:$A$777,$A109,СВЦЭМ!$B$34:$B$777,C$83)+'СЕТ СН'!$H$9+СВЦЭМ!$D$10+'СЕТ СН'!$H$5-'СЕТ СН'!$H$17</f>
        <v>4879.0832203800001</v>
      </c>
      <c r="D109" s="36">
        <f>SUMIFS(СВЦЭМ!$C$34:$C$777,СВЦЭМ!$A$34:$A$777,$A109,СВЦЭМ!$B$34:$B$777,D$83)+'СЕТ СН'!$H$9+СВЦЭМ!$D$10+'СЕТ СН'!$H$5-'СЕТ СН'!$H$17</f>
        <v>4900.3223373199999</v>
      </c>
      <c r="E109" s="36">
        <f>SUMIFS(СВЦЭМ!$C$34:$C$777,СВЦЭМ!$A$34:$A$777,$A109,СВЦЭМ!$B$34:$B$777,E$83)+'СЕТ СН'!$H$9+СВЦЭМ!$D$10+'СЕТ СН'!$H$5-'СЕТ СН'!$H$17</f>
        <v>4913.0557081400002</v>
      </c>
      <c r="F109" s="36">
        <f>SUMIFS(СВЦЭМ!$C$34:$C$777,СВЦЭМ!$A$34:$A$777,$A109,СВЦЭМ!$B$34:$B$777,F$83)+'СЕТ СН'!$H$9+СВЦЭМ!$D$10+'СЕТ СН'!$H$5-'СЕТ СН'!$H$17</f>
        <v>4913.3458021500001</v>
      </c>
      <c r="G109" s="36">
        <f>SUMIFS(СВЦЭМ!$C$34:$C$777,СВЦЭМ!$A$34:$A$777,$A109,СВЦЭМ!$B$34:$B$777,G$83)+'СЕТ СН'!$H$9+СВЦЭМ!$D$10+'СЕТ СН'!$H$5-'СЕТ СН'!$H$17</f>
        <v>4901.15405827</v>
      </c>
      <c r="H109" s="36">
        <f>SUMIFS(СВЦЭМ!$C$34:$C$777,СВЦЭМ!$A$34:$A$777,$A109,СВЦЭМ!$B$34:$B$777,H$83)+'СЕТ СН'!$H$9+СВЦЭМ!$D$10+'СЕТ СН'!$H$5-'СЕТ СН'!$H$17</f>
        <v>4877.9024366499998</v>
      </c>
      <c r="I109" s="36">
        <f>SUMIFS(СВЦЭМ!$C$34:$C$777,СВЦЭМ!$A$34:$A$777,$A109,СВЦЭМ!$B$34:$B$777,I$83)+'СЕТ СН'!$H$9+СВЦЭМ!$D$10+'СЕТ СН'!$H$5-'СЕТ СН'!$H$17</f>
        <v>4856.1766613199998</v>
      </c>
      <c r="J109" s="36">
        <f>SUMIFS(СВЦЭМ!$C$34:$C$777,СВЦЭМ!$A$34:$A$777,$A109,СВЦЭМ!$B$34:$B$777,J$83)+'СЕТ СН'!$H$9+СВЦЭМ!$D$10+'СЕТ СН'!$H$5-'СЕТ СН'!$H$17</f>
        <v>4763.6443382999996</v>
      </c>
      <c r="K109" s="36">
        <f>SUMIFS(СВЦЭМ!$C$34:$C$777,СВЦЭМ!$A$34:$A$777,$A109,СВЦЭМ!$B$34:$B$777,K$83)+'СЕТ СН'!$H$9+СВЦЭМ!$D$10+'СЕТ СН'!$H$5-'СЕТ СН'!$H$17</f>
        <v>4682.8158370599995</v>
      </c>
      <c r="L109" s="36">
        <f>SUMIFS(СВЦЭМ!$C$34:$C$777,СВЦЭМ!$A$34:$A$777,$A109,СВЦЭМ!$B$34:$B$777,L$83)+'СЕТ СН'!$H$9+СВЦЭМ!$D$10+'СЕТ СН'!$H$5-'СЕТ СН'!$H$17</f>
        <v>4666.4898433300004</v>
      </c>
      <c r="M109" s="36">
        <f>SUMIFS(СВЦЭМ!$C$34:$C$777,СВЦЭМ!$A$34:$A$777,$A109,СВЦЭМ!$B$34:$B$777,M$83)+'СЕТ СН'!$H$9+СВЦЭМ!$D$10+'СЕТ СН'!$H$5-'СЕТ СН'!$H$17</f>
        <v>4674.6055699299995</v>
      </c>
      <c r="N109" s="36">
        <f>SUMIFS(СВЦЭМ!$C$34:$C$777,СВЦЭМ!$A$34:$A$777,$A109,СВЦЭМ!$B$34:$B$777,N$83)+'СЕТ СН'!$H$9+СВЦЭМ!$D$10+'СЕТ СН'!$H$5-'СЕТ СН'!$H$17</f>
        <v>4692.7948519799993</v>
      </c>
      <c r="O109" s="36">
        <f>SUMIFS(СВЦЭМ!$C$34:$C$777,СВЦЭМ!$A$34:$A$777,$A109,СВЦЭМ!$B$34:$B$777,O$83)+'СЕТ СН'!$H$9+СВЦЭМ!$D$10+'СЕТ СН'!$H$5-'СЕТ СН'!$H$17</f>
        <v>4701.6193004500001</v>
      </c>
      <c r="P109" s="36">
        <f>SUMIFS(СВЦЭМ!$C$34:$C$777,СВЦЭМ!$A$34:$A$777,$A109,СВЦЭМ!$B$34:$B$777,P$83)+'СЕТ СН'!$H$9+СВЦЭМ!$D$10+'СЕТ СН'!$H$5-'СЕТ СН'!$H$17</f>
        <v>4711.87066882</v>
      </c>
      <c r="Q109" s="36">
        <f>SUMIFS(СВЦЭМ!$C$34:$C$777,СВЦЭМ!$A$34:$A$777,$A109,СВЦЭМ!$B$34:$B$777,Q$83)+'СЕТ СН'!$H$9+СВЦЭМ!$D$10+'СЕТ СН'!$H$5-'СЕТ СН'!$H$17</f>
        <v>4712.9705206099998</v>
      </c>
      <c r="R109" s="36">
        <f>SUMIFS(СВЦЭМ!$C$34:$C$777,СВЦЭМ!$A$34:$A$777,$A109,СВЦЭМ!$B$34:$B$777,R$83)+'СЕТ СН'!$H$9+СВЦЭМ!$D$10+'СЕТ СН'!$H$5-'СЕТ СН'!$H$17</f>
        <v>4714.5084217999993</v>
      </c>
      <c r="S109" s="36">
        <f>SUMIFS(СВЦЭМ!$C$34:$C$777,СВЦЭМ!$A$34:$A$777,$A109,СВЦЭМ!$B$34:$B$777,S$83)+'СЕТ СН'!$H$9+СВЦЭМ!$D$10+'СЕТ СН'!$H$5-'СЕТ СН'!$H$17</f>
        <v>4708.6966270399998</v>
      </c>
      <c r="T109" s="36">
        <f>SUMIFS(СВЦЭМ!$C$34:$C$777,СВЦЭМ!$A$34:$A$777,$A109,СВЦЭМ!$B$34:$B$777,T$83)+'СЕТ СН'!$H$9+СВЦЭМ!$D$10+'СЕТ СН'!$H$5-'СЕТ СН'!$H$17</f>
        <v>4684.4446424799999</v>
      </c>
      <c r="U109" s="36">
        <f>SUMIFS(СВЦЭМ!$C$34:$C$777,СВЦЭМ!$A$34:$A$777,$A109,СВЦЭМ!$B$34:$B$777,U$83)+'СЕТ СН'!$H$9+СВЦЭМ!$D$10+'СЕТ СН'!$H$5-'СЕТ СН'!$H$17</f>
        <v>4656.8142054599994</v>
      </c>
      <c r="V109" s="36">
        <f>SUMIFS(СВЦЭМ!$C$34:$C$777,СВЦЭМ!$A$34:$A$777,$A109,СВЦЭМ!$B$34:$B$777,V$83)+'СЕТ СН'!$H$9+СВЦЭМ!$D$10+'СЕТ СН'!$H$5-'СЕТ СН'!$H$17</f>
        <v>4655.5312125500004</v>
      </c>
      <c r="W109" s="36">
        <f>SUMIFS(СВЦЭМ!$C$34:$C$777,СВЦЭМ!$A$34:$A$777,$A109,СВЦЭМ!$B$34:$B$777,W$83)+'СЕТ СН'!$H$9+СВЦЭМ!$D$10+'СЕТ СН'!$H$5-'СЕТ СН'!$H$17</f>
        <v>4656.9153927400002</v>
      </c>
      <c r="X109" s="36">
        <f>SUMIFS(СВЦЭМ!$C$34:$C$777,СВЦЭМ!$A$34:$A$777,$A109,СВЦЭМ!$B$34:$B$777,X$83)+'СЕТ СН'!$H$9+СВЦЭМ!$D$10+'СЕТ СН'!$H$5-'СЕТ СН'!$H$17</f>
        <v>4722.5808352599997</v>
      </c>
      <c r="Y109" s="36">
        <f>SUMIFS(СВЦЭМ!$C$34:$C$777,СВЦЭМ!$A$34:$A$777,$A109,СВЦЭМ!$B$34:$B$777,Y$83)+'СЕТ СН'!$H$9+СВЦЭМ!$D$10+'СЕТ СН'!$H$5-'СЕТ СН'!$H$17</f>
        <v>4808.3240079899997</v>
      </c>
    </row>
    <row r="110" spans="1:25" ht="15.75" x14ac:dyDescent="0.2">
      <c r="A110" s="35">
        <f t="shared" si="2"/>
        <v>42821</v>
      </c>
      <c r="B110" s="36">
        <f>SUMIFS(СВЦЭМ!$C$34:$C$777,СВЦЭМ!$A$34:$A$777,$A110,СВЦЭМ!$B$34:$B$777,B$83)+'СЕТ СН'!$H$9+СВЦЭМ!$D$10+'СЕТ СН'!$H$5-'СЕТ СН'!$H$17</f>
        <v>4955.37524579</v>
      </c>
      <c r="C110" s="36">
        <f>SUMIFS(СВЦЭМ!$C$34:$C$777,СВЦЭМ!$A$34:$A$777,$A110,СВЦЭМ!$B$34:$B$777,C$83)+'СЕТ СН'!$H$9+СВЦЭМ!$D$10+'СЕТ СН'!$H$5-'СЕТ СН'!$H$17</f>
        <v>5002.5223237800001</v>
      </c>
      <c r="D110" s="36">
        <f>SUMIFS(СВЦЭМ!$C$34:$C$777,СВЦЭМ!$A$34:$A$777,$A110,СВЦЭМ!$B$34:$B$777,D$83)+'СЕТ СН'!$H$9+СВЦЭМ!$D$10+'СЕТ СН'!$H$5-'СЕТ СН'!$H$17</f>
        <v>5027.8200065800002</v>
      </c>
      <c r="E110" s="36">
        <f>SUMIFS(СВЦЭМ!$C$34:$C$777,СВЦЭМ!$A$34:$A$777,$A110,СВЦЭМ!$B$34:$B$777,E$83)+'СЕТ СН'!$H$9+СВЦЭМ!$D$10+'СЕТ СН'!$H$5-'СЕТ СН'!$H$17</f>
        <v>5031.7955832799998</v>
      </c>
      <c r="F110" s="36">
        <f>SUMIFS(СВЦЭМ!$C$34:$C$777,СВЦЭМ!$A$34:$A$777,$A110,СВЦЭМ!$B$34:$B$777,F$83)+'СЕТ СН'!$H$9+СВЦЭМ!$D$10+'СЕТ СН'!$H$5-'СЕТ СН'!$H$17</f>
        <v>5035.2627303700001</v>
      </c>
      <c r="G110" s="36">
        <f>SUMIFS(СВЦЭМ!$C$34:$C$777,СВЦЭМ!$A$34:$A$777,$A110,СВЦЭМ!$B$34:$B$777,G$83)+'СЕТ СН'!$H$9+СВЦЭМ!$D$10+'СЕТ СН'!$H$5-'СЕТ СН'!$H$17</f>
        <v>5015.4272409799996</v>
      </c>
      <c r="H110" s="36">
        <f>SUMIFS(СВЦЭМ!$C$34:$C$777,СВЦЭМ!$A$34:$A$777,$A110,СВЦЭМ!$B$34:$B$777,H$83)+'СЕТ СН'!$H$9+СВЦЭМ!$D$10+'СЕТ СН'!$H$5-'СЕТ СН'!$H$17</f>
        <v>4945.8286068799998</v>
      </c>
      <c r="I110" s="36">
        <f>SUMIFS(СВЦЭМ!$C$34:$C$777,СВЦЭМ!$A$34:$A$777,$A110,СВЦЭМ!$B$34:$B$777,I$83)+'СЕТ СН'!$H$9+СВЦЭМ!$D$10+'СЕТ СН'!$H$5-'СЕТ СН'!$H$17</f>
        <v>4870.7910197499996</v>
      </c>
      <c r="J110" s="36">
        <f>SUMIFS(СВЦЭМ!$C$34:$C$777,СВЦЭМ!$A$34:$A$777,$A110,СВЦЭМ!$B$34:$B$777,J$83)+'СЕТ СН'!$H$9+СВЦЭМ!$D$10+'СЕТ СН'!$H$5-'СЕТ СН'!$H$17</f>
        <v>4809.1121078699998</v>
      </c>
      <c r="K110" s="36">
        <f>SUMIFS(СВЦЭМ!$C$34:$C$777,СВЦЭМ!$A$34:$A$777,$A110,СВЦЭМ!$B$34:$B$777,K$83)+'СЕТ СН'!$H$9+СВЦЭМ!$D$10+'СЕТ СН'!$H$5-'СЕТ СН'!$H$17</f>
        <v>4745.6048732099998</v>
      </c>
      <c r="L110" s="36">
        <f>SUMIFS(СВЦЭМ!$C$34:$C$777,СВЦЭМ!$A$34:$A$777,$A110,СВЦЭМ!$B$34:$B$777,L$83)+'СЕТ СН'!$H$9+СВЦЭМ!$D$10+'СЕТ СН'!$H$5-'СЕТ СН'!$H$17</f>
        <v>4749.1185987299996</v>
      </c>
      <c r="M110" s="36">
        <f>SUMIFS(СВЦЭМ!$C$34:$C$777,СВЦЭМ!$A$34:$A$777,$A110,СВЦЭМ!$B$34:$B$777,M$83)+'СЕТ СН'!$H$9+СВЦЭМ!$D$10+'СЕТ СН'!$H$5-'СЕТ СН'!$H$17</f>
        <v>4774.6925670800001</v>
      </c>
      <c r="N110" s="36">
        <f>SUMIFS(СВЦЭМ!$C$34:$C$777,СВЦЭМ!$A$34:$A$777,$A110,СВЦЭМ!$B$34:$B$777,N$83)+'СЕТ СН'!$H$9+СВЦЭМ!$D$10+'СЕТ СН'!$H$5-'СЕТ СН'!$H$17</f>
        <v>4786.6328924700001</v>
      </c>
      <c r="O110" s="36">
        <f>SUMIFS(СВЦЭМ!$C$34:$C$777,СВЦЭМ!$A$34:$A$777,$A110,СВЦЭМ!$B$34:$B$777,O$83)+'СЕТ СН'!$H$9+СВЦЭМ!$D$10+'СЕТ СН'!$H$5-'СЕТ СН'!$H$17</f>
        <v>4785.2539192499999</v>
      </c>
      <c r="P110" s="36">
        <f>SUMIFS(СВЦЭМ!$C$34:$C$777,СВЦЭМ!$A$34:$A$777,$A110,СВЦЭМ!$B$34:$B$777,P$83)+'СЕТ СН'!$H$9+СВЦЭМ!$D$10+'СЕТ СН'!$H$5-'СЕТ СН'!$H$17</f>
        <v>4799.6616897000004</v>
      </c>
      <c r="Q110" s="36">
        <f>SUMIFS(СВЦЭМ!$C$34:$C$777,СВЦЭМ!$A$34:$A$777,$A110,СВЦЭМ!$B$34:$B$777,Q$83)+'СЕТ СН'!$H$9+СВЦЭМ!$D$10+'СЕТ СН'!$H$5-'СЕТ СН'!$H$17</f>
        <v>4808.0795448199997</v>
      </c>
      <c r="R110" s="36">
        <f>SUMIFS(СВЦЭМ!$C$34:$C$777,СВЦЭМ!$A$34:$A$777,$A110,СВЦЭМ!$B$34:$B$777,R$83)+'СЕТ СН'!$H$9+СВЦЭМ!$D$10+'СЕТ СН'!$H$5-'СЕТ СН'!$H$17</f>
        <v>4803.0649031499997</v>
      </c>
      <c r="S110" s="36">
        <f>SUMIFS(СВЦЭМ!$C$34:$C$777,СВЦЭМ!$A$34:$A$777,$A110,СВЦЭМ!$B$34:$B$777,S$83)+'СЕТ СН'!$H$9+СВЦЭМ!$D$10+'СЕТ СН'!$H$5-'СЕТ СН'!$H$17</f>
        <v>4795.9510409699997</v>
      </c>
      <c r="T110" s="36">
        <f>SUMIFS(СВЦЭМ!$C$34:$C$777,СВЦЭМ!$A$34:$A$777,$A110,СВЦЭМ!$B$34:$B$777,T$83)+'СЕТ СН'!$H$9+СВЦЭМ!$D$10+'СЕТ СН'!$H$5-'СЕТ СН'!$H$17</f>
        <v>4767.0395411400004</v>
      </c>
      <c r="U110" s="36">
        <f>SUMIFS(СВЦЭМ!$C$34:$C$777,СВЦЭМ!$A$34:$A$777,$A110,СВЦЭМ!$B$34:$B$777,U$83)+'СЕТ СН'!$H$9+СВЦЭМ!$D$10+'СЕТ СН'!$H$5-'СЕТ СН'!$H$17</f>
        <v>4732.7155962899997</v>
      </c>
      <c r="V110" s="36">
        <f>SUMIFS(СВЦЭМ!$C$34:$C$777,СВЦЭМ!$A$34:$A$777,$A110,СВЦЭМ!$B$34:$B$777,V$83)+'СЕТ СН'!$H$9+СВЦЭМ!$D$10+'СЕТ СН'!$H$5-'СЕТ СН'!$H$17</f>
        <v>4735.0014757099998</v>
      </c>
      <c r="W110" s="36">
        <f>SUMIFS(СВЦЭМ!$C$34:$C$777,СВЦЭМ!$A$34:$A$777,$A110,СВЦЭМ!$B$34:$B$777,W$83)+'СЕТ СН'!$H$9+СВЦЭМ!$D$10+'СЕТ СН'!$H$5-'СЕТ СН'!$H$17</f>
        <v>4727.1517216299999</v>
      </c>
      <c r="X110" s="36">
        <f>SUMIFS(СВЦЭМ!$C$34:$C$777,СВЦЭМ!$A$34:$A$777,$A110,СВЦЭМ!$B$34:$B$777,X$83)+'СЕТ СН'!$H$9+СВЦЭМ!$D$10+'СЕТ СН'!$H$5-'СЕТ СН'!$H$17</f>
        <v>4808.2159857099996</v>
      </c>
      <c r="Y110" s="36">
        <f>SUMIFS(СВЦЭМ!$C$34:$C$777,СВЦЭМ!$A$34:$A$777,$A110,СВЦЭМ!$B$34:$B$777,Y$83)+'СЕТ СН'!$H$9+СВЦЭМ!$D$10+'СЕТ СН'!$H$5-'СЕТ СН'!$H$17</f>
        <v>4887.7544508999999</v>
      </c>
    </row>
    <row r="111" spans="1:25" ht="15.75" x14ac:dyDescent="0.2">
      <c r="A111" s="35">
        <f t="shared" si="2"/>
        <v>42822</v>
      </c>
      <c r="B111" s="36">
        <f>SUMIFS(СВЦЭМ!$C$34:$C$777,СВЦЭМ!$A$34:$A$777,$A111,СВЦЭМ!$B$34:$B$777,B$83)+'СЕТ СН'!$H$9+СВЦЭМ!$D$10+'СЕТ СН'!$H$5-'СЕТ СН'!$H$17</f>
        <v>4869.1813535199999</v>
      </c>
      <c r="C111" s="36">
        <f>SUMIFS(СВЦЭМ!$C$34:$C$777,СВЦЭМ!$A$34:$A$777,$A111,СВЦЭМ!$B$34:$B$777,C$83)+'СЕТ СН'!$H$9+СВЦЭМ!$D$10+'СЕТ СН'!$H$5-'СЕТ СН'!$H$17</f>
        <v>4884.6765849000003</v>
      </c>
      <c r="D111" s="36">
        <f>SUMIFS(СВЦЭМ!$C$34:$C$777,СВЦЭМ!$A$34:$A$777,$A111,СВЦЭМ!$B$34:$B$777,D$83)+'СЕТ СН'!$H$9+СВЦЭМ!$D$10+'СЕТ СН'!$H$5-'СЕТ СН'!$H$17</f>
        <v>4907.5326398799998</v>
      </c>
      <c r="E111" s="36">
        <f>SUMIFS(СВЦЭМ!$C$34:$C$777,СВЦЭМ!$A$34:$A$777,$A111,СВЦЭМ!$B$34:$B$777,E$83)+'СЕТ СН'!$H$9+СВЦЭМ!$D$10+'СЕТ СН'!$H$5-'СЕТ СН'!$H$17</f>
        <v>4915.2213071999995</v>
      </c>
      <c r="F111" s="36">
        <f>SUMIFS(СВЦЭМ!$C$34:$C$777,СВЦЭМ!$A$34:$A$777,$A111,СВЦЭМ!$B$34:$B$777,F$83)+'СЕТ СН'!$H$9+СВЦЭМ!$D$10+'СЕТ СН'!$H$5-'СЕТ СН'!$H$17</f>
        <v>4909.9973548999997</v>
      </c>
      <c r="G111" s="36">
        <f>SUMIFS(СВЦЭМ!$C$34:$C$777,СВЦЭМ!$A$34:$A$777,$A111,СВЦЭМ!$B$34:$B$777,G$83)+'СЕТ СН'!$H$9+СВЦЭМ!$D$10+'СЕТ СН'!$H$5-'СЕТ СН'!$H$17</f>
        <v>4896.1446186100002</v>
      </c>
      <c r="H111" s="36">
        <f>SUMIFS(СВЦЭМ!$C$34:$C$777,СВЦЭМ!$A$34:$A$777,$A111,СВЦЭМ!$B$34:$B$777,H$83)+'СЕТ СН'!$H$9+СВЦЭМ!$D$10+'СЕТ СН'!$H$5-'СЕТ СН'!$H$17</f>
        <v>4841.1320344799997</v>
      </c>
      <c r="I111" s="36">
        <f>SUMIFS(СВЦЭМ!$C$34:$C$777,СВЦЭМ!$A$34:$A$777,$A111,СВЦЭМ!$B$34:$B$777,I$83)+'СЕТ СН'!$H$9+СВЦЭМ!$D$10+'СЕТ СН'!$H$5-'СЕТ СН'!$H$17</f>
        <v>4831.3325066500001</v>
      </c>
      <c r="J111" s="36">
        <f>SUMIFS(СВЦЭМ!$C$34:$C$777,СВЦЭМ!$A$34:$A$777,$A111,СВЦЭМ!$B$34:$B$777,J$83)+'СЕТ СН'!$H$9+СВЦЭМ!$D$10+'СЕТ СН'!$H$5-'СЕТ СН'!$H$17</f>
        <v>4805.7396314399994</v>
      </c>
      <c r="K111" s="36">
        <f>SUMIFS(СВЦЭМ!$C$34:$C$777,СВЦЭМ!$A$34:$A$777,$A111,СВЦЭМ!$B$34:$B$777,K$83)+'СЕТ СН'!$H$9+СВЦЭМ!$D$10+'СЕТ СН'!$H$5-'СЕТ СН'!$H$17</f>
        <v>4781.3770265999992</v>
      </c>
      <c r="L111" s="36">
        <f>SUMIFS(СВЦЭМ!$C$34:$C$777,СВЦЭМ!$A$34:$A$777,$A111,СВЦЭМ!$B$34:$B$777,L$83)+'СЕТ СН'!$H$9+СВЦЭМ!$D$10+'СЕТ СН'!$H$5-'СЕТ СН'!$H$17</f>
        <v>4783.9234045599997</v>
      </c>
      <c r="M111" s="36">
        <f>SUMIFS(СВЦЭМ!$C$34:$C$777,СВЦЭМ!$A$34:$A$777,$A111,СВЦЭМ!$B$34:$B$777,M$83)+'СЕТ СН'!$H$9+СВЦЭМ!$D$10+'СЕТ СН'!$H$5-'СЕТ СН'!$H$17</f>
        <v>4785.4558311000001</v>
      </c>
      <c r="N111" s="36">
        <f>SUMIFS(СВЦЭМ!$C$34:$C$777,СВЦЭМ!$A$34:$A$777,$A111,СВЦЭМ!$B$34:$B$777,N$83)+'СЕТ СН'!$H$9+СВЦЭМ!$D$10+'СЕТ СН'!$H$5-'СЕТ СН'!$H$17</f>
        <v>4804.92473522</v>
      </c>
      <c r="O111" s="36">
        <f>SUMIFS(СВЦЭМ!$C$34:$C$777,СВЦЭМ!$A$34:$A$777,$A111,СВЦЭМ!$B$34:$B$777,O$83)+'СЕТ СН'!$H$9+СВЦЭМ!$D$10+'СЕТ СН'!$H$5-'СЕТ СН'!$H$17</f>
        <v>4806.7250637500001</v>
      </c>
      <c r="P111" s="36">
        <f>SUMIFS(СВЦЭМ!$C$34:$C$777,СВЦЭМ!$A$34:$A$777,$A111,СВЦЭМ!$B$34:$B$777,P$83)+'СЕТ СН'!$H$9+СВЦЭМ!$D$10+'СЕТ СН'!$H$5-'СЕТ СН'!$H$17</f>
        <v>4824.1256198399997</v>
      </c>
      <c r="Q111" s="36">
        <f>SUMIFS(СВЦЭМ!$C$34:$C$777,СВЦЭМ!$A$34:$A$777,$A111,СВЦЭМ!$B$34:$B$777,Q$83)+'СЕТ СН'!$H$9+СВЦЭМ!$D$10+'СЕТ СН'!$H$5-'СЕТ СН'!$H$17</f>
        <v>4820.2286231199996</v>
      </c>
      <c r="R111" s="36">
        <f>SUMIFS(СВЦЭМ!$C$34:$C$777,СВЦЭМ!$A$34:$A$777,$A111,СВЦЭМ!$B$34:$B$777,R$83)+'СЕТ СН'!$H$9+СВЦЭМ!$D$10+'СЕТ СН'!$H$5-'СЕТ СН'!$H$17</f>
        <v>4818.0823144999995</v>
      </c>
      <c r="S111" s="36">
        <f>SUMIFS(СВЦЭМ!$C$34:$C$777,СВЦЭМ!$A$34:$A$777,$A111,СВЦЭМ!$B$34:$B$777,S$83)+'СЕТ СН'!$H$9+СВЦЭМ!$D$10+'СЕТ СН'!$H$5-'СЕТ СН'!$H$17</f>
        <v>4818.3676770299999</v>
      </c>
      <c r="T111" s="36">
        <f>SUMIFS(СВЦЭМ!$C$34:$C$777,СВЦЭМ!$A$34:$A$777,$A111,СВЦЭМ!$B$34:$B$777,T$83)+'СЕТ СН'!$H$9+СВЦЭМ!$D$10+'СЕТ СН'!$H$5-'СЕТ СН'!$H$17</f>
        <v>4807.2974104900004</v>
      </c>
      <c r="U111" s="36">
        <f>SUMIFS(СВЦЭМ!$C$34:$C$777,СВЦЭМ!$A$34:$A$777,$A111,СВЦЭМ!$B$34:$B$777,U$83)+'СЕТ СН'!$H$9+СВЦЭМ!$D$10+'СЕТ СН'!$H$5-'СЕТ СН'!$H$17</f>
        <v>4804.3551643199999</v>
      </c>
      <c r="V111" s="36">
        <f>SUMIFS(СВЦЭМ!$C$34:$C$777,СВЦЭМ!$A$34:$A$777,$A111,СВЦЭМ!$B$34:$B$777,V$83)+'СЕТ СН'!$H$9+СВЦЭМ!$D$10+'СЕТ СН'!$H$5-'СЕТ СН'!$H$17</f>
        <v>4809.81780239</v>
      </c>
      <c r="W111" s="36">
        <f>SUMIFS(СВЦЭМ!$C$34:$C$777,СВЦЭМ!$A$34:$A$777,$A111,СВЦЭМ!$B$34:$B$777,W$83)+'СЕТ СН'!$H$9+СВЦЭМ!$D$10+'СЕТ СН'!$H$5-'СЕТ СН'!$H$17</f>
        <v>4806.7113381199997</v>
      </c>
      <c r="X111" s="36">
        <f>SUMIFS(СВЦЭМ!$C$34:$C$777,СВЦЭМ!$A$34:$A$777,$A111,СВЦЭМ!$B$34:$B$777,X$83)+'СЕТ СН'!$H$9+СВЦЭМ!$D$10+'СЕТ СН'!$H$5-'СЕТ СН'!$H$17</f>
        <v>4837.6535987299994</v>
      </c>
      <c r="Y111" s="36">
        <f>SUMIFS(СВЦЭМ!$C$34:$C$777,СВЦЭМ!$A$34:$A$777,$A111,СВЦЭМ!$B$34:$B$777,Y$83)+'СЕТ СН'!$H$9+СВЦЭМ!$D$10+'СЕТ СН'!$H$5-'СЕТ СН'!$H$17</f>
        <v>4876.2243495599996</v>
      </c>
    </row>
    <row r="112" spans="1:25" ht="15.75" x14ac:dyDescent="0.2">
      <c r="A112" s="35">
        <f t="shared" si="2"/>
        <v>42823</v>
      </c>
      <c r="B112" s="36">
        <f>SUMIFS(СВЦЭМ!$C$34:$C$777,СВЦЭМ!$A$34:$A$777,$A112,СВЦЭМ!$B$34:$B$777,B$83)+'СЕТ СН'!$H$9+СВЦЭМ!$D$10+'СЕТ СН'!$H$5-'СЕТ СН'!$H$17</f>
        <v>4890.1370200499996</v>
      </c>
      <c r="C112" s="36">
        <f>SUMIFS(СВЦЭМ!$C$34:$C$777,СВЦЭМ!$A$34:$A$777,$A112,СВЦЭМ!$B$34:$B$777,C$83)+'СЕТ СН'!$H$9+СВЦЭМ!$D$10+'СЕТ СН'!$H$5-'СЕТ СН'!$H$17</f>
        <v>4932.3409202599996</v>
      </c>
      <c r="D112" s="36">
        <f>SUMIFS(СВЦЭМ!$C$34:$C$777,СВЦЭМ!$A$34:$A$777,$A112,СВЦЭМ!$B$34:$B$777,D$83)+'СЕТ СН'!$H$9+СВЦЭМ!$D$10+'СЕТ СН'!$H$5-'СЕТ СН'!$H$17</f>
        <v>4958.3339484299995</v>
      </c>
      <c r="E112" s="36">
        <f>SUMIFS(СВЦЭМ!$C$34:$C$777,СВЦЭМ!$A$34:$A$777,$A112,СВЦЭМ!$B$34:$B$777,E$83)+'СЕТ СН'!$H$9+СВЦЭМ!$D$10+'СЕТ СН'!$H$5-'СЕТ СН'!$H$17</f>
        <v>4971.0894725199996</v>
      </c>
      <c r="F112" s="36">
        <f>SUMIFS(СВЦЭМ!$C$34:$C$777,СВЦЭМ!$A$34:$A$777,$A112,СВЦЭМ!$B$34:$B$777,F$83)+'СЕТ СН'!$H$9+СВЦЭМ!$D$10+'СЕТ СН'!$H$5-'СЕТ СН'!$H$17</f>
        <v>4962.5795683099996</v>
      </c>
      <c r="G112" s="36">
        <f>SUMIFS(СВЦЭМ!$C$34:$C$777,СВЦЭМ!$A$34:$A$777,$A112,СВЦЭМ!$B$34:$B$777,G$83)+'СЕТ СН'!$H$9+СВЦЭМ!$D$10+'СЕТ СН'!$H$5-'СЕТ СН'!$H$17</f>
        <v>4950.8192963199999</v>
      </c>
      <c r="H112" s="36">
        <f>SUMIFS(СВЦЭМ!$C$34:$C$777,СВЦЭМ!$A$34:$A$777,$A112,СВЦЭМ!$B$34:$B$777,H$83)+'СЕТ СН'!$H$9+СВЦЭМ!$D$10+'СЕТ СН'!$H$5-'СЕТ СН'!$H$17</f>
        <v>4882.6527499399999</v>
      </c>
      <c r="I112" s="36">
        <f>SUMIFS(СВЦЭМ!$C$34:$C$777,СВЦЭМ!$A$34:$A$777,$A112,СВЦЭМ!$B$34:$B$777,I$83)+'СЕТ СН'!$H$9+СВЦЭМ!$D$10+'СЕТ СН'!$H$5-'СЕТ СН'!$H$17</f>
        <v>4809.9626471800002</v>
      </c>
      <c r="J112" s="36">
        <f>SUMIFS(СВЦЭМ!$C$34:$C$777,СВЦЭМ!$A$34:$A$777,$A112,СВЦЭМ!$B$34:$B$777,J$83)+'СЕТ СН'!$H$9+СВЦЭМ!$D$10+'СЕТ СН'!$H$5-'СЕТ СН'!$H$17</f>
        <v>4743.9599514700003</v>
      </c>
      <c r="K112" s="36">
        <f>SUMIFS(СВЦЭМ!$C$34:$C$777,СВЦЭМ!$A$34:$A$777,$A112,СВЦЭМ!$B$34:$B$777,K$83)+'СЕТ СН'!$H$9+СВЦЭМ!$D$10+'СЕТ СН'!$H$5-'СЕТ СН'!$H$17</f>
        <v>4699.6042574599996</v>
      </c>
      <c r="L112" s="36">
        <f>SUMIFS(СВЦЭМ!$C$34:$C$777,СВЦЭМ!$A$34:$A$777,$A112,СВЦЭМ!$B$34:$B$777,L$83)+'СЕТ СН'!$H$9+СВЦЭМ!$D$10+'СЕТ СН'!$H$5-'СЕТ СН'!$H$17</f>
        <v>4697.30928365</v>
      </c>
      <c r="M112" s="36">
        <f>SUMIFS(СВЦЭМ!$C$34:$C$777,СВЦЭМ!$A$34:$A$777,$A112,СВЦЭМ!$B$34:$B$777,M$83)+'СЕТ СН'!$H$9+СВЦЭМ!$D$10+'СЕТ СН'!$H$5-'СЕТ СН'!$H$17</f>
        <v>4691.0119224099999</v>
      </c>
      <c r="N112" s="36">
        <f>SUMIFS(СВЦЭМ!$C$34:$C$777,СВЦЭМ!$A$34:$A$777,$A112,СВЦЭМ!$B$34:$B$777,N$83)+'СЕТ СН'!$H$9+СВЦЭМ!$D$10+'СЕТ СН'!$H$5-'СЕТ СН'!$H$17</f>
        <v>4696.1495267999999</v>
      </c>
      <c r="O112" s="36">
        <f>SUMIFS(СВЦЭМ!$C$34:$C$777,СВЦЭМ!$A$34:$A$777,$A112,СВЦЭМ!$B$34:$B$777,O$83)+'СЕТ СН'!$H$9+СВЦЭМ!$D$10+'СЕТ СН'!$H$5-'СЕТ СН'!$H$17</f>
        <v>4708.2865789400003</v>
      </c>
      <c r="P112" s="36">
        <f>SUMIFS(СВЦЭМ!$C$34:$C$777,СВЦЭМ!$A$34:$A$777,$A112,СВЦЭМ!$B$34:$B$777,P$83)+'СЕТ СН'!$H$9+СВЦЭМ!$D$10+'СЕТ СН'!$H$5-'СЕТ СН'!$H$17</f>
        <v>4722.5838260800001</v>
      </c>
      <c r="Q112" s="36">
        <f>SUMIFS(СВЦЭМ!$C$34:$C$777,СВЦЭМ!$A$34:$A$777,$A112,СВЦЭМ!$B$34:$B$777,Q$83)+'СЕТ СН'!$H$9+СВЦЭМ!$D$10+'СЕТ СН'!$H$5-'СЕТ СН'!$H$17</f>
        <v>4736.8493332899998</v>
      </c>
      <c r="R112" s="36">
        <f>SUMIFS(СВЦЭМ!$C$34:$C$777,СВЦЭМ!$A$34:$A$777,$A112,СВЦЭМ!$B$34:$B$777,R$83)+'СЕТ СН'!$H$9+СВЦЭМ!$D$10+'СЕТ СН'!$H$5-'СЕТ СН'!$H$17</f>
        <v>4743.1566189599998</v>
      </c>
      <c r="S112" s="36">
        <f>SUMIFS(СВЦЭМ!$C$34:$C$777,СВЦЭМ!$A$34:$A$777,$A112,СВЦЭМ!$B$34:$B$777,S$83)+'СЕТ СН'!$H$9+СВЦЭМ!$D$10+'СЕТ СН'!$H$5-'СЕТ СН'!$H$17</f>
        <v>4733.5141702999999</v>
      </c>
      <c r="T112" s="36">
        <f>SUMIFS(СВЦЭМ!$C$34:$C$777,СВЦЭМ!$A$34:$A$777,$A112,СВЦЭМ!$B$34:$B$777,T$83)+'СЕТ СН'!$H$9+СВЦЭМ!$D$10+'СЕТ СН'!$H$5-'СЕТ СН'!$H$17</f>
        <v>4716.4947338000002</v>
      </c>
      <c r="U112" s="36">
        <f>SUMIFS(СВЦЭМ!$C$34:$C$777,СВЦЭМ!$A$34:$A$777,$A112,СВЦЭМ!$B$34:$B$777,U$83)+'СЕТ СН'!$H$9+СВЦЭМ!$D$10+'СЕТ СН'!$H$5-'СЕТ СН'!$H$17</f>
        <v>4703.2610222200001</v>
      </c>
      <c r="V112" s="36">
        <f>SUMIFS(СВЦЭМ!$C$34:$C$777,СВЦЭМ!$A$34:$A$777,$A112,СВЦЭМ!$B$34:$B$777,V$83)+'СЕТ СН'!$H$9+СВЦЭМ!$D$10+'СЕТ СН'!$H$5-'СЕТ СН'!$H$17</f>
        <v>4704.1250828599996</v>
      </c>
      <c r="W112" s="36">
        <f>SUMIFS(СВЦЭМ!$C$34:$C$777,СВЦЭМ!$A$34:$A$777,$A112,СВЦЭМ!$B$34:$B$777,W$83)+'СЕТ СН'!$H$9+СВЦЭМ!$D$10+'СЕТ СН'!$H$5-'СЕТ СН'!$H$17</f>
        <v>4693.5099553800001</v>
      </c>
      <c r="X112" s="36">
        <f>SUMIFS(СВЦЭМ!$C$34:$C$777,СВЦЭМ!$A$34:$A$777,$A112,СВЦЭМ!$B$34:$B$777,X$83)+'СЕТ СН'!$H$9+СВЦЭМ!$D$10+'СЕТ СН'!$H$5-'СЕТ СН'!$H$17</f>
        <v>4733.79261838</v>
      </c>
      <c r="Y112" s="36">
        <f>SUMIFS(СВЦЭМ!$C$34:$C$777,СВЦЭМ!$A$34:$A$777,$A112,СВЦЭМ!$B$34:$B$777,Y$83)+'СЕТ СН'!$H$9+СВЦЭМ!$D$10+'СЕТ СН'!$H$5-'СЕТ СН'!$H$17</f>
        <v>4816.2159975699997</v>
      </c>
    </row>
    <row r="113" spans="1:27" ht="15.75" x14ac:dyDescent="0.2">
      <c r="A113" s="35">
        <f t="shared" si="2"/>
        <v>42824</v>
      </c>
      <c r="B113" s="36">
        <f>SUMIFS(СВЦЭМ!$C$34:$C$777,СВЦЭМ!$A$34:$A$777,$A113,СВЦЭМ!$B$34:$B$777,B$83)+'СЕТ СН'!$H$9+СВЦЭМ!$D$10+'СЕТ СН'!$H$5-'СЕТ СН'!$H$17</f>
        <v>4871.8622805799996</v>
      </c>
      <c r="C113" s="36">
        <f>SUMIFS(СВЦЭМ!$C$34:$C$777,СВЦЭМ!$A$34:$A$777,$A113,СВЦЭМ!$B$34:$B$777,C$83)+'СЕТ СН'!$H$9+СВЦЭМ!$D$10+'СЕТ СН'!$H$5-'СЕТ СН'!$H$17</f>
        <v>4911.8961191799999</v>
      </c>
      <c r="D113" s="36">
        <f>SUMIFS(СВЦЭМ!$C$34:$C$777,СВЦЭМ!$A$34:$A$777,$A113,СВЦЭМ!$B$34:$B$777,D$83)+'СЕТ СН'!$H$9+СВЦЭМ!$D$10+'СЕТ СН'!$H$5-'СЕТ СН'!$H$17</f>
        <v>4933.9743180200003</v>
      </c>
      <c r="E113" s="36">
        <f>SUMIFS(СВЦЭМ!$C$34:$C$777,СВЦЭМ!$A$34:$A$777,$A113,СВЦЭМ!$B$34:$B$777,E$83)+'СЕТ СН'!$H$9+СВЦЭМ!$D$10+'СЕТ СН'!$H$5-'СЕТ СН'!$H$17</f>
        <v>4947.9973605599998</v>
      </c>
      <c r="F113" s="36">
        <f>SUMIFS(СВЦЭМ!$C$34:$C$777,СВЦЭМ!$A$34:$A$777,$A113,СВЦЭМ!$B$34:$B$777,F$83)+'СЕТ СН'!$H$9+СВЦЭМ!$D$10+'СЕТ СН'!$H$5-'СЕТ СН'!$H$17</f>
        <v>4945.9205018800003</v>
      </c>
      <c r="G113" s="36">
        <f>SUMIFS(СВЦЭМ!$C$34:$C$777,СВЦЭМ!$A$34:$A$777,$A113,СВЦЭМ!$B$34:$B$777,G$83)+'СЕТ СН'!$H$9+СВЦЭМ!$D$10+'СЕТ СН'!$H$5-'СЕТ СН'!$H$17</f>
        <v>4929.2430194999997</v>
      </c>
      <c r="H113" s="36">
        <f>SUMIFS(СВЦЭМ!$C$34:$C$777,СВЦЭМ!$A$34:$A$777,$A113,СВЦЭМ!$B$34:$B$777,H$83)+'СЕТ СН'!$H$9+СВЦЭМ!$D$10+'СЕТ СН'!$H$5-'СЕТ СН'!$H$17</f>
        <v>4871.69034035</v>
      </c>
      <c r="I113" s="36">
        <f>SUMIFS(СВЦЭМ!$C$34:$C$777,СВЦЭМ!$A$34:$A$777,$A113,СВЦЭМ!$B$34:$B$777,I$83)+'СЕТ СН'!$H$9+СВЦЭМ!$D$10+'СЕТ СН'!$H$5-'СЕТ СН'!$H$17</f>
        <v>4815.6595343099998</v>
      </c>
      <c r="J113" s="36">
        <f>SUMIFS(СВЦЭМ!$C$34:$C$777,СВЦЭМ!$A$34:$A$777,$A113,СВЦЭМ!$B$34:$B$777,J$83)+'СЕТ СН'!$H$9+СВЦЭМ!$D$10+'СЕТ СН'!$H$5-'СЕТ СН'!$H$17</f>
        <v>4762.0477351099998</v>
      </c>
      <c r="K113" s="36">
        <f>SUMIFS(СВЦЭМ!$C$34:$C$777,СВЦЭМ!$A$34:$A$777,$A113,СВЦЭМ!$B$34:$B$777,K$83)+'СЕТ СН'!$H$9+СВЦЭМ!$D$10+'СЕТ СН'!$H$5-'СЕТ СН'!$H$17</f>
        <v>4721.7223490699998</v>
      </c>
      <c r="L113" s="36">
        <f>SUMIFS(СВЦЭМ!$C$34:$C$777,СВЦЭМ!$A$34:$A$777,$A113,СВЦЭМ!$B$34:$B$777,L$83)+'СЕТ СН'!$H$9+СВЦЭМ!$D$10+'СЕТ СН'!$H$5-'СЕТ СН'!$H$17</f>
        <v>4711.8520119099994</v>
      </c>
      <c r="M113" s="36">
        <f>SUMIFS(СВЦЭМ!$C$34:$C$777,СВЦЭМ!$A$34:$A$777,$A113,СВЦЭМ!$B$34:$B$777,M$83)+'СЕТ СН'!$H$9+СВЦЭМ!$D$10+'СЕТ СН'!$H$5-'СЕТ СН'!$H$17</f>
        <v>4706.3117511800001</v>
      </c>
      <c r="N113" s="36">
        <f>SUMIFS(СВЦЭМ!$C$34:$C$777,СВЦЭМ!$A$34:$A$777,$A113,СВЦЭМ!$B$34:$B$777,N$83)+'СЕТ СН'!$H$9+СВЦЭМ!$D$10+'СЕТ СН'!$H$5-'СЕТ СН'!$H$17</f>
        <v>4706.9849588899997</v>
      </c>
      <c r="O113" s="36">
        <f>SUMIFS(СВЦЭМ!$C$34:$C$777,СВЦЭМ!$A$34:$A$777,$A113,СВЦЭМ!$B$34:$B$777,O$83)+'СЕТ СН'!$H$9+СВЦЭМ!$D$10+'СЕТ СН'!$H$5-'СЕТ СН'!$H$17</f>
        <v>4708.0765523699993</v>
      </c>
      <c r="P113" s="36">
        <f>SUMIFS(СВЦЭМ!$C$34:$C$777,СВЦЭМ!$A$34:$A$777,$A113,СВЦЭМ!$B$34:$B$777,P$83)+'СЕТ СН'!$H$9+СВЦЭМ!$D$10+'СЕТ СН'!$H$5-'СЕТ СН'!$H$17</f>
        <v>4720.85589127</v>
      </c>
      <c r="Q113" s="36">
        <f>SUMIFS(СВЦЭМ!$C$34:$C$777,СВЦЭМ!$A$34:$A$777,$A113,СВЦЭМ!$B$34:$B$777,Q$83)+'СЕТ СН'!$H$9+СВЦЭМ!$D$10+'СЕТ СН'!$H$5-'СЕТ СН'!$H$17</f>
        <v>4730.3363819400001</v>
      </c>
      <c r="R113" s="36">
        <f>SUMIFS(СВЦЭМ!$C$34:$C$777,СВЦЭМ!$A$34:$A$777,$A113,СВЦЭМ!$B$34:$B$777,R$83)+'СЕТ СН'!$H$9+СВЦЭМ!$D$10+'СЕТ СН'!$H$5-'СЕТ СН'!$H$17</f>
        <v>4732.4298407699998</v>
      </c>
      <c r="S113" s="36">
        <f>SUMIFS(СВЦЭМ!$C$34:$C$777,СВЦЭМ!$A$34:$A$777,$A113,СВЦЭМ!$B$34:$B$777,S$83)+'СЕТ СН'!$H$9+СВЦЭМ!$D$10+'СЕТ СН'!$H$5-'СЕТ СН'!$H$17</f>
        <v>4720.1839686499998</v>
      </c>
      <c r="T113" s="36">
        <f>SUMIFS(СВЦЭМ!$C$34:$C$777,СВЦЭМ!$A$34:$A$777,$A113,СВЦЭМ!$B$34:$B$777,T$83)+'СЕТ СН'!$H$9+СВЦЭМ!$D$10+'СЕТ СН'!$H$5-'СЕТ СН'!$H$17</f>
        <v>4713.5105559799995</v>
      </c>
      <c r="U113" s="36">
        <f>SUMIFS(СВЦЭМ!$C$34:$C$777,СВЦЭМ!$A$34:$A$777,$A113,СВЦЭМ!$B$34:$B$777,U$83)+'СЕТ СН'!$H$9+СВЦЭМ!$D$10+'СЕТ СН'!$H$5-'СЕТ СН'!$H$17</f>
        <v>4708.8125892299995</v>
      </c>
      <c r="V113" s="36">
        <f>SUMIFS(СВЦЭМ!$C$34:$C$777,СВЦЭМ!$A$34:$A$777,$A113,СВЦЭМ!$B$34:$B$777,V$83)+'СЕТ СН'!$H$9+СВЦЭМ!$D$10+'СЕТ СН'!$H$5-'СЕТ СН'!$H$17</f>
        <v>4715.9935102700001</v>
      </c>
      <c r="W113" s="36">
        <f>SUMIFS(СВЦЭМ!$C$34:$C$777,СВЦЭМ!$A$34:$A$777,$A113,СВЦЭМ!$B$34:$B$777,W$83)+'СЕТ СН'!$H$9+СВЦЭМ!$D$10+'СЕТ СН'!$H$5-'СЕТ СН'!$H$17</f>
        <v>4710.8843254599997</v>
      </c>
      <c r="X113" s="36">
        <f>SUMIFS(СВЦЭМ!$C$34:$C$777,СВЦЭМ!$A$34:$A$777,$A113,СВЦЭМ!$B$34:$B$777,X$83)+'СЕТ СН'!$H$9+СВЦЭМ!$D$10+'СЕТ СН'!$H$5-'СЕТ СН'!$H$17</f>
        <v>4757.0223857999999</v>
      </c>
      <c r="Y113" s="36">
        <f>SUMIFS(СВЦЭМ!$C$34:$C$777,СВЦЭМ!$A$34:$A$777,$A113,СВЦЭМ!$B$34:$B$777,Y$83)+'СЕТ СН'!$H$9+СВЦЭМ!$D$10+'СЕТ СН'!$H$5-'СЕТ СН'!$H$17</f>
        <v>4830.2006147299999</v>
      </c>
      <c r="AA113" s="37"/>
    </row>
    <row r="114" spans="1:27" ht="15.75" x14ac:dyDescent="0.2">
      <c r="A114" s="35">
        <f t="shared" si="2"/>
        <v>42825</v>
      </c>
      <c r="B114" s="36">
        <f>SUMIFS(СВЦЭМ!$C$34:$C$777,СВЦЭМ!$A$34:$A$777,$A114,СВЦЭМ!$B$34:$B$777,B$83)+'СЕТ СН'!$H$9+СВЦЭМ!$D$10+'СЕТ СН'!$H$5-'СЕТ СН'!$H$17</f>
        <v>4902.1884474799999</v>
      </c>
      <c r="C114" s="36">
        <f>SUMIFS(СВЦЭМ!$C$34:$C$777,СВЦЭМ!$A$34:$A$777,$A114,СВЦЭМ!$B$34:$B$777,C$83)+'СЕТ СН'!$H$9+СВЦЭМ!$D$10+'СЕТ СН'!$H$5-'СЕТ СН'!$H$17</f>
        <v>4903.3354835</v>
      </c>
      <c r="D114" s="36">
        <f>SUMIFS(СВЦЭМ!$C$34:$C$777,СВЦЭМ!$A$34:$A$777,$A114,СВЦЭМ!$B$34:$B$777,D$83)+'СЕТ СН'!$H$9+СВЦЭМ!$D$10+'СЕТ СН'!$H$5-'СЕТ СН'!$H$17</f>
        <v>4905.9940617499997</v>
      </c>
      <c r="E114" s="36">
        <f>SUMIFS(СВЦЭМ!$C$34:$C$777,СВЦЭМ!$A$34:$A$777,$A114,СВЦЭМ!$B$34:$B$777,E$83)+'СЕТ СН'!$H$9+СВЦЭМ!$D$10+'СЕТ СН'!$H$5-'СЕТ СН'!$H$17</f>
        <v>4919.7729493500001</v>
      </c>
      <c r="F114" s="36">
        <f>SUMIFS(СВЦЭМ!$C$34:$C$777,СВЦЭМ!$A$34:$A$777,$A114,СВЦЭМ!$B$34:$B$777,F$83)+'СЕТ СН'!$H$9+СВЦЭМ!$D$10+'СЕТ СН'!$H$5-'СЕТ СН'!$H$17</f>
        <v>4916.3242764699999</v>
      </c>
      <c r="G114" s="36">
        <f>SUMIFS(СВЦЭМ!$C$34:$C$777,СВЦЭМ!$A$34:$A$777,$A114,СВЦЭМ!$B$34:$B$777,G$83)+'СЕТ СН'!$H$9+СВЦЭМ!$D$10+'СЕТ СН'!$H$5-'СЕТ СН'!$H$17</f>
        <v>4899.0586850999998</v>
      </c>
      <c r="H114" s="36">
        <f>SUMIFS(СВЦЭМ!$C$34:$C$777,СВЦЭМ!$A$34:$A$777,$A114,СВЦЭМ!$B$34:$B$777,H$83)+'СЕТ СН'!$H$9+СВЦЭМ!$D$10+'СЕТ СН'!$H$5-'СЕТ СН'!$H$17</f>
        <v>4840.2255187299997</v>
      </c>
      <c r="I114" s="36">
        <f>SUMIFS(СВЦЭМ!$C$34:$C$777,СВЦЭМ!$A$34:$A$777,$A114,СВЦЭМ!$B$34:$B$777,I$83)+'СЕТ СН'!$H$9+СВЦЭМ!$D$10+'СЕТ СН'!$H$5-'СЕТ СН'!$H$17</f>
        <v>4799.3428502400002</v>
      </c>
      <c r="J114" s="36">
        <f>SUMIFS(СВЦЭМ!$C$34:$C$777,СВЦЭМ!$A$34:$A$777,$A114,СВЦЭМ!$B$34:$B$777,J$83)+'СЕТ СН'!$H$9+СВЦЭМ!$D$10+'СЕТ СН'!$H$5-'СЕТ СН'!$H$17</f>
        <v>4751.6611630699999</v>
      </c>
      <c r="K114" s="36">
        <f>SUMIFS(СВЦЭМ!$C$34:$C$777,СВЦЭМ!$A$34:$A$777,$A114,СВЦЭМ!$B$34:$B$777,K$83)+'СЕТ СН'!$H$9+СВЦЭМ!$D$10+'СЕТ СН'!$H$5-'СЕТ СН'!$H$17</f>
        <v>4704.7259066200004</v>
      </c>
      <c r="L114" s="36">
        <f>SUMIFS(СВЦЭМ!$C$34:$C$777,СВЦЭМ!$A$34:$A$777,$A114,СВЦЭМ!$B$34:$B$777,L$83)+'СЕТ СН'!$H$9+СВЦЭМ!$D$10+'СЕТ СН'!$H$5-'СЕТ СН'!$H$17</f>
        <v>4704.7531548099996</v>
      </c>
      <c r="M114" s="36">
        <f>SUMIFS(СВЦЭМ!$C$34:$C$777,СВЦЭМ!$A$34:$A$777,$A114,СВЦЭМ!$B$34:$B$777,M$83)+'СЕТ СН'!$H$9+СВЦЭМ!$D$10+'СЕТ СН'!$H$5-'СЕТ СН'!$H$17</f>
        <v>4703.9126741299997</v>
      </c>
      <c r="N114" s="36">
        <f>SUMIFS(СВЦЭМ!$C$34:$C$777,СВЦЭМ!$A$34:$A$777,$A114,СВЦЭМ!$B$34:$B$777,N$83)+'СЕТ СН'!$H$9+СВЦЭМ!$D$10+'СЕТ СН'!$H$5-'СЕТ СН'!$H$17</f>
        <v>4702.4894595699998</v>
      </c>
      <c r="O114" s="36">
        <f>SUMIFS(СВЦЭМ!$C$34:$C$777,СВЦЭМ!$A$34:$A$777,$A114,СВЦЭМ!$B$34:$B$777,O$83)+'СЕТ СН'!$H$9+СВЦЭМ!$D$10+'СЕТ СН'!$H$5-'СЕТ СН'!$H$17</f>
        <v>4707.8923150399996</v>
      </c>
      <c r="P114" s="36">
        <f>SUMIFS(СВЦЭМ!$C$34:$C$777,СВЦЭМ!$A$34:$A$777,$A114,СВЦЭМ!$B$34:$B$777,P$83)+'СЕТ СН'!$H$9+СВЦЭМ!$D$10+'СЕТ СН'!$H$5-'СЕТ СН'!$H$17</f>
        <v>4721.5605906999999</v>
      </c>
      <c r="Q114" s="36">
        <f>SUMIFS(СВЦЭМ!$C$34:$C$777,СВЦЭМ!$A$34:$A$777,$A114,СВЦЭМ!$B$34:$B$777,Q$83)+'СЕТ СН'!$H$9+СВЦЭМ!$D$10+'СЕТ СН'!$H$5-'СЕТ СН'!$H$17</f>
        <v>4733.9508935100002</v>
      </c>
      <c r="R114" s="36">
        <f>SUMIFS(СВЦЭМ!$C$34:$C$777,СВЦЭМ!$A$34:$A$777,$A114,СВЦЭМ!$B$34:$B$777,R$83)+'СЕТ СН'!$H$9+СВЦЭМ!$D$10+'СЕТ СН'!$H$5-'СЕТ СН'!$H$17</f>
        <v>4736.4452746400002</v>
      </c>
      <c r="S114" s="36">
        <f>SUMIFS(СВЦЭМ!$C$34:$C$777,СВЦЭМ!$A$34:$A$777,$A114,СВЦЭМ!$B$34:$B$777,S$83)+'СЕТ СН'!$H$9+СВЦЭМ!$D$10+'СЕТ СН'!$H$5-'СЕТ СН'!$H$17</f>
        <v>4720.3850992099997</v>
      </c>
      <c r="T114" s="36">
        <f>SUMIFS(СВЦЭМ!$C$34:$C$777,СВЦЭМ!$A$34:$A$777,$A114,СВЦЭМ!$B$34:$B$777,T$83)+'СЕТ СН'!$H$9+СВЦЭМ!$D$10+'СЕТ СН'!$H$5-'СЕТ СН'!$H$17</f>
        <v>4710.25780485</v>
      </c>
      <c r="U114" s="36">
        <f>SUMIFS(СВЦЭМ!$C$34:$C$777,СВЦЭМ!$A$34:$A$777,$A114,СВЦЭМ!$B$34:$B$777,U$83)+'СЕТ СН'!$H$9+СВЦЭМ!$D$10+'СЕТ СН'!$H$5-'СЕТ СН'!$H$17</f>
        <v>4697.5625163000004</v>
      </c>
      <c r="V114" s="36">
        <f>SUMIFS(СВЦЭМ!$C$34:$C$777,СВЦЭМ!$A$34:$A$777,$A114,СВЦЭМ!$B$34:$B$777,V$83)+'СЕТ СН'!$H$9+СВЦЭМ!$D$10+'СЕТ СН'!$H$5-'СЕТ СН'!$H$17</f>
        <v>4675.11939102</v>
      </c>
      <c r="W114" s="36">
        <f>SUMIFS(СВЦЭМ!$C$34:$C$777,СВЦЭМ!$A$34:$A$777,$A114,СВЦЭМ!$B$34:$B$777,W$83)+'СЕТ СН'!$H$9+СВЦЭМ!$D$10+'СЕТ СН'!$H$5-'СЕТ СН'!$H$17</f>
        <v>4681.6461874099996</v>
      </c>
      <c r="X114" s="36">
        <f>SUMIFS(СВЦЭМ!$C$34:$C$777,СВЦЭМ!$A$34:$A$777,$A114,СВЦЭМ!$B$34:$B$777,X$83)+'СЕТ СН'!$H$9+СВЦЭМ!$D$10+'СЕТ СН'!$H$5-'СЕТ СН'!$H$17</f>
        <v>4744.8531473000003</v>
      </c>
      <c r="Y114" s="36">
        <f>SUMIFS(СВЦЭМ!$C$34:$C$777,СВЦЭМ!$A$34:$A$777,$A114,СВЦЭМ!$B$34:$B$777,Y$83)+'СЕТ СН'!$H$9+СВЦЭМ!$D$10+'СЕТ СН'!$H$5-'СЕТ СН'!$H$17</f>
        <v>4819.59474598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01.03.2017</v>
      </c>
      <c r="B120" s="36">
        <f>SUMIFS(СВЦЭМ!$C$34:$C$777,СВЦЭМ!$A$34:$A$777,$A120,СВЦЭМ!$B$34:$B$777,B$119)+'СЕТ СН'!$I$9+СВЦЭМ!$D$10+'СЕТ СН'!$I$5-'СЕТ СН'!$I$17</f>
        <v>5034.2760264399994</v>
      </c>
      <c r="C120" s="36">
        <f>SUMIFS(СВЦЭМ!$C$34:$C$777,СВЦЭМ!$A$34:$A$777,$A120,СВЦЭМ!$B$34:$B$777,C$119)+'СЕТ СН'!$I$9+СВЦЭМ!$D$10+'СЕТ СН'!$I$5-'СЕТ СН'!$I$17</f>
        <v>5073.2986523700001</v>
      </c>
      <c r="D120" s="36">
        <f>SUMIFS(СВЦЭМ!$C$34:$C$777,СВЦЭМ!$A$34:$A$777,$A120,СВЦЭМ!$B$34:$B$777,D$119)+'СЕТ СН'!$I$9+СВЦЭМ!$D$10+'СЕТ СН'!$I$5-'СЕТ СН'!$I$17</f>
        <v>5093.2687539099998</v>
      </c>
      <c r="E120" s="36">
        <f>SUMIFS(СВЦЭМ!$C$34:$C$777,СВЦЭМ!$A$34:$A$777,$A120,СВЦЭМ!$B$34:$B$777,E$119)+'СЕТ СН'!$I$9+СВЦЭМ!$D$10+'СЕТ СН'!$I$5-'СЕТ СН'!$I$17</f>
        <v>5105.9891973899994</v>
      </c>
      <c r="F120" s="36">
        <f>SUMIFS(СВЦЭМ!$C$34:$C$777,СВЦЭМ!$A$34:$A$777,$A120,СВЦЭМ!$B$34:$B$777,F$119)+'СЕТ СН'!$I$9+СВЦЭМ!$D$10+'СЕТ СН'!$I$5-'СЕТ СН'!$I$17</f>
        <v>5099.5475518299991</v>
      </c>
      <c r="G120" s="36">
        <f>SUMIFS(СВЦЭМ!$C$34:$C$777,СВЦЭМ!$A$34:$A$777,$A120,СВЦЭМ!$B$34:$B$777,G$119)+'СЕТ СН'!$I$9+СВЦЭМ!$D$10+'СЕТ СН'!$I$5-'СЕТ СН'!$I$17</f>
        <v>5083.4979537199997</v>
      </c>
      <c r="H120" s="36">
        <f>SUMIFS(СВЦЭМ!$C$34:$C$777,СВЦЭМ!$A$34:$A$777,$A120,СВЦЭМ!$B$34:$B$777,H$119)+'СЕТ СН'!$I$9+СВЦЭМ!$D$10+'СЕТ СН'!$I$5-'СЕТ СН'!$I$17</f>
        <v>5024.1054419499997</v>
      </c>
      <c r="I120" s="36">
        <f>SUMIFS(СВЦЭМ!$C$34:$C$777,СВЦЭМ!$A$34:$A$777,$A120,СВЦЭМ!$B$34:$B$777,I$119)+'СЕТ СН'!$I$9+СВЦЭМ!$D$10+'СЕТ СН'!$I$5-'СЕТ СН'!$I$17</f>
        <v>4983.4086613199997</v>
      </c>
      <c r="J120" s="36">
        <f>SUMIFS(СВЦЭМ!$C$34:$C$777,СВЦЭМ!$A$34:$A$777,$A120,СВЦЭМ!$B$34:$B$777,J$119)+'СЕТ СН'!$I$9+СВЦЭМ!$D$10+'СЕТ СН'!$I$5-'СЕТ СН'!$I$17</f>
        <v>4933.6208633299993</v>
      </c>
      <c r="K120" s="36">
        <f>SUMIFS(СВЦЭМ!$C$34:$C$777,СВЦЭМ!$A$34:$A$777,$A120,СВЦЭМ!$B$34:$B$777,K$119)+'СЕТ СН'!$I$9+СВЦЭМ!$D$10+'СЕТ СН'!$I$5-'СЕТ СН'!$I$17</f>
        <v>4910.6454553399999</v>
      </c>
      <c r="L120" s="36">
        <f>SUMIFS(СВЦЭМ!$C$34:$C$777,СВЦЭМ!$A$34:$A$777,$A120,СВЦЭМ!$B$34:$B$777,L$119)+'СЕТ СН'!$I$9+СВЦЭМ!$D$10+'СЕТ СН'!$I$5-'СЕТ СН'!$I$17</f>
        <v>4904.7214423999994</v>
      </c>
      <c r="M120" s="36">
        <f>SUMIFS(СВЦЭМ!$C$34:$C$777,СВЦЭМ!$A$34:$A$777,$A120,СВЦЭМ!$B$34:$B$777,M$119)+'СЕТ СН'!$I$9+СВЦЭМ!$D$10+'СЕТ СН'!$I$5-'СЕТ СН'!$I$17</f>
        <v>4915.5593674499996</v>
      </c>
      <c r="N120" s="36">
        <f>SUMIFS(СВЦЭМ!$C$34:$C$777,СВЦЭМ!$A$34:$A$777,$A120,СВЦЭМ!$B$34:$B$777,N$119)+'СЕТ СН'!$I$9+СВЦЭМ!$D$10+'СЕТ СН'!$I$5-'СЕТ СН'!$I$17</f>
        <v>4948.7430362199993</v>
      </c>
      <c r="O120" s="36">
        <f>SUMIFS(СВЦЭМ!$C$34:$C$777,СВЦЭМ!$A$34:$A$777,$A120,СВЦЭМ!$B$34:$B$777,O$119)+'СЕТ СН'!$I$9+СВЦЭМ!$D$10+'СЕТ СН'!$I$5-'СЕТ СН'!$I$17</f>
        <v>4960.10328071</v>
      </c>
      <c r="P120" s="36">
        <f>SUMIFS(СВЦЭМ!$C$34:$C$777,СВЦЭМ!$A$34:$A$777,$A120,СВЦЭМ!$B$34:$B$777,P$119)+'СЕТ СН'!$I$9+СВЦЭМ!$D$10+'СЕТ СН'!$I$5-'СЕТ СН'!$I$17</f>
        <v>4975.5006748799997</v>
      </c>
      <c r="Q120" s="36">
        <f>SUMIFS(СВЦЭМ!$C$34:$C$777,СВЦЭМ!$A$34:$A$777,$A120,СВЦЭМ!$B$34:$B$777,Q$119)+'СЕТ СН'!$I$9+СВЦЭМ!$D$10+'СЕТ СН'!$I$5-'СЕТ СН'!$I$17</f>
        <v>4974.1877882099998</v>
      </c>
      <c r="R120" s="36">
        <f>SUMIFS(СВЦЭМ!$C$34:$C$777,СВЦЭМ!$A$34:$A$777,$A120,СВЦЭМ!$B$34:$B$777,R$119)+'СЕТ СН'!$I$9+СВЦЭМ!$D$10+'СЕТ СН'!$I$5-'СЕТ СН'!$I$17</f>
        <v>4964.6652151599992</v>
      </c>
      <c r="S120" s="36">
        <f>SUMIFS(СВЦЭМ!$C$34:$C$777,СВЦЭМ!$A$34:$A$777,$A120,СВЦЭМ!$B$34:$B$777,S$119)+'СЕТ СН'!$I$9+СВЦЭМ!$D$10+'СЕТ СН'!$I$5-'СЕТ СН'!$I$17</f>
        <v>4963.1251691299994</v>
      </c>
      <c r="T120" s="36">
        <f>SUMIFS(СВЦЭМ!$C$34:$C$777,СВЦЭМ!$A$34:$A$777,$A120,СВЦЭМ!$B$34:$B$777,T$119)+'СЕТ СН'!$I$9+СВЦЭМ!$D$10+'СЕТ СН'!$I$5-'СЕТ СН'!$I$17</f>
        <v>4919.2554641999996</v>
      </c>
      <c r="U120" s="36">
        <f>SUMIFS(СВЦЭМ!$C$34:$C$777,СВЦЭМ!$A$34:$A$777,$A120,СВЦЭМ!$B$34:$B$777,U$119)+'СЕТ СН'!$I$9+СВЦЭМ!$D$10+'СЕТ СН'!$I$5-'СЕТ СН'!$I$17</f>
        <v>4907.5277365599995</v>
      </c>
      <c r="V120" s="36">
        <f>SUMIFS(СВЦЭМ!$C$34:$C$777,СВЦЭМ!$A$34:$A$777,$A120,СВЦЭМ!$B$34:$B$777,V$119)+'СЕТ СН'!$I$9+СВЦЭМ!$D$10+'СЕТ СН'!$I$5-'СЕТ СН'!$I$17</f>
        <v>4904.0821763899994</v>
      </c>
      <c r="W120" s="36">
        <f>SUMIFS(СВЦЭМ!$C$34:$C$777,СВЦЭМ!$A$34:$A$777,$A120,СВЦЭМ!$B$34:$B$777,W$119)+'СЕТ СН'!$I$9+СВЦЭМ!$D$10+'СЕТ СН'!$I$5-'СЕТ СН'!$I$17</f>
        <v>4914.9834076299994</v>
      </c>
      <c r="X120" s="36">
        <f>SUMIFS(СВЦЭМ!$C$34:$C$777,СВЦЭМ!$A$34:$A$777,$A120,СВЦЭМ!$B$34:$B$777,X$119)+'СЕТ СН'!$I$9+СВЦЭМ!$D$10+'СЕТ СН'!$I$5-'СЕТ СН'!$I$17</f>
        <v>4940.7623531399995</v>
      </c>
      <c r="Y120" s="36">
        <f>SUMIFS(СВЦЭМ!$C$34:$C$777,СВЦЭМ!$A$34:$A$777,$A120,СВЦЭМ!$B$34:$B$777,Y$119)+'СЕТ СН'!$I$9+СВЦЭМ!$D$10+'СЕТ СН'!$I$5-'СЕТ СН'!$I$17</f>
        <v>4987.8675018199992</v>
      </c>
    </row>
    <row r="121" spans="1:27" ht="15.75" x14ac:dyDescent="0.2">
      <c r="A121" s="35">
        <f>A120+1</f>
        <v>42796</v>
      </c>
      <c r="B121" s="36">
        <f>SUMIFS(СВЦЭМ!$C$34:$C$777,СВЦЭМ!$A$34:$A$777,$A121,СВЦЭМ!$B$34:$B$777,B$119)+'СЕТ СН'!$I$9+СВЦЭМ!$D$10+'СЕТ СН'!$I$5-'СЕТ СН'!$I$17</f>
        <v>5009.2518375999998</v>
      </c>
      <c r="C121" s="36">
        <f>SUMIFS(СВЦЭМ!$C$34:$C$777,СВЦЭМ!$A$34:$A$777,$A121,СВЦЭМ!$B$34:$B$777,C$119)+'СЕТ СН'!$I$9+СВЦЭМ!$D$10+'СЕТ СН'!$I$5-'СЕТ СН'!$I$17</f>
        <v>5034.5676925799999</v>
      </c>
      <c r="D121" s="36">
        <f>SUMIFS(СВЦЭМ!$C$34:$C$777,СВЦЭМ!$A$34:$A$777,$A121,СВЦЭМ!$B$34:$B$777,D$119)+'СЕТ СН'!$I$9+СВЦЭМ!$D$10+'СЕТ СН'!$I$5-'СЕТ СН'!$I$17</f>
        <v>5074.1285839199991</v>
      </c>
      <c r="E121" s="36">
        <f>SUMIFS(СВЦЭМ!$C$34:$C$777,СВЦЭМ!$A$34:$A$777,$A121,СВЦЭМ!$B$34:$B$777,E$119)+'СЕТ СН'!$I$9+СВЦЭМ!$D$10+'СЕТ СН'!$I$5-'СЕТ СН'!$I$17</f>
        <v>5098.6463205199998</v>
      </c>
      <c r="F121" s="36">
        <f>SUMIFS(СВЦЭМ!$C$34:$C$777,СВЦЭМ!$A$34:$A$777,$A121,СВЦЭМ!$B$34:$B$777,F$119)+'СЕТ СН'!$I$9+СВЦЭМ!$D$10+'СЕТ СН'!$I$5-'СЕТ СН'!$I$17</f>
        <v>5095.5508965699992</v>
      </c>
      <c r="G121" s="36">
        <f>SUMIFS(СВЦЭМ!$C$34:$C$777,СВЦЭМ!$A$34:$A$777,$A121,СВЦЭМ!$B$34:$B$777,G$119)+'СЕТ СН'!$I$9+СВЦЭМ!$D$10+'СЕТ СН'!$I$5-'СЕТ СН'!$I$17</f>
        <v>5057.6380761799992</v>
      </c>
      <c r="H121" s="36">
        <f>SUMIFS(СВЦЭМ!$C$34:$C$777,СВЦЭМ!$A$34:$A$777,$A121,СВЦЭМ!$B$34:$B$777,H$119)+'СЕТ СН'!$I$9+СВЦЭМ!$D$10+'СЕТ СН'!$I$5-'СЕТ СН'!$I$17</f>
        <v>4985.8627164499994</v>
      </c>
      <c r="I121" s="36">
        <f>SUMIFS(СВЦЭМ!$C$34:$C$777,СВЦЭМ!$A$34:$A$777,$A121,СВЦЭМ!$B$34:$B$777,I$119)+'СЕТ СН'!$I$9+СВЦЭМ!$D$10+'СЕТ СН'!$I$5-'СЕТ СН'!$I$17</f>
        <v>4944.6975387299999</v>
      </c>
      <c r="J121" s="36">
        <f>SUMIFS(СВЦЭМ!$C$34:$C$777,СВЦЭМ!$A$34:$A$777,$A121,СВЦЭМ!$B$34:$B$777,J$119)+'СЕТ СН'!$I$9+СВЦЭМ!$D$10+'СЕТ СН'!$I$5-'СЕТ СН'!$I$17</f>
        <v>4953.3584448999991</v>
      </c>
      <c r="K121" s="36">
        <f>SUMIFS(СВЦЭМ!$C$34:$C$777,СВЦЭМ!$A$34:$A$777,$A121,СВЦЭМ!$B$34:$B$777,K$119)+'СЕТ СН'!$I$9+СВЦЭМ!$D$10+'СЕТ СН'!$I$5-'СЕТ СН'!$I$17</f>
        <v>4947.2554145499998</v>
      </c>
      <c r="L121" s="36">
        <f>SUMIFS(СВЦЭМ!$C$34:$C$777,СВЦЭМ!$A$34:$A$777,$A121,СВЦЭМ!$B$34:$B$777,L$119)+'СЕТ СН'!$I$9+СВЦЭМ!$D$10+'СЕТ СН'!$I$5-'СЕТ СН'!$I$17</f>
        <v>4938.5378397099994</v>
      </c>
      <c r="M121" s="36">
        <f>SUMIFS(СВЦЭМ!$C$34:$C$777,СВЦЭМ!$A$34:$A$777,$A121,СВЦЭМ!$B$34:$B$777,M$119)+'СЕТ СН'!$I$9+СВЦЭМ!$D$10+'СЕТ СН'!$I$5-'СЕТ СН'!$I$17</f>
        <v>4936.0384609199991</v>
      </c>
      <c r="N121" s="36">
        <f>SUMIFS(СВЦЭМ!$C$34:$C$777,СВЦЭМ!$A$34:$A$777,$A121,СВЦЭМ!$B$34:$B$777,N$119)+'СЕТ СН'!$I$9+СВЦЭМ!$D$10+'СЕТ СН'!$I$5-'СЕТ СН'!$I$17</f>
        <v>4956.5847694699996</v>
      </c>
      <c r="O121" s="36">
        <f>SUMIFS(СВЦЭМ!$C$34:$C$777,СВЦЭМ!$A$34:$A$777,$A121,СВЦЭМ!$B$34:$B$777,O$119)+'СЕТ СН'!$I$9+СВЦЭМ!$D$10+'СЕТ СН'!$I$5-'СЕТ СН'!$I$17</f>
        <v>4962.4549585799996</v>
      </c>
      <c r="P121" s="36">
        <f>SUMIFS(СВЦЭМ!$C$34:$C$777,СВЦЭМ!$A$34:$A$777,$A121,СВЦЭМ!$B$34:$B$777,P$119)+'СЕТ СН'!$I$9+СВЦЭМ!$D$10+'СЕТ СН'!$I$5-'СЕТ СН'!$I$17</f>
        <v>4969.4050429399995</v>
      </c>
      <c r="Q121" s="36">
        <f>SUMIFS(СВЦЭМ!$C$34:$C$777,СВЦЭМ!$A$34:$A$777,$A121,СВЦЭМ!$B$34:$B$777,Q$119)+'СЕТ СН'!$I$9+СВЦЭМ!$D$10+'СЕТ СН'!$I$5-'СЕТ СН'!$I$17</f>
        <v>4980.6389624299991</v>
      </c>
      <c r="R121" s="36">
        <f>SUMIFS(СВЦЭМ!$C$34:$C$777,СВЦЭМ!$A$34:$A$777,$A121,СВЦЭМ!$B$34:$B$777,R$119)+'СЕТ СН'!$I$9+СВЦЭМ!$D$10+'СЕТ СН'!$I$5-'СЕТ СН'!$I$17</f>
        <v>4986.5953525899995</v>
      </c>
      <c r="S121" s="36">
        <f>SUMIFS(СВЦЭМ!$C$34:$C$777,СВЦЭМ!$A$34:$A$777,$A121,СВЦЭМ!$B$34:$B$777,S$119)+'СЕТ СН'!$I$9+СВЦЭМ!$D$10+'СЕТ СН'!$I$5-'СЕТ СН'!$I$17</f>
        <v>4976.2268000099994</v>
      </c>
      <c r="T121" s="36">
        <f>SUMIFS(СВЦЭМ!$C$34:$C$777,СВЦЭМ!$A$34:$A$777,$A121,СВЦЭМ!$B$34:$B$777,T$119)+'СЕТ СН'!$I$9+СВЦЭМ!$D$10+'СЕТ СН'!$I$5-'СЕТ СН'!$I$17</f>
        <v>4941.8948541399996</v>
      </c>
      <c r="U121" s="36">
        <f>SUMIFS(СВЦЭМ!$C$34:$C$777,СВЦЭМ!$A$34:$A$777,$A121,СВЦЭМ!$B$34:$B$777,U$119)+'СЕТ СН'!$I$9+СВЦЭМ!$D$10+'СЕТ СН'!$I$5-'СЕТ СН'!$I$17</f>
        <v>4912.2022810399994</v>
      </c>
      <c r="V121" s="36">
        <f>SUMIFS(СВЦЭМ!$C$34:$C$777,СВЦЭМ!$A$34:$A$777,$A121,СВЦЭМ!$B$34:$B$777,V$119)+'СЕТ СН'!$I$9+СВЦЭМ!$D$10+'СЕТ СН'!$I$5-'СЕТ СН'!$I$17</f>
        <v>4917.0028246499996</v>
      </c>
      <c r="W121" s="36">
        <f>SUMIFS(СВЦЭМ!$C$34:$C$777,СВЦЭМ!$A$34:$A$777,$A121,СВЦЭМ!$B$34:$B$777,W$119)+'СЕТ СН'!$I$9+СВЦЭМ!$D$10+'СЕТ СН'!$I$5-'СЕТ СН'!$I$17</f>
        <v>4933.1613657099997</v>
      </c>
      <c r="X121" s="36">
        <f>SUMIFS(СВЦЭМ!$C$34:$C$777,СВЦЭМ!$A$34:$A$777,$A121,СВЦЭМ!$B$34:$B$777,X$119)+'СЕТ СН'!$I$9+СВЦЭМ!$D$10+'СЕТ СН'!$I$5-'СЕТ СН'!$I$17</f>
        <v>4949.6110189499996</v>
      </c>
      <c r="Y121" s="36">
        <f>SUMIFS(СВЦЭМ!$C$34:$C$777,СВЦЭМ!$A$34:$A$777,$A121,СВЦЭМ!$B$34:$B$777,Y$119)+'СЕТ СН'!$I$9+СВЦЭМ!$D$10+'СЕТ СН'!$I$5-'СЕТ СН'!$I$17</f>
        <v>4951.3026256399999</v>
      </c>
    </row>
    <row r="122" spans="1:27" ht="15.75" x14ac:dyDescent="0.2">
      <c r="A122" s="35">
        <f t="shared" ref="A122:A150" si="3">A121+1</f>
        <v>42797</v>
      </c>
      <c r="B122" s="36">
        <f>SUMIFS(СВЦЭМ!$C$34:$C$777,СВЦЭМ!$A$34:$A$777,$A122,СВЦЭМ!$B$34:$B$777,B$119)+'СЕТ СН'!$I$9+СВЦЭМ!$D$10+'СЕТ СН'!$I$5-'СЕТ СН'!$I$17</f>
        <v>4948.3583270999998</v>
      </c>
      <c r="C122" s="36">
        <f>SUMIFS(СВЦЭМ!$C$34:$C$777,СВЦЭМ!$A$34:$A$777,$A122,СВЦЭМ!$B$34:$B$777,C$119)+'СЕТ СН'!$I$9+СВЦЭМ!$D$10+'СЕТ СН'!$I$5-'СЕТ СН'!$I$17</f>
        <v>4982.9909659799996</v>
      </c>
      <c r="D122" s="36">
        <f>SUMIFS(СВЦЭМ!$C$34:$C$777,СВЦЭМ!$A$34:$A$777,$A122,СВЦЭМ!$B$34:$B$777,D$119)+'СЕТ СН'!$I$9+СВЦЭМ!$D$10+'СЕТ СН'!$I$5-'СЕТ СН'!$I$17</f>
        <v>5007.3242972399994</v>
      </c>
      <c r="E122" s="36">
        <f>SUMIFS(СВЦЭМ!$C$34:$C$777,СВЦЭМ!$A$34:$A$777,$A122,СВЦЭМ!$B$34:$B$777,E$119)+'СЕТ СН'!$I$9+СВЦЭМ!$D$10+'СЕТ СН'!$I$5-'СЕТ СН'!$I$17</f>
        <v>5007.9545243100001</v>
      </c>
      <c r="F122" s="36">
        <f>SUMIFS(СВЦЭМ!$C$34:$C$777,СВЦЭМ!$A$34:$A$777,$A122,СВЦЭМ!$B$34:$B$777,F$119)+'СЕТ СН'!$I$9+СВЦЭМ!$D$10+'СЕТ СН'!$I$5-'СЕТ СН'!$I$17</f>
        <v>5003.3135365799999</v>
      </c>
      <c r="G122" s="36">
        <f>SUMIFS(СВЦЭМ!$C$34:$C$777,СВЦЭМ!$A$34:$A$777,$A122,СВЦЭМ!$B$34:$B$777,G$119)+'СЕТ СН'!$I$9+СВЦЭМ!$D$10+'СЕТ СН'!$I$5-'СЕТ СН'!$I$17</f>
        <v>4985.2490866099997</v>
      </c>
      <c r="H122" s="36">
        <f>SUMIFS(СВЦЭМ!$C$34:$C$777,СВЦЭМ!$A$34:$A$777,$A122,СВЦЭМ!$B$34:$B$777,H$119)+'СЕТ СН'!$I$9+СВЦЭМ!$D$10+'СЕТ СН'!$I$5-'СЕТ СН'!$I$17</f>
        <v>4925.2259824399998</v>
      </c>
      <c r="I122" s="36">
        <f>SUMIFS(СВЦЭМ!$C$34:$C$777,СВЦЭМ!$A$34:$A$777,$A122,СВЦЭМ!$B$34:$B$777,I$119)+'СЕТ СН'!$I$9+СВЦЭМ!$D$10+'СЕТ СН'!$I$5-'СЕТ СН'!$I$17</f>
        <v>4870.3417301499994</v>
      </c>
      <c r="J122" s="36">
        <f>SUMIFS(СВЦЭМ!$C$34:$C$777,СВЦЭМ!$A$34:$A$777,$A122,СВЦЭМ!$B$34:$B$777,J$119)+'СЕТ СН'!$I$9+СВЦЭМ!$D$10+'СЕТ СН'!$I$5-'СЕТ СН'!$I$17</f>
        <v>4841.0430168699995</v>
      </c>
      <c r="K122" s="36">
        <f>SUMIFS(СВЦЭМ!$C$34:$C$777,СВЦЭМ!$A$34:$A$777,$A122,СВЦЭМ!$B$34:$B$777,K$119)+'СЕТ СН'!$I$9+СВЦЭМ!$D$10+'СЕТ СН'!$I$5-'СЕТ СН'!$I$17</f>
        <v>4832.2007067499999</v>
      </c>
      <c r="L122" s="36">
        <f>SUMIFS(СВЦЭМ!$C$34:$C$777,СВЦЭМ!$A$34:$A$777,$A122,СВЦЭМ!$B$34:$B$777,L$119)+'СЕТ СН'!$I$9+СВЦЭМ!$D$10+'СЕТ СН'!$I$5-'СЕТ СН'!$I$17</f>
        <v>4831.1191838699997</v>
      </c>
      <c r="M122" s="36">
        <f>SUMIFS(СВЦЭМ!$C$34:$C$777,СВЦЭМ!$A$34:$A$777,$A122,СВЦЭМ!$B$34:$B$777,M$119)+'СЕТ СН'!$I$9+СВЦЭМ!$D$10+'СЕТ СН'!$I$5-'СЕТ СН'!$I$17</f>
        <v>4840.1025814699997</v>
      </c>
      <c r="N122" s="36">
        <f>SUMIFS(СВЦЭМ!$C$34:$C$777,СВЦЭМ!$A$34:$A$777,$A122,СВЦЭМ!$B$34:$B$777,N$119)+'СЕТ СН'!$I$9+СВЦЭМ!$D$10+'СЕТ СН'!$I$5-'СЕТ СН'!$I$17</f>
        <v>4855.6452269199999</v>
      </c>
      <c r="O122" s="36">
        <f>SUMIFS(СВЦЭМ!$C$34:$C$777,СВЦЭМ!$A$34:$A$777,$A122,СВЦЭМ!$B$34:$B$777,O$119)+'СЕТ СН'!$I$9+СВЦЭМ!$D$10+'СЕТ СН'!$I$5-'СЕТ СН'!$I$17</f>
        <v>4866.9487352399992</v>
      </c>
      <c r="P122" s="36">
        <f>SUMIFS(СВЦЭМ!$C$34:$C$777,СВЦЭМ!$A$34:$A$777,$A122,СВЦЭМ!$B$34:$B$777,P$119)+'СЕТ СН'!$I$9+СВЦЭМ!$D$10+'СЕТ СН'!$I$5-'СЕТ СН'!$I$17</f>
        <v>4879.8320071799999</v>
      </c>
      <c r="Q122" s="36">
        <f>SUMIFS(СВЦЭМ!$C$34:$C$777,СВЦЭМ!$A$34:$A$777,$A122,СВЦЭМ!$B$34:$B$777,Q$119)+'СЕТ СН'!$I$9+СВЦЭМ!$D$10+'СЕТ СН'!$I$5-'СЕТ СН'!$I$17</f>
        <v>4891.9874995800001</v>
      </c>
      <c r="R122" s="36">
        <f>SUMIFS(СВЦЭМ!$C$34:$C$777,СВЦЭМ!$A$34:$A$777,$A122,СВЦЭМ!$B$34:$B$777,R$119)+'СЕТ СН'!$I$9+СВЦЭМ!$D$10+'СЕТ СН'!$I$5-'СЕТ СН'!$I$17</f>
        <v>4893.3353408900002</v>
      </c>
      <c r="S122" s="36">
        <f>SUMIFS(СВЦЭМ!$C$34:$C$777,СВЦЭМ!$A$34:$A$777,$A122,СВЦЭМ!$B$34:$B$777,S$119)+'СЕТ СН'!$I$9+СВЦЭМ!$D$10+'СЕТ СН'!$I$5-'СЕТ СН'!$I$17</f>
        <v>4884.4100834700002</v>
      </c>
      <c r="T122" s="36">
        <f>SUMIFS(СВЦЭМ!$C$34:$C$777,СВЦЭМ!$A$34:$A$777,$A122,СВЦЭМ!$B$34:$B$777,T$119)+'СЕТ СН'!$I$9+СВЦЭМ!$D$10+'СЕТ СН'!$I$5-'СЕТ СН'!$I$17</f>
        <v>4848.0265320299995</v>
      </c>
      <c r="U122" s="36">
        <f>SUMIFS(СВЦЭМ!$C$34:$C$777,СВЦЭМ!$A$34:$A$777,$A122,СВЦЭМ!$B$34:$B$777,U$119)+'СЕТ СН'!$I$9+СВЦЭМ!$D$10+'СЕТ СН'!$I$5-'СЕТ СН'!$I$17</f>
        <v>4819.1159502800001</v>
      </c>
      <c r="V122" s="36">
        <f>SUMIFS(СВЦЭМ!$C$34:$C$777,СВЦЭМ!$A$34:$A$777,$A122,СВЦЭМ!$B$34:$B$777,V$119)+'СЕТ СН'!$I$9+СВЦЭМ!$D$10+'СЕТ СН'!$I$5-'СЕТ СН'!$I$17</f>
        <v>4815.60890397</v>
      </c>
      <c r="W122" s="36">
        <f>SUMIFS(СВЦЭМ!$C$34:$C$777,СВЦЭМ!$A$34:$A$777,$A122,СВЦЭМ!$B$34:$B$777,W$119)+'СЕТ СН'!$I$9+СВЦЭМ!$D$10+'СЕТ СН'!$I$5-'СЕТ СН'!$I$17</f>
        <v>4820.9682767300001</v>
      </c>
      <c r="X122" s="36">
        <f>SUMIFS(СВЦЭМ!$C$34:$C$777,СВЦЭМ!$A$34:$A$777,$A122,СВЦЭМ!$B$34:$B$777,X$119)+'СЕТ СН'!$I$9+СВЦЭМ!$D$10+'СЕТ СН'!$I$5-'СЕТ СН'!$I$17</f>
        <v>4838.9910172399996</v>
      </c>
      <c r="Y122" s="36">
        <f>SUMIFS(СВЦЭМ!$C$34:$C$777,СВЦЭМ!$A$34:$A$777,$A122,СВЦЭМ!$B$34:$B$777,Y$119)+'СЕТ СН'!$I$9+СВЦЭМ!$D$10+'СЕТ СН'!$I$5-'СЕТ СН'!$I$17</f>
        <v>4897.2767778599991</v>
      </c>
    </row>
    <row r="123" spans="1:27" ht="15.75" x14ac:dyDescent="0.2">
      <c r="A123" s="35">
        <f t="shared" si="3"/>
        <v>42798</v>
      </c>
      <c r="B123" s="36">
        <f>SUMIFS(СВЦЭМ!$C$34:$C$777,СВЦЭМ!$A$34:$A$777,$A123,СВЦЭМ!$B$34:$B$777,B$119)+'СЕТ СН'!$I$9+СВЦЭМ!$D$10+'СЕТ СН'!$I$5-'СЕТ СН'!$I$17</f>
        <v>4918.5612579799999</v>
      </c>
      <c r="C123" s="36">
        <f>SUMIFS(СВЦЭМ!$C$34:$C$777,СВЦЭМ!$A$34:$A$777,$A123,СВЦЭМ!$B$34:$B$777,C$119)+'СЕТ СН'!$I$9+СВЦЭМ!$D$10+'СЕТ СН'!$I$5-'СЕТ СН'!$I$17</f>
        <v>4955.023147509999</v>
      </c>
      <c r="D123" s="36">
        <f>SUMIFS(СВЦЭМ!$C$34:$C$777,СВЦЭМ!$A$34:$A$777,$A123,СВЦЭМ!$B$34:$B$777,D$119)+'СЕТ СН'!$I$9+СВЦЭМ!$D$10+'СЕТ СН'!$I$5-'СЕТ СН'!$I$17</f>
        <v>4977.8692092499996</v>
      </c>
      <c r="E123" s="36">
        <f>SUMIFS(СВЦЭМ!$C$34:$C$777,СВЦЭМ!$A$34:$A$777,$A123,СВЦЭМ!$B$34:$B$777,E$119)+'СЕТ СН'!$I$9+СВЦЭМ!$D$10+'СЕТ СН'!$I$5-'СЕТ СН'!$I$17</f>
        <v>4991.2791722699994</v>
      </c>
      <c r="F123" s="36">
        <f>SUMIFS(СВЦЭМ!$C$34:$C$777,СВЦЭМ!$A$34:$A$777,$A123,СВЦЭМ!$B$34:$B$777,F$119)+'СЕТ СН'!$I$9+СВЦЭМ!$D$10+'СЕТ СН'!$I$5-'СЕТ СН'!$I$17</f>
        <v>4989.4215882499993</v>
      </c>
      <c r="G123" s="36">
        <f>SUMIFS(СВЦЭМ!$C$34:$C$777,СВЦЭМ!$A$34:$A$777,$A123,СВЦЭМ!$B$34:$B$777,G$119)+'СЕТ СН'!$I$9+СВЦЭМ!$D$10+'СЕТ СН'!$I$5-'СЕТ СН'!$I$17</f>
        <v>4983.1570931599999</v>
      </c>
      <c r="H123" s="36">
        <f>SUMIFS(СВЦЭМ!$C$34:$C$777,СВЦЭМ!$A$34:$A$777,$A123,СВЦЭМ!$B$34:$B$777,H$119)+'СЕТ СН'!$I$9+СВЦЭМ!$D$10+'СЕТ СН'!$I$5-'СЕТ СН'!$I$17</f>
        <v>4971.3989998099996</v>
      </c>
      <c r="I123" s="36">
        <f>SUMIFS(СВЦЭМ!$C$34:$C$777,СВЦЭМ!$A$34:$A$777,$A123,СВЦЭМ!$B$34:$B$777,I$119)+'СЕТ СН'!$I$9+СВЦЭМ!$D$10+'СЕТ СН'!$I$5-'СЕТ СН'!$I$17</f>
        <v>4933.6352789899993</v>
      </c>
      <c r="J123" s="36">
        <f>SUMIFS(СВЦЭМ!$C$34:$C$777,СВЦЭМ!$A$34:$A$777,$A123,СВЦЭМ!$B$34:$B$777,J$119)+'СЕТ СН'!$I$9+СВЦЭМ!$D$10+'СЕТ СН'!$I$5-'СЕТ СН'!$I$17</f>
        <v>4872.68166853</v>
      </c>
      <c r="K123" s="36">
        <f>SUMIFS(СВЦЭМ!$C$34:$C$777,СВЦЭМ!$A$34:$A$777,$A123,СВЦЭМ!$B$34:$B$777,K$119)+'СЕТ СН'!$I$9+СВЦЭМ!$D$10+'СЕТ СН'!$I$5-'СЕТ СН'!$I$17</f>
        <v>4833.1771046699996</v>
      </c>
      <c r="L123" s="36">
        <f>SUMIFS(СВЦЭМ!$C$34:$C$777,СВЦЭМ!$A$34:$A$777,$A123,СВЦЭМ!$B$34:$B$777,L$119)+'СЕТ СН'!$I$9+СВЦЭМ!$D$10+'СЕТ СН'!$I$5-'СЕТ СН'!$I$17</f>
        <v>4829.9517513999999</v>
      </c>
      <c r="M123" s="36">
        <f>SUMIFS(СВЦЭМ!$C$34:$C$777,СВЦЭМ!$A$34:$A$777,$A123,СВЦЭМ!$B$34:$B$777,M$119)+'СЕТ СН'!$I$9+СВЦЭМ!$D$10+'СЕТ СН'!$I$5-'СЕТ СН'!$I$17</f>
        <v>4826.9003109799996</v>
      </c>
      <c r="N123" s="36">
        <f>SUMIFS(СВЦЭМ!$C$34:$C$777,СВЦЭМ!$A$34:$A$777,$A123,СВЦЭМ!$B$34:$B$777,N$119)+'СЕТ СН'!$I$9+СВЦЭМ!$D$10+'СЕТ СН'!$I$5-'СЕТ СН'!$I$17</f>
        <v>4827.565601029999</v>
      </c>
      <c r="O123" s="36">
        <f>SUMIFS(СВЦЭМ!$C$34:$C$777,СВЦЭМ!$A$34:$A$777,$A123,СВЦЭМ!$B$34:$B$777,O$119)+'СЕТ СН'!$I$9+СВЦЭМ!$D$10+'СЕТ СН'!$I$5-'СЕТ СН'!$I$17</f>
        <v>4858.8712629499996</v>
      </c>
      <c r="P123" s="36">
        <f>SUMIFS(СВЦЭМ!$C$34:$C$777,СВЦЭМ!$A$34:$A$777,$A123,СВЦЭМ!$B$34:$B$777,P$119)+'СЕТ СН'!$I$9+СВЦЭМ!$D$10+'СЕТ СН'!$I$5-'СЕТ СН'!$I$17</f>
        <v>4858.5048625499994</v>
      </c>
      <c r="Q123" s="36">
        <f>SUMIFS(СВЦЭМ!$C$34:$C$777,СВЦЭМ!$A$34:$A$777,$A123,СВЦЭМ!$B$34:$B$777,Q$119)+'СЕТ СН'!$I$9+СВЦЭМ!$D$10+'СЕТ СН'!$I$5-'СЕТ СН'!$I$17</f>
        <v>4863.3347715</v>
      </c>
      <c r="R123" s="36">
        <f>SUMIFS(СВЦЭМ!$C$34:$C$777,СВЦЭМ!$A$34:$A$777,$A123,СВЦЭМ!$B$34:$B$777,R$119)+'СЕТ СН'!$I$9+СВЦЭМ!$D$10+'СЕТ СН'!$I$5-'СЕТ СН'!$I$17</f>
        <v>4867.9196583899993</v>
      </c>
      <c r="S123" s="36">
        <f>SUMIFS(СВЦЭМ!$C$34:$C$777,СВЦЭМ!$A$34:$A$777,$A123,СВЦЭМ!$B$34:$B$777,S$119)+'СЕТ СН'!$I$9+СВЦЭМ!$D$10+'СЕТ СН'!$I$5-'СЕТ СН'!$I$17</f>
        <v>4859.8463153100001</v>
      </c>
      <c r="T123" s="36">
        <f>SUMIFS(СВЦЭМ!$C$34:$C$777,СВЦЭМ!$A$34:$A$777,$A123,СВЦЭМ!$B$34:$B$777,T$119)+'СЕТ СН'!$I$9+СВЦЭМ!$D$10+'СЕТ СН'!$I$5-'СЕТ СН'!$I$17</f>
        <v>4842.3423271499996</v>
      </c>
      <c r="U123" s="36">
        <f>SUMIFS(СВЦЭМ!$C$34:$C$777,СВЦЭМ!$A$34:$A$777,$A123,СВЦЭМ!$B$34:$B$777,U$119)+'СЕТ СН'!$I$9+СВЦЭМ!$D$10+'СЕТ СН'!$I$5-'СЕТ СН'!$I$17</f>
        <v>4811.3660766499997</v>
      </c>
      <c r="V123" s="36">
        <f>SUMIFS(СВЦЭМ!$C$34:$C$777,СВЦЭМ!$A$34:$A$777,$A123,СВЦЭМ!$B$34:$B$777,V$119)+'СЕТ СН'!$I$9+СВЦЭМ!$D$10+'СЕТ СН'!$I$5-'СЕТ СН'!$I$17</f>
        <v>4808.9257260599998</v>
      </c>
      <c r="W123" s="36">
        <f>SUMIFS(СВЦЭМ!$C$34:$C$777,СВЦЭМ!$A$34:$A$777,$A123,СВЦЭМ!$B$34:$B$777,W$119)+'СЕТ СН'!$I$9+СВЦЭМ!$D$10+'СЕТ СН'!$I$5-'СЕТ СН'!$I$17</f>
        <v>4822.9463038499998</v>
      </c>
      <c r="X123" s="36">
        <f>SUMIFS(СВЦЭМ!$C$34:$C$777,СВЦЭМ!$A$34:$A$777,$A123,СВЦЭМ!$B$34:$B$777,X$119)+'СЕТ СН'!$I$9+СВЦЭМ!$D$10+'СЕТ СН'!$I$5-'СЕТ СН'!$I$17</f>
        <v>4841.8983453700002</v>
      </c>
      <c r="Y123" s="36">
        <f>SUMIFS(СВЦЭМ!$C$34:$C$777,СВЦЭМ!$A$34:$A$777,$A123,СВЦЭМ!$B$34:$B$777,Y$119)+'СЕТ СН'!$I$9+СВЦЭМ!$D$10+'СЕТ СН'!$I$5-'СЕТ СН'!$I$17</f>
        <v>4881.1960954799997</v>
      </c>
    </row>
    <row r="124" spans="1:27" ht="15.75" x14ac:dyDescent="0.2">
      <c r="A124" s="35">
        <f t="shared" si="3"/>
        <v>42799</v>
      </c>
      <c r="B124" s="36">
        <f>SUMIFS(СВЦЭМ!$C$34:$C$777,СВЦЭМ!$A$34:$A$777,$A124,СВЦЭМ!$B$34:$B$777,B$119)+'СЕТ СН'!$I$9+СВЦЭМ!$D$10+'СЕТ СН'!$I$5-'СЕТ СН'!$I$17</f>
        <v>4902.7257798999999</v>
      </c>
      <c r="C124" s="36">
        <f>SUMIFS(СВЦЭМ!$C$34:$C$777,СВЦЭМ!$A$34:$A$777,$A124,СВЦЭМ!$B$34:$B$777,C$119)+'СЕТ СН'!$I$9+СВЦЭМ!$D$10+'СЕТ СН'!$I$5-'СЕТ СН'!$I$17</f>
        <v>4950.7916484399993</v>
      </c>
      <c r="D124" s="36">
        <f>SUMIFS(СВЦЭМ!$C$34:$C$777,СВЦЭМ!$A$34:$A$777,$A124,СВЦЭМ!$B$34:$B$777,D$119)+'СЕТ СН'!$I$9+СВЦЭМ!$D$10+'СЕТ СН'!$I$5-'СЕТ СН'!$I$17</f>
        <v>4992.5333115100002</v>
      </c>
      <c r="E124" s="36">
        <f>SUMIFS(СВЦЭМ!$C$34:$C$777,СВЦЭМ!$A$34:$A$777,$A124,СВЦЭМ!$B$34:$B$777,E$119)+'СЕТ СН'!$I$9+СВЦЭМ!$D$10+'СЕТ СН'!$I$5-'СЕТ СН'!$I$17</f>
        <v>5004.8219107299992</v>
      </c>
      <c r="F124" s="36">
        <f>SUMIFS(СВЦЭМ!$C$34:$C$777,СВЦЭМ!$A$34:$A$777,$A124,СВЦЭМ!$B$34:$B$777,F$119)+'СЕТ СН'!$I$9+СВЦЭМ!$D$10+'СЕТ СН'!$I$5-'СЕТ СН'!$I$17</f>
        <v>5003.7270606499997</v>
      </c>
      <c r="G124" s="36">
        <f>SUMIFS(СВЦЭМ!$C$34:$C$777,СВЦЭМ!$A$34:$A$777,$A124,СВЦЭМ!$B$34:$B$777,G$119)+'СЕТ СН'!$I$9+СВЦЭМ!$D$10+'СЕТ СН'!$I$5-'СЕТ СН'!$I$17</f>
        <v>4992.2939912699994</v>
      </c>
      <c r="H124" s="36">
        <f>SUMIFS(СВЦЭМ!$C$34:$C$777,СВЦЭМ!$A$34:$A$777,$A124,СВЦЭМ!$B$34:$B$777,H$119)+'СЕТ СН'!$I$9+СВЦЭМ!$D$10+'СЕТ СН'!$I$5-'СЕТ СН'!$I$17</f>
        <v>4977.2010823599994</v>
      </c>
      <c r="I124" s="36">
        <f>SUMIFS(СВЦЭМ!$C$34:$C$777,СВЦЭМ!$A$34:$A$777,$A124,СВЦЭМ!$B$34:$B$777,I$119)+'СЕТ СН'!$I$9+СВЦЭМ!$D$10+'СЕТ СН'!$I$5-'СЕТ СН'!$I$17</f>
        <v>4931.7481276999997</v>
      </c>
      <c r="J124" s="36">
        <f>SUMIFS(СВЦЭМ!$C$34:$C$777,СВЦЭМ!$A$34:$A$777,$A124,СВЦЭМ!$B$34:$B$777,J$119)+'СЕТ СН'!$I$9+СВЦЭМ!$D$10+'СЕТ СН'!$I$5-'СЕТ СН'!$I$17</f>
        <v>4861.5435909299995</v>
      </c>
      <c r="K124" s="36">
        <f>SUMIFS(СВЦЭМ!$C$34:$C$777,СВЦЭМ!$A$34:$A$777,$A124,СВЦЭМ!$B$34:$B$777,K$119)+'СЕТ СН'!$I$9+СВЦЭМ!$D$10+'СЕТ СН'!$I$5-'СЕТ СН'!$I$17</f>
        <v>4834.5456250899997</v>
      </c>
      <c r="L124" s="36">
        <f>SUMIFS(СВЦЭМ!$C$34:$C$777,СВЦЭМ!$A$34:$A$777,$A124,СВЦЭМ!$B$34:$B$777,L$119)+'СЕТ СН'!$I$9+СВЦЭМ!$D$10+'СЕТ СН'!$I$5-'СЕТ СН'!$I$17</f>
        <v>4812.5234244599997</v>
      </c>
      <c r="M124" s="36">
        <f>SUMIFS(СВЦЭМ!$C$34:$C$777,СВЦЭМ!$A$34:$A$777,$A124,СВЦЭМ!$B$34:$B$777,M$119)+'СЕТ СН'!$I$9+СВЦЭМ!$D$10+'СЕТ СН'!$I$5-'СЕТ СН'!$I$17</f>
        <v>4815.5007076699994</v>
      </c>
      <c r="N124" s="36">
        <f>SUMIFS(СВЦЭМ!$C$34:$C$777,СВЦЭМ!$A$34:$A$777,$A124,СВЦЭМ!$B$34:$B$777,N$119)+'СЕТ СН'!$I$9+СВЦЭМ!$D$10+'СЕТ СН'!$I$5-'СЕТ СН'!$I$17</f>
        <v>4832.5992530999993</v>
      </c>
      <c r="O124" s="36">
        <f>SUMIFS(СВЦЭМ!$C$34:$C$777,СВЦЭМ!$A$34:$A$777,$A124,СВЦЭМ!$B$34:$B$777,O$119)+'СЕТ СН'!$I$9+СВЦЭМ!$D$10+'СЕТ СН'!$I$5-'СЕТ СН'!$I$17</f>
        <v>4858.1778940599997</v>
      </c>
      <c r="P124" s="36">
        <f>SUMIFS(СВЦЭМ!$C$34:$C$777,СВЦЭМ!$A$34:$A$777,$A124,СВЦЭМ!$B$34:$B$777,P$119)+'СЕТ СН'!$I$9+СВЦЭМ!$D$10+'СЕТ СН'!$I$5-'СЕТ СН'!$I$17</f>
        <v>4863.2772344899995</v>
      </c>
      <c r="Q124" s="36">
        <f>SUMIFS(СВЦЭМ!$C$34:$C$777,СВЦЭМ!$A$34:$A$777,$A124,СВЦЭМ!$B$34:$B$777,Q$119)+'СЕТ СН'!$I$9+СВЦЭМ!$D$10+'СЕТ СН'!$I$5-'СЕТ СН'!$I$17</f>
        <v>4867.7442721899997</v>
      </c>
      <c r="R124" s="36">
        <f>SUMIFS(СВЦЭМ!$C$34:$C$777,СВЦЭМ!$A$34:$A$777,$A124,СВЦЭМ!$B$34:$B$777,R$119)+'СЕТ СН'!$I$9+СВЦЭМ!$D$10+'СЕТ СН'!$I$5-'СЕТ СН'!$I$17</f>
        <v>4868.8686247499991</v>
      </c>
      <c r="S124" s="36">
        <f>SUMIFS(СВЦЭМ!$C$34:$C$777,СВЦЭМ!$A$34:$A$777,$A124,СВЦЭМ!$B$34:$B$777,S$119)+'СЕТ СН'!$I$9+СВЦЭМ!$D$10+'СЕТ СН'!$I$5-'СЕТ СН'!$I$17</f>
        <v>4869.0867954799996</v>
      </c>
      <c r="T124" s="36">
        <f>SUMIFS(СВЦЭМ!$C$34:$C$777,СВЦЭМ!$A$34:$A$777,$A124,СВЦЭМ!$B$34:$B$777,T$119)+'СЕТ СН'!$I$9+СВЦЭМ!$D$10+'СЕТ СН'!$I$5-'СЕТ СН'!$I$17</f>
        <v>4838.3621837899991</v>
      </c>
      <c r="U124" s="36">
        <f>SUMIFS(СВЦЭМ!$C$34:$C$777,СВЦЭМ!$A$34:$A$777,$A124,СВЦЭМ!$B$34:$B$777,U$119)+'СЕТ СН'!$I$9+СВЦЭМ!$D$10+'СЕТ СН'!$I$5-'СЕТ СН'!$I$17</f>
        <v>4828.0293279699999</v>
      </c>
      <c r="V124" s="36">
        <f>SUMIFS(СВЦЭМ!$C$34:$C$777,СВЦЭМ!$A$34:$A$777,$A124,СВЦЭМ!$B$34:$B$777,V$119)+'СЕТ СН'!$I$9+СВЦЭМ!$D$10+'СЕТ СН'!$I$5-'СЕТ СН'!$I$17</f>
        <v>4847.4881350599999</v>
      </c>
      <c r="W124" s="36">
        <f>SUMIFS(СВЦЭМ!$C$34:$C$777,СВЦЭМ!$A$34:$A$777,$A124,СВЦЭМ!$B$34:$B$777,W$119)+'СЕТ СН'!$I$9+СВЦЭМ!$D$10+'СЕТ СН'!$I$5-'СЕТ СН'!$I$17</f>
        <v>4819.7531053900002</v>
      </c>
      <c r="X124" s="36">
        <f>SUMIFS(СВЦЭМ!$C$34:$C$777,СВЦЭМ!$A$34:$A$777,$A124,СВЦЭМ!$B$34:$B$777,X$119)+'СЕТ СН'!$I$9+СВЦЭМ!$D$10+'СЕТ СН'!$I$5-'СЕТ СН'!$I$17</f>
        <v>4792.3971611799998</v>
      </c>
      <c r="Y124" s="36">
        <f>SUMIFS(СВЦЭМ!$C$34:$C$777,СВЦЭМ!$A$34:$A$777,$A124,СВЦЭМ!$B$34:$B$777,Y$119)+'СЕТ СН'!$I$9+СВЦЭМ!$D$10+'СЕТ СН'!$I$5-'СЕТ СН'!$I$17</f>
        <v>4848.0111940099996</v>
      </c>
    </row>
    <row r="125" spans="1:27" ht="15.75" x14ac:dyDescent="0.2">
      <c r="A125" s="35">
        <f t="shared" si="3"/>
        <v>42800</v>
      </c>
      <c r="B125" s="36">
        <f>SUMIFS(СВЦЭМ!$C$34:$C$777,СВЦЭМ!$A$34:$A$777,$A125,СВЦЭМ!$B$34:$B$777,B$119)+'СЕТ СН'!$I$9+СВЦЭМ!$D$10+'СЕТ СН'!$I$5-'СЕТ СН'!$I$17</f>
        <v>4951.6867418099991</v>
      </c>
      <c r="C125" s="36">
        <f>SUMIFS(СВЦЭМ!$C$34:$C$777,СВЦЭМ!$A$34:$A$777,$A125,СВЦЭМ!$B$34:$B$777,C$119)+'СЕТ СН'!$I$9+СВЦЭМ!$D$10+'СЕТ СН'!$I$5-'СЕТ СН'!$I$17</f>
        <v>4978.2695971599996</v>
      </c>
      <c r="D125" s="36">
        <f>SUMIFS(СВЦЭМ!$C$34:$C$777,СВЦЭМ!$A$34:$A$777,$A125,СВЦЭМ!$B$34:$B$777,D$119)+'СЕТ СН'!$I$9+СВЦЭМ!$D$10+'СЕТ СН'!$I$5-'СЕТ СН'!$I$17</f>
        <v>5010.7295521699998</v>
      </c>
      <c r="E125" s="36">
        <f>SUMIFS(СВЦЭМ!$C$34:$C$777,СВЦЭМ!$A$34:$A$777,$A125,СВЦЭМ!$B$34:$B$777,E$119)+'СЕТ СН'!$I$9+СВЦЭМ!$D$10+'СЕТ СН'!$I$5-'СЕТ СН'!$I$17</f>
        <v>5025.6867554799992</v>
      </c>
      <c r="F125" s="36">
        <f>SUMIFS(СВЦЭМ!$C$34:$C$777,СВЦЭМ!$A$34:$A$777,$A125,СВЦЭМ!$B$34:$B$777,F$119)+'СЕТ СН'!$I$9+СВЦЭМ!$D$10+'СЕТ СН'!$I$5-'СЕТ СН'!$I$17</f>
        <v>5024.3129530299993</v>
      </c>
      <c r="G125" s="36">
        <f>SUMIFS(СВЦЭМ!$C$34:$C$777,СВЦЭМ!$A$34:$A$777,$A125,СВЦЭМ!$B$34:$B$777,G$119)+'СЕТ СН'!$I$9+СВЦЭМ!$D$10+'СЕТ СН'!$I$5-'СЕТ СН'!$I$17</f>
        <v>5012.8699227699999</v>
      </c>
      <c r="H125" s="36">
        <f>SUMIFS(СВЦЭМ!$C$34:$C$777,СВЦЭМ!$A$34:$A$777,$A125,СВЦЭМ!$B$34:$B$777,H$119)+'СЕТ СН'!$I$9+СВЦЭМ!$D$10+'СЕТ СН'!$I$5-'СЕТ СН'!$I$17</f>
        <v>4959.7317942600002</v>
      </c>
      <c r="I125" s="36">
        <f>SUMIFS(СВЦЭМ!$C$34:$C$777,СВЦЭМ!$A$34:$A$777,$A125,СВЦЭМ!$B$34:$B$777,I$119)+'СЕТ СН'!$I$9+СВЦЭМ!$D$10+'СЕТ СН'!$I$5-'СЕТ СН'!$I$17</f>
        <v>4893.8117310599991</v>
      </c>
      <c r="J125" s="36">
        <f>SUMIFS(СВЦЭМ!$C$34:$C$777,СВЦЭМ!$A$34:$A$777,$A125,СВЦЭМ!$B$34:$B$777,J$119)+'СЕТ СН'!$I$9+СВЦЭМ!$D$10+'СЕТ СН'!$I$5-'СЕТ СН'!$I$17</f>
        <v>4848.5363353399998</v>
      </c>
      <c r="K125" s="36">
        <f>SUMIFS(СВЦЭМ!$C$34:$C$777,СВЦЭМ!$A$34:$A$777,$A125,СВЦЭМ!$B$34:$B$777,K$119)+'СЕТ СН'!$I$9+СВЦЭМ!$D$10+'СЕТ СН'!$I$5-'СЕТ СН'!$I$17</f>
        <v>4847.0930096800003</v>
      </c>
      <c r="L125" s="36">
        <f>SUMIFS(СВЦЭМ!$C$34:$C$777,СВЦЭМ!$A$34:$A$777,$A125,СВЦЭМ!$B$34:$B$777,L$119)+'СЕТ СН'!$I$9+СВЦЭМ!$D$10+'СЕТ СН'!$I$5-'СЕТ СН'!$I$17</f>
        <v>4848.7004149599998</v>
      </c>
      <c r="M125" s="36">
        <f>SUMIFS(СВЦЭМ!$C$34:$C$777,СВЦЭМ!$A$34:$A$777,$A125,СВЦЭМ!$B$34:$B$777,M$119)+'СЕТ СН'!$I$9+СВЦЭМ!$D$10+'СЕТ СН'!$I$5-'СЕТ СН'!$I$17</f>
        <v>4849.8913114199995</v>
      </c>
      <c r="N125" s="36">
        <f>SUMIFS(СВЦЭМ!$C$34:$C$777,СВЦЭМ!$A$34:$A$777,$A125,СВЦЭМ!$B$34:$B$777,N$119)+'СЕТ СН'!$I$9+СВЦЭМ!$D$10+'СЕТ СН'!$I$5-'СЕТ СН'!$I$17</f>
        <v>4848.0337237299991</v>
      </c>
      <c r="O125" s="36">
        <f>SUMIFS(СВЦЭМ!$C$34:$C$777,СВЦЭМ!$A$34:$A$777,$A125,СВЦЭМ!$B$34:$B$777,O$119)+'СЕТ СН'!$I$9+СВЦЭМ!$D$10+'СЕТ СН'!$I$5-'СЕТ СН'!$I$17</f>
        <v>4848.3770395599995</v>
      </c>
      <c r="P125" s="36">
        <f>SUMIFS(СВЦЭМ!$C$34:$C$777,СВЦЭМ!$A$34:$A$777,$A125,СВЦЭМ!$B$34:$B$777,P$119)+'СЕТ СН'!$I$9+СВЦЭМ!$D$10+'СЕТ СН'!$I$5-'СЕТ СН'!$I$17</f>
        <v>4840.7617192299995</v>
      </c>
      <c r="Q125" s="36">
        <f>SUMIFS(СВЦЭМ!$C$34:$C$777,СВЦЭМ!$A$34:$A$777,$A125,СВЦЭМ!$B$34:$B$777,Q$119)+'СЕТ СН'!$I$9+СВЦЭМ!$D$10+'СЕТ СН'!$I$5-'СЕТ СН'!$I$17</f>
        <v>4832.6493739500002</v>
      </c>
      <c r="R125" s="36">
        <f>SUMIFS(СВЦЭМ!$C$34:$C$777,СВЦЭМ!$A$34:$A$777,$A125,СВЦЭМ!$B$34:$B$777,R$119)+'СЕТ СН'!$I$9+СВЦЭМ!$D$10+'СЕТ СН'!$I$5-'СЕТ СН'!$I$17</f>
        <v>4889.5614994999996</v>
      </c>
      <c r="S125" s="36">
        <f>SUMIFS(СВЦЭМ!$C$34:$C$777,СВЦЭМ!$A$34:$A$777,$A125,СВЦЭМ!$B$34:$B$777,S$119)+'СЕТ СН'!$I$9+СВЦЭМ!$D$10+'СЕТ СН'!$I$5-'СЕТ СН'!$I$17</f>
        <v>4900.8666677900001</v>
      </c>
      <c r="T125" s="36">
        <f>SUMIFS(СВЦЭМ!$C$34:$C$777,СВЦЭМ!$A$34:$A$777,$A125,СВЦЭМ!$B$34:$B$777,T$119)+'СЕТ СН'!$I$9+СВЦЭМ!$D$10+'СЕТ СН'!$I$5-'СЕТ СН'!$I$17</f>
        <v>4870.6268136099998</v>
      </c>
      <c r="U125" s="36">
        <f>SUMIFS(СВЦЭМ!$C$34:$C$777,СВЦЭМ!$A$34:$A$777,$A125,СВЦЭМ!$B$34:$B$777,U$119)+'СЕТ СН'!$I$9+СВЦЭМ!$D$10+'СЕТ СН'!$I$5-'СЕТ СН'!$I$17</f>
        <v>4854.2960150599993</v>
      </c>
      <c r="V125" s="36">
        <f>SUMIFS(СВЦЭМ!$C$34:$C$777,СВЦЭМ!$A$34:$A$777,$A125,СВЦЭМ!$B$34:$B$777,V$119)+'СЕТ СН'!$I$9+СВЦЭМ!$D$10+'СЕТ СН'!$I$5-'СЕТ СН'!$I$17</f>
        <v>4859.0693359799998</v>
      </c>
      <c r="W125" s="36">
        <f>SUMIFS(СВЦЭМ!$C$34:$C$777,СВЦЭМ!$A$34:$A$777,$A125,СВЦЭМ!$B$34:$B$777,W$119)+'СЕТ СН'!$I$9+СВЦЭМ!$D$10+'СЕТ СН'!$I$5-'СЕТ СН'!$I$17</f>
        <v>4862.0919617099999</v>
      </c>
      <c r="X125" s="36">
        <f>SUMIFS(СВЦЭМ!$C$34:$C$777,СВЦЭМ!$A$34:$A$777,$A125,СВЦЭМ!$B$34:$B$777,X$119)+'СЕТ СН'!$I$9+СВЦЭМ!$D$10+'СЕТ СН'!$I$5-'СЕТ СН'!$I$17</f>
        <v>4861.1413513499992</v>
      </c>
      <c r="Y125" s="36">
        <f>SUMIFS(СВЦЭМ!$C$34:$C$777,СВЦЭМ!$A$34:$A$777,$A125,СВЦЭМ!$B$34:$B$777,Y$119)+'СЕТ СН'!$I$9+СВЦЭМ!$D$10+'СЕТ СН'!$I$5-'СЕТ СН'!$I$17</f>
        <v>4891.0637653799995</v>
      </c>
    </row>
    <row r="126" spans="1:27" ht="15.75" x14ac:dyDescent="0.2">
      <c r="A126" s="35">
        <f t="shared" si="3"/>
        <v>42801</v>
      </c>
      <c r="B126" s="36">
        <f>SUMIFS(СВЦЭМ!$C$34:$C$777,СВЦЭМ!$A$34:$A$777,$A126,СВЦЭМ!$B$34:$B$777,B$119)+'СЕТ СН'!$I$9+СВЦЭМ!$D$10+'СЕТ СН'!$I$5-'СЕТ СН'!$I$17</f>
        <v>4916.2614384199996</v>
      </c>
      <c r="C126" s="36">
        <f>SUMIFS(СВЦЭМ!$C$34:$C$777,СВЦЭМ!$A$34:$A$777,$A126,СВЦЭМ!$B$34:$B$777,C$119)+'СЕТ СН'!$I$9+СВЦЭМ!$D$10+'СЕТ СН'!$I$5-'СЕТ СН'!$I$17</f>
        <v>4955.747850669999</v>
      </c>
      <c r="D126" s="36">
        <f>SUMIFS(СВЦЭМ!$C$34:$C$777,СВЦЭМ!$A$34:$A$777,$A126,СВЦЭМ!$B$34:$B$777,D$119)+'СЕТ СН'!$I$9+СВЦЭМ!$D$10+'СЕТ СН'!$I$5-'СЕТ СН'!$I$17</f>
        <v>5002.1017828699996</v>
      </c>
      <c r="E126" s="36">
        <f>SUMIFS(СВЦЭМ!$C$34:$C$777,СВЦЭМ!$A$34:$A$777,$A126,СВЦЭМ!$B$34:$B$777,E$119)+'СЕТ СН'!$I$9+СВЦЭМ!$D$10+'СЕТ СН'!$I$5-'СЕТ СН'!$I$17</f>
        <v>5009.3878256099997</v>
      </c>
      <c r="F126" s="36">
        <f>SUMIFS(СВЦЭМ!$C$34:$C$777,СВЦЭМ!$A$34:$A$777,$A126,СВЦЭМ!$B$34:$B$777,F$119)+'СЕТ СН'!$I$9+СВЦЭМ!$D$10+'СЕТ СН'!$I$5-'СЕТ СН'!$I$17</f>
        <v>5008.9253288799991</v>
      </c>
      <c r="G126" s="36">
        <f>SUMIFS(СВЦЭМ!$C$34:$C$777,СВЦЭМ!$A$34:$A$777,$A126,СВЦЭМ!$B$34:$B$777,G$119)+'СЕТ СН'!$I$9+СВЦЭМ!$D$10+'СЕТ СН'!$I$5-'СЕТ СН'!$I$17</f>
        <v>4989.8927502699999</v>
      </c>
      <c r="H126" s="36">
        <f>SUMIFS(СВЦЭМ!$C$34:$C$777,СВЦЭМ!$A$34:$A$777,$A126,СВЦЭМ!$B$34:$B$777,H$119)+'СЕТ СН'!$I$9+СВЦЭМ!$D$10+'СЕТ СН'!$I$5-'СЕТ СН'!$I$17</f>
        <v>4928.9473552199997</v>
      </c>
      <c r="I126" s="36">
        <f>SUMIFS(СВЦЭМ!$C$34:$C$777,СВЦЭМ!$A$34:$A$777,$A126,СВЦЭМ!$B$34:$B$777,I$119)+'СЕТ СН'!$I$9+СВЦЭМ!$D$10+'СЕТ СН'!$I$5-'СЕТ СН'!$I$17</f>
        <v>4872.1654767700002</v>
      </c>
      <c r="J126" s="36">
        <f>SUMIFS(СВЦЭМ!$C$34:$C$777,СВЦЭМ!$A$34:$A$777,$A126,СВЦЭМ!$B$34:$B$777,J$119)+'СЕТ СН'!$I$9+СВЦЭМ!$D$10+'СЕТ СН'!$I$5-'СЕТ СН'!$I$17</f>
        <v>4845.8238871199992</v>
      </c>
      <c r="K126" s="36">
        <f>SUMIFS(СВЦЭМ!$C$34:$C$777,СВЦЭМ!$A$34:$A$777,$A126,СВЦЭМ!$B$34:$B$777,K$119)+'СЕТ СН'!$I$9+СВЦЭМ!$D$10+'СЕТ СН'!$I$5-'СЕТ СН'!$I$17</f>
        <v>4843.3745721599998</v>
      </c>
      <c r="L126" s="36">
        <f>SUMIFS(СВЦЭМ!$C$34:$C$777,СВЦЭМ!$A$34:$A$777,$A126,СВЦЭМ!$B$34:$B$777,L$119)+'СЕТ СН'!$I$9+СВЦЭМ!$D$10+'СЕТ СН'!$I$5-'СЕТ СН'!$I$17</f>
        <v>4852.4612125599997</v>
      </c>
      <c r="M126" s="36">
        <f>SUMIFS(СВЦЭМ!$C$34:$C$777,СВЦЭМ!$A$34:$A$777,$A126,СВЦЭМ!$B$34:$B$777,M$119)+'СЕТ СН'!$I$9+СВЦЭМ!$D$10+'СЕТ СН'!$I$5-'СЕТ СН'!$I$17</f>
        <v>4851.1059936900001</v>
      </c>
      <c r="N126" s="36">
        <f>SUMIFS(СВЦЭМ!$C$34:$C$777,СВЦЭМ!$A$34:$A$777,$A126,СВЦЭМ!$B$34:$B$777,N$119)+'СЕТ СН'!$I$9+СВЦЭМ!$D$10+'СЕТ СН'!$I$5-'СЕТ СН'!$I$17</f>
        <v>4855.0095255199994</v>
      </c>
      <c r="O126" s="36">
        <f>SUMIFS(СВЦЭМ!$C$34:$C$777,СВЦЭМ!$A$34:$A$777,$A126,СВЦЭМ!$B$34:$B$777,O$119)+'СЕТ СН'!$I$9+СВЦЭМ!$D$10+'СЕТ СН'!$I$5-'СЕТ СН'!$I$17</f>
        <v>4847.0025491099996</v>
      </c>
      <c r="P126" s="36">
        <f>SUMIFS(СВЦЭМ!$C$34:$C$777,СВЦЭМ!$A$34:$A$777,$A126,СВЦЭМ!$B$34:$B$777,P$119)+'СЕТ СН'!$I$9+СВЦЭМ!$D$10+'СЕТ СН'!$I$5-'СЕТ СН'!$I$17</f>
        <v>4842.9129896199993</v>
      </c>
      <c r="Q126" s="36">
        <f>SUMIFS(СВЦЭМ!$C$34:$C$777,СВЦЭМ!$A$34:$A$777,$A126,СВЦЭМ!$B$34:$B$777,Q$119)+'СЕТ СН'!$I$9+СВЦЭМ!$D$10+'СЕТ СН'!$I$5-'СЕТ СН'!$I$17</f>
        <v>4838.6483141899998</v>
      </c>
      <c r="R126" s="36">
        <f>SUMIFS(СВЦЭМ!$C$34:$C$777,СВЦЭМ!$A$34:$A$777,$A126,СВЦЭМ!$B$34:$B$777,R$119)+'СЕТ СН'!$I$9+СВЦЭМ!$D$10+'СЕТ СН'!$I$5-'СЕТ СН'!$I$17</f>
        <v>4842.0370834299993</v>
      </c>
      <c r="S126" s="36">
        <f>SUMIFS(СВЦЭМ!$C$34:$C$777,СВЦЭМ!$A$34:$A$777,$A126,СВЦЭМ!$B$34:$B$777,S$119)+'СЕТ СН'!$I$9+СВЦЭМ!$D$10+'СЕТ СН'!$I$5-'СЕТ СН'!$I$17</f>
        <v>4846.989832969999</v>
      </c>
      <c r="T126" s="36">
        <f>SUMIFS(СВЦЭМ!$C$34:$C$777,СВЦЭМ!$A$34:$A$777,$A126,СВЦЭМ!$B$34:$B$777,T$119)+'СЕТ СН'!$I$9+СВЦЭМ!$D$10+'СЕТ СН'!$I$5-'СЕТ СН'!$I$17</f>
        <v>4851.8901319399993</v>
      </c>
      <c r="U126" s="36">
        <f>SUMIFS(СВЦЭМ!$C$34:$C$777,СВЦЭМ!$A$34:$A$777,$A126,СВЦЭМ!$B$34:$B$777,U$119)+'СЕТ СН'!$I$9+СВЦЭМ!$D$10+'СЕТ СН'!$I$5-'СЕТ СН'!$I$17</f>
        <v>4851.8357762799997</v>
      </c>
      <c r="V126" s="36">
        <f>SUMIFS(СВЦЭМ!$C$34:$C$777,СВЦЭМ!$A$34:$A$777,$A126,СВЦЭМ!$B$34:$B$777,V$119)+'СЕТ СН'!$I$9+СВЦЭМ!$D$10+'СЕТ СН'!$I$5-'СЕТ СН'!$I$17</f>
        <v>4855.3073894600002</v>
      </c>
      <c r="W126" s="36">
        <f>SUMIFS(СВЦЭМ!$C$34:$C$777,СВЦЭМ!$A$34:$A$777,$A126,СВЦЭМ!$B$34:$B$777,W$119)+'СЕТ СН'!$I$9+СВЦЭМ!$D$10+'СЕТ СН'!$I$5-'СЕТ СН'!$I$17</f>
        <v>4851.6273935699992</v>
      </c>
      <c r="X126" s="36">
        <f>SUMIFS(СВЦЭМ!$C$34:$C$777,СВЦЭМ!$A$34:$A$777,$A126,СВЦЭМ!$B$34:$B$777,X$119)+'СЕТ СН'!$I$9+СВЦЭМ!$D$10+'СЕТ СН'!$I$5-'СЕТ СН'!$I$17</f>
        <v>4845.4544250399995</v>
      </c>
      <c r="Y126" s="36">
        <f>SUMIFS(СВЦЭМ!$C$34:$C$777,СВЦЭМ!$A$34:$A$777,$A126,СВЦЭМ!$B$34:$B$777,Y$119)+'СЕТ СН'!$I$9+СВЦЭМ!$D$10+'СЕТ СН'!$I$5-'СЕТ СН'!$I$17</f>
        <v>4859.68355849</v>
      </c>
    </row>
    <row r="127" spans="1:27" ht="15.75" x14ac:dyDescent="0.2">
      <c r="A127" s="35">
        <f t="shared" si="3"/>
        <v>42802</v>
      </c>
      <c r="B127" s="36">
        <f>SUMIFS(СВЦЭМ!$C$34:$C$777,СВЦЭМ!$A$34:$A$777,$A127,СВЦЭМ!$B$34:$B$777,B$119)+'СЕТ СН'!$I$9+СВЦЭМ!$D$10+'СЕТ СН'!$I$5-'СЕТ СН'!$I$17</f>
        <v>4898.0251239199997</v>
      </c>
      <c r="C127" s="36">
        <f>SUMIFS(СВЦЭМ!$C$34:$C$777,СВЦЭМ!$A$34:$A$777,$A127,СВЦЭМ!$B$34:$B$777,C$119)+'СЕТ СН'!$I$9+СВЦЭМ!$D$10+'СЕТ СН'!$I$5-'СЕТ СН'!$I$17</f>
        <v>4938.9878325099999</v>
      </c>
      <c r="D127" s="36">
        <f>SUMIFS(СВЦЭМ!$C$34:$C$777,СВЦЭМ!$A$34:$A$777,$A127,СВЦЭМ!$B$34:$B$777,D$119)+'СЕТ СН'!$I$9+СВЦЭМ!$D$10+'СЕТ СН'!$I$5-'СЕТ СН'!$I$17</f>
        <v>4960.2391940599991</v>
      </c>
      <c r="E127" s="36">
        <f>SUMIFS(СВЦЭМ!$C$34:$C$777,СВЦЭМ!$A$34:$A$777,$A127,СВЦЭМ!$B$34:$B$777,E$119)+'СЕТ СН'!$I$9+СВЦЭМ!$D$10+'СЕТ СН'!$I$5-'СЕТ СН'!$I$17</f>
        <v>4968.4954071199991</v>
      </c>
      <c r="F127" s="36">
        <f>SUMIFS(СВЦЭМ!$C$34:$C$777,СВЦЭМ!$A$34:$A$777,$A127,СВЦЭМ!$B$34:$B$777,F$119)+'СЕТ СН'!$I$9+СВЦЭМ!$D$10+'СЕТ СН'!$I$5-'СЕТ СН'!$I$17</f>
        <v>4967.83489672</v>
      </c>
      <c r="G127" s="36">
        <f>SUMIFS(СВЦЭМ!$C$34:$C$777,СВЦЭМ!$A$34:$A$777,$A127,СВЦЭМ!$B$34:$B$777,G$119)+'СЕТ СН'!$I$9+СВЦЭМ!$D$10+'СЕТ СН'!$I$5-'СЕТ СН'!$I$17</f>
        <v>4958.2268559799995</v>
      </c>
      <c r="H127" s="36">
        <f>SUMIFS(СВЦЭМ!$C$34:$C$777,СВЦЭМ!$A$34:$A$777,$A127,СВЦЭМ!$B$34:$B$777,H$119)+'СЕТ СН'!$I$9+СВЦЭМ!$D$10+'СЕТ СН'!$I$5-'СЕТ СН'!$I$17</f>
        <v>4932.1784257499994</v>
      </c>
      <c r="I127" s="36">
        <f>SUMIFS(СВЦЭМ!$C$34:$C$777,СВЦЭМ!$A$34:$A$777,$A127,СВЦЭМ!$B$34:$B$777,I$119)+'СЕТ СН'!$I$9+СВЦЭМ!$D$10+'СЕТ СН'!$I$5-'СЕТ СН'!$I$17</f>
        <v>4900.6607018099994</v>
      </c>
      <c r="J127" s="36">
        <f>SUMIFS(СВЦЭМ!$C$34:$C$777,СВЦЭМ!$A$34:$A$777,$A127,СВЦЭМ!$B$34:$B$777,J$119)+'СЕТ СН'!$I$9+СВЦЭМ!$D$10+'СЕТ СН'!$I$5-'СЕТ СН'!$I$17</f>
        <v>4830.110240259999</v>
      </c>
      <c r="K127" s="36">
        <f>SUMIFS(СВЦЭМ!$C$34:$C$777,СВЦЭМ!$A$34:$A$777,$A127,СВЦЭМ!$B$34:$B$777,K$119)+'СЕТ СН'!$I$9+СВЦЭМ!$D$10+'СЕТ СН'!$I$5-'СЕТ СН'!$I$17</f>
        <v>4848.6115221700002</v>
      </c>
      <c r="L127" s="36">
        <f>SUMIFS(СВЦЭМ!$C$34:$C$777,СВЦЭМ!$A$34:$A$777,$A127,СВЦЭМ!$B$34:$B$777,L$119)+'СЕТ СН'!$I$9+СВЦЭМ!$D$10+'СЕТ СН'!$I$5-'СЕТ СН'!$I$17</f>
        <v>4853.7911942800001</v>
      </c>
      <c r="M127" s="36">
        <f>SUMIFS(СВЦЭМ!$C$34:$C$777,СВЦЭМ!$A$34:$A$777,$A127,СВЦЭМ!$B$34:$B$777,M$119)+'СЕТ СН'!$I$9+СВЦЭМ!$D$10+'СЕТ СН'!$I$5-'СЕТ СН'!$I$17</f>
        <v>4872.1497013699991</v>
      </c>
      <c r="N127" s="36">
        <f>SUMIFS(СВЦЭМ!$C$34:$C$777,СВЦЭМ!$A$34:$A$777,$A127,СВЦЭМ!$B$34:$B$777,N$119)+'СЕТ СН'!$I$9+СВЦЭМ!$D$10+'СЕТ СН'!$I$5-'СЕТ СН'!$I$17</f>
        <v>4844.4213371400001</v>
      </c>
      <c r="O127" s="36">
        <f>SUMIFS(СВЦЭМ!$C$34:$C$777,СВЦЭМ!$A$34:$A$777,$A127,СВЦЭМ!$B$34:$B$777,O$119)+'СЕТ СН'!$I$9+СВЦЭМ!$D$10+'СЕТ СН'!$I$5-'СЕТ СН'!$I$17</f>
        <v>4841.6332561599993</v>
      </c>
      <c r="P127" s="36">
        <f>SUMIFS(СВЦЭМ!$C$34:$C$777,СВЦЭМ!$A$34:$A$777,$A127,СВЦЭМ!$B$34:$B$777,P$119)+'СЕТ СН'!$I$9+СВЦЭМ!$D$10+'СЕТ СН'!$I$5-'СЕТ СН'!$I$17</f>
        <v>4831.9148528599999</v>
      </c>
      <c r="Q127" s="36">
        <f>SUMIFS(СВЦЭМ!$C$34:$C$777,СВЦЭМ!$A$34:$A$777,$A127,СВЦЭМ!$B$34:$B$777,Q$119)+'СЕТ СН'!$I$9+СВЦЭМ!$D$10+'СЕТ СН'!$I$5-'СЕТ СН'!$I$17</f>
        <v>4827.3981393899994</v>
      </c>
      <c r="R127" s="36">
        <f>SUMIFS(СВЦЭМ!$C$34:$C$777,СВЦЭМ!$A$34:$A$777,$A127,СВЦЭМ!$B$34:$B$777,R$119)+'СЕТ СН'!$I$9+СВЦЭМ!$D$10+'СЕТ СН'!$I$5-'СЕТ СН'!$I$17</f>
        <v>4833.2412618299995</v>
      </c>
      <c r="S127" s="36">
        <f>SUMIFS(СВЦЭМ!$C$34:$C$777,СВЦЭМ!$A$34:$A$777,$A127,СВЦЭМ!$B$34:$B$777,S$119)+'СЕТ СН'!$I$9+СВЦЭМ!$D$10+'СЕТ СН'!$I$5-'СЕТ СН'!$I$17</f>
        <v>4840.95770472</v>
      </c>
      <c r="T127" s="36">
        <f>SUMIFS(СВЦЭМ!$C$34:$C$777,СВЦЭМ!$A$34:$A$777,$A127,СВЦЭМ!$B$34:$B$777,T$119)+'СЕТ СН'!$I$9+СВЦЭМ!$D$10+'СЕТ СН'!$I$5-'СЕТ СН'!$I$17</f>
        <v>4856.45096457</v>
      </c>
      <c r="U127" s="36">
        <f>SUMIFS(СВЦЭМ!$C$34:$C$777,СВЦЭМ!$A$34:$A$777,$A127,СВЦЭМ!$B$34:$B$777,U$119)+'СЕТ СН'!$I$9+СВЦЭМ!$D$10+'СЕТ СН'!$I$5-'СЕТ СН'!$I$17</f>
        <v>4855.7591017699997</v>
      </c>
      <c r="V127" s="36">
        <f>SUMIFS(СВЦЭМ!$C$34:$C$777,СВЦЭМ!$A$34:$A$777,$A127,СВЦЭМ!$B$34:$B$777,V$119)+'СЕТ СН'!$I$9+СВЦЭМ!$D$10+'СЕТ СН'!$I$5-'СЕТ СН'!$I$17</f>
        <v>4853.2544882000002</v>
      </c>
      <c r="W127" s="36">
        <f>SUMIFS(СВЦЭМ!$C$34:$C$777,СВЦЭМ!$A$34:$A$777,$A127,СВЦЭМ!$B$34:$B$777,W$119)+'СЕТ СН'!$I$9+СВЦЭМ!$D$10+'СЕТ СН'!$I$5-'СЕТ СН'!$I$17</f>
        <v>4861.0477359500001</v>
      </c>
      <c r="X127" s="36">
        <f>SUMIFS(СВЦЭМ!$C$34:$C$777,СВЦЭМ!$A$34:$A$777,$A127,СВЦЭМ!$B$34:$B$777,X$119)+'СЕТ СН'!$I$9+СВЦЭМ!$D$10+'СЕТ СН'!$I$5-'СЕТ СН'!$I$17</f>
        <v>4861.0837197199999</v>
      </c>
      <c r="Y127" s="36">
        <f>SUMIFS(СВЦЭМ!$C$34:$C$777,СВЦЭМ!$A$34:$A$777,$A127,СВЦЭМ!$B$34:$B$777,Y$119)+'СЕТ СН'!$I$9+СВЦЭМ!$D$10+'СЕТ СН'!$I$5-'СЕТ СН'!$I$17</f>
        <v>4884.6233397399992</v>
      </c>
    </row>
    <row r="128" spans="1:27" ht="15.75" x14ac:dyDescent="0.2">
      <c r="A128" s="35">
        <f t="shared" si="3"/>
        <v>42803</v>
      </c>
      <c r="B128" s="36">
        <f>SUMIFS(СВЦЭМ!$C$34:$C$777,СВЦЭМ!$A$34:$A$777,$A128,СВЦЭМ!$B$34:$B$777,B$119)+'СЕТ СН'!$I$9+СВЦЭМ!$D$10+'СЕТ СН'!$I$5-'СЕТ СН'!$I$17</f>
        <v>5001.1836159399991</v>
      </c>
      <c r="C128" s="36">
        <f>SUMIFS(СВЦЭМ!$C$34:$C$777,СВЦЭМ!$A$34:$A$777,$A128,СВЦЭМ!$B$34:$B$777,C$119)+'СЕТ СН'!$I$9+СВЦЭМ!$D$10+'СЕТ СН'!$I$5-'СЕТ СН'!$I$17</f>
        <v>5015.3057057400001</v>
      </c>
      <c r="D128" s="36">
        <f>SUMIFS(СВЦЭМ!$C$34:$C$777,СВЦЭМ!$A$34:$A$777,$A128,СВЦЭМ!$B$34:$B$777,D$119)+'СЕТ СН'!$I$9+СВЦЭМ!$D$10+'СЕТ СН'!$I$5-'СЕТ СН'!$I$17</f>
        <v>5014.6653255499996</v>
      </c>
      <c r="E128" s="36">
        <f>SUMIFS(СВЦЭМ!$C$34:$C$777,СВЦЭМ!$A$34:$A$777,$A128,СВЦЭМ!$B$34:$B$777,E$119)+'СЕТ СН'!$I$9+СВЦЭМ!$D$10+'СЕТ СН'!$I$5-'СЕТ СН'!$I$17</f>
        <v>5017.5167107099996</v>
      </c>
      <c r="F128" s="36">
        <f>SUMIFS(СВЦЭМ!$C$34:$C$777,СВЦЭМ!$A$34:$A$777,$A128,СВЦЭМ!$B$34:$B$777,F$119)+'СЕТ СН'!$I$9+СВЦЭМ!$D$10+'СЕТ СН'!$I$5-'СЕТ СН'!$I$17</f>
        <v>5015.7183064399997</v>
      </c>
      <c r="G128" s="36">
        <f>SUMIFS(СВЦЭМ!$C$34:$C$777,СВЦЭМ!$A$34:$A$777,$A128,СВЦЭМ!$B$34:$B$777,G$119)+'СЕТ СН'!$I$9+СВЦЭМ!$D$10+'СЕТ СН'!$I$5-'СЕТ СН'!$I$17</f>
        <v>5018.4406155899997</v>
      </c>
      <c r="H128" s="36">
        <f>SUMIFS(СВЦЭМ!$C$34:$C$777,СВЦЭМ!$A$34:$A$777,$A128,СВЦЭМ!$B$34:$B$777,H$119)+'СЕТ СН'!$I$9+СВЦЭМ!$D$10+'СЕТ СН'!$I$5-'СЕТ СН'!$I$17</f>
        <v>5028.4596834399999</v>
      </c>
      <c r="I128" s="36">
        <f>SUMIFS(СВЦЭМ!$C$34:$C$777,СВЦЭМ!$A$34:$A$777,$A128,СВЦЭМ!$B$34:$B$777,I$119)+'СЕТ СН'!$I$9+СВЦЭМ!$D$10+'СЕТ СН'!$I$5-'СЕТ СН'!$I$17</f>
        <v>4973.5170267799995</v>
      </c>
      <c r="J128" s="36">
        <f>SUMIFS(СВЦЭМ!$C$34:$C$777,СВЦЭМ!$A$34:$A$777,$A128,СВЦЭМ!$B$34:$B$777,J$119)+'СЕТ СН'!$I$9+СВЦЭМ!$D$10+'СЕТ СН'!$I$5-'СЕТ СН'!$I$17</f>
        <v>4906.7439898899993</v>
      </c>
      <c r="K128" s="36">
        <f>SUMIFS(СВЦЭМ!$C$34:$C$777,СВЦЭМ!$A$34:$A$777,$A128,СВЦЭМ!$B$34:$B$777,K$119)+'СЕТ СН'!$I$9+СВЦЭМ!$D$10+'СЕТ СН'!$I$5-'СЕТ СН'!$I$17</f>
        <v>4887.1008693599997</v>
      </c>
      <c r="L128" s="36">
        <f>SUMIFS(СВЦЭМ!$C$34:$C$777,СВЦЭМ!$A$34:$A$777,$A128,СВЦЭМ!$B$34:$B$777,L$119)+'СЕТ СН'!$I$9+СВЦЭМ!$D$10+'СЕТ СН'!$I$5-'СЕТ СН'!$I$17</f>
        <v>4897.0008325899998</v>
      </c>
      <c r="M128" s="36">
        <f>SUMIFS(СВЦЭМ!$C$34:$C$777,СВЦЭМ!$A$34:$A$777,$A128,СВЦЭМ!$B$34:$B$777,M$119)+'СЕТ СН'!$I$9+СВЦЭМ!$D$10+'СЕТ СН'!$I$5-'СЕТ СН'!$I$17</f>
        <v>4911.8403426899995</v>
      </c>
      <c r="N128" s="36">
        <f>SUMIFS(СВЦЭМ!$C$34:$C$777,СВЦЭМ!$A$34:$A$777,$A128,СВЦЭМ!$B$34:$B$777,N$119)+'СЕТ СН'!$I$9+СВЦЭМ!$D$10+'СЕТ СН'!$I$5-'СЕТ СН'!$I$17</f>
        <v>4910.0590044700002</v>
      </c>
      <c r="O128" s="36">
        <f>SUMIFS(СВЦЭМ!$C$34:$C$777,СВЦЭМ!$A$34:$A$777,$A128,СВЦЭМ!$B$34:$B$777,O$119)+'СЕТ СН'!$I$9+СВЦЭМ!$D$10+'СЕТ СН'!$I$5-'СЕТ СН'!$I$17</f>
        <v>4922.99825246</v>
      </c>
      <c r="P128" s="36">
        <f>SUMIFS(СВЦЭМ!$C$34:$C$777,СВЦЭМ!$A$34:$A$777,$A128,СВЦЭМ!$B$34:$B$777,P$119)+'СЕТ СН'!$I$9+СВЦЭМ!$D$10+'СЕТ СН'!$I$5-'СЕТ СН'!$I$17</f>
        <v>4932.6124190999999</v>
      </c>
      <c r="Q128" s="36">
        <f>SUMIFS(СВЦЭМ!$C$34:$C$777,СВЦЭМ!$A$34:$A$777,$A128,СВЦЭМ!$B$34:$B$777,Q$119)+'СЕТ СН'!$I$9+СВЦЭМ!$D$10+'СЕТ СН'!$I$5-'СЕТ СН'!$I$17</f>
        <v>4915.3432615999991</v>
      </c>
      <c r="R128" s="36">
        <f>SUMIFS(СВЦЭМ!$C$34:$C$777,СВЦЭМ!$A$34:$A$777,$A128,СВЦЭМ!$B$34:$B$777,R$119)+'СЕТ СН'!$I$9+СВЦЭМ!$D$10+'СЕТ СН'!$I$5-'СЕТ СН'!$I$17</f>
        <v>4912.7680330499998</v>
      </c>
      <c r="S128" s="36">
        <f>SUMIFS(СВЦЭМ!$C$34:$C$777,СВЦЭМ!$A$34:$A$777,$A128,СВЦЭМ!$B$34:$B$777,S$119)+'СЕТ СН'!$I$9+СВЦЭМ!$D$10+'СЕТ СН'!$I$5-'СЕТ СН'!$I$17</f>
        <v>4921.372295789999</v>
      </c>
      <c r="T128" s="36">
        <f>SUMIFS(СВЦЭМ!$C$34:$C$777,СВЦЭМ!$A$34:$A$777,$A128,СВЦЭМ!$B$34:$B$777,T$119)+'СЕТ СН'!$I$9+СВЦЭМ!$D$10+'СЕТ СН'!$I$5-'СЕТ СН'!$I$17</f>
        <v>4899.6793232099999</v>
      </c>
      <c r="U128" s="36">
        <f>SUMIFS(СВЦЭМ!$C$34:$C$777,СВЦЭМ!$A$34:$A$777,$A128,СВЦЭМ!$B$34:$B$777,U$119)+'СЕТ СН'!$I$9+СВЦЭМ!$D$10+'СЕТ СН'!$I$5-'СЕТ СН'!$I$17</f>
        <v>4851.5064595799995</v>
      </c>
      <c r="V128" s="36">
        <f>SUMIFS(СВЦЭМ!$C$34:$C$777,СВЦЭМ!$A$34:$A$777,$A128,СВЦЭМ!$B$34:$B$777,V$119)+'СЕТ СН'!$I$9+СВЦЭМ!$D$10+'СЕТ СН'!$I$5-'СЕТ СН'!$I$17</f>
        <v>4850.8688036699996</v>
      </c>
      <c r="W128" s="36">
        <f>SUMIFS(СВЦЭМ!$C$34:$C$777,СВЦЭМ!$A$34:$A$777,$A128,СВЦЭМ!$B$34:$B$777,W$119)+'СЕТ СН'!$I$9+СВЦЭМ!$D$10+'СЕТ СН'!$I$5-'СЕТ СН'!$I$17</f>
        <v>4895.1317568699997</v>
      </c>
      <c r="X128" s="36">
        <f>SUMIFS(СВЦЭМ!$C$34:$C$777,СВЦЭМ!$A$34:$A$777,$A128,СВЦЭМ!$B$34:$B$777,X$119)+'СЕТ СН'!$I$9+СВЦЭМ!$D$10+'СЕТ СН'!$I$5-'СЕТ СН'!$I$17</f>
        <v>4914.4767003199995</v>
      </c>
      <c r="Y128" s="36">
        <f>SUMIFS(СВЦЭМ!$C$34:$C$777,СВЦЭМ!$A$34:$A$777,$A128,СВЦЭМ!$B$34:$B$777,Y$119)+'СЕТ СН'!$I$9+СВЦЭМ!$D$10+'СЕТ СН'!$I$5-'СЕТ СН'!$I$17</f>
        <v>4968.8371165699991</v>
      </c>
    </row>
    <row r="129" spans="1:25" ht="15.75" x14ac:dyDescent="0.2">
      <c r="A129" s="35">
        <f t="shared" si="3"/>
        <v>42804</v>
      </c>
      <c r="B129" s="36">
        <f>SUMIFS(СВЦЭМ!$C$34:$C$777,СВЦЭМ!$A$34:$A$777,$A129,СВЦЭМ!$B$34:$B$777,B$119)+'СЕТ СН'!$I$9+СВЦЭМ!$D$10+'СЕТ СН'!$I$5-'СЕТ СН'!$I$17</f>
        <v>5019.7691908299994</v>
      </c>
      <c r="C129" s="36">
        <f>SUMIFS(СВЦЭМ!$C$34:$C$777,СВЦЭМ!$A$34:$A$777,$A129,СВЦЭМ!$B$34:$B$777,C$119)+'СЕТ СН'!$I$9+СВЦЭМ!$D$10+'СЕТ СН'!$I$5-'СЕТ СН'!$I$17</f>
        <v>5060.5716468999999</v>
      </c>
      <c r="D129" s="36">
        <f>SUMIFS(СВЦЭМ!$C$34:$C$777,СВЦЭМ!$A$34:$A$777,$A129,СВЦЭМ!$B$34:$B$777,D$119)+'СЕТ СН'!$I$9+СВЦЭМ!$D$10+'СЕТ СН'!$I$5-'СЕТ СН'!$I$17</f>
        <v>5083.9648085199997</v>
      </c>
      <c r="E129" s="36">
        <f>SUMIFS(СВЦЭМ!$C$34:$C$777,СВЦЭМ!$A$34:$A$777,$A129,СВЦЭМ!$B$34:$B$777,E$119)+'СЕТ СН'!$I$9+СВЦЭМ!$D$10+'СЕТ СН'!$I$5-'СЕТ СН'!$I$17</f>
        <v>5085.9374279299991</v>
      </c>
      <c r="F129" s="36">
        <f>SUMIFS(СВЦЭМ!$C$34:$C$777,СВЦЭМ!$A$34:$A$777,$A129,СВЦЭМ!$B$34:$B$777,F$119)+'СЕТ СН'!$I$9+СВЦЭМ!$D$10+'СЕТ СН'!$I$5-'СЕТ СН'!$I$17</f>
        <v>5084.3110060399995</v>
      </c>
      <c r="G129" s="36">
        <f>SUMIFS(СВЦЭМ!$C$34:$C$777,СВЦЭМ!$A$34:$A$777,$A129,СВЦЭМ!$B$34:$B$777,G$119)+'СЕТ СН'!$I$9+СВЦЭМ!$D$10+'СЕТ СН'!$I$5-'СЕТ СН'!$I$17</f>
        <v>5069.8375509899997</v>
      </c>
      <c r="H129" s="36">
        <f>SUMIFS(СВЦЭМ!$C$34:$C$777,СВЦЭМ!$A$34:$A$777,$A129,СВЦЭМ!$B$34:$B$777,H$119)+'СЕТ СН'!$I$9+СВЦЭМ!$D$10+'СЕТ СН'!$I$5-'СЕТ СН'!$I$17</f>
        <v>5007.1742131999999</v>
      </c>
      <c r="I129" s="36">
        <f>SUMIFS(СВЦЭМ!$C$34:$C$777,СВЦЭМ!$A$34:$A$777,$A129,СВЦЭМ!$B$34:$B$777,I$119)+'СЕТ СН'!$I$9+СВЦЭМ!$D$10+'СЕТ СН'!$I$5-'СЕТ СН'!$I$17</f>
        <v>4949.2989266899995</v>
      </c>
      <c r="J129" s="36">
        <f>SUMIFS(СВЦЭМ!$C$34:$C$777,СВЦЭМ!$A$34:$A$777,$A129,СВЦЭМ!$B$34:$B$777,J$119)+'СЕТ СН'!$I$9+СВЦЭМ!$D$10+'СЕТ СН'!$I$5-'СЕТ СН'!$I$17</f>
        <v>4922.9716179799998</v>
      </c>
      <c r="K129" s="36">
        <f>SUMIFS(СВЦЭМ!$C$34:$C$777,СВЦЭМ!$A$34:$A$777,$A129,СВЦЭМ!$B$34:$B$777,K$119)+'СЕТ СН'!$I$9+СВЦЭМ!$D$10+'СЕТ СН'!$I$5-'СЕТ СН'!$I$17</f>
        <v>4867.3136676699996</v>
      </c>
      <c r="L129" s="36">
        <f>SUMIFS(СВЦЭМ!$C$34:$C$777,СВЦЭМ!$A$34:$A$777,$A129,СВЦЭМ!$B$34:$B$777,L$119)+'СЕТ СН'!$I$9+СВЦЭМ!$D$10+'СЕТ СН'!$I$5-'СЕТ СН'!$I$17</f>
        <v>4874.7190172800001</v>
      </c>
      <c r="M129" s="36">
        <f>SUMIFS(СВЦЭМ!$C$34:$C$777,СВЦЭМ!$A$34:$A$777,$A129,СВЦЭМ!$B$34:$B$777,M$119)+'СЕТ СН'!$I$9+СВЦЭМ!$D$10+'СЕТ СН'!$I$5-'СЕТ СН'!$I$17</f>
        <v>4903.9789042599996</v>
      </c>
      <c r="N129" s="36">
        <f>SUMIFS(СВЦЭМ!$C$34:$C$777,СВЦЭМ!$A$34:$A$777,$A129,СВЦЭМ!$B$34:$B$777,N$119)+'СЕТ СН'!$I$9+СВЦЭМ!$D$10+'СЕТ СН'!$I$5-'СЕТ СН'!$I$17</f>
        <v>4910.7147607799998</v>
      </c>
      <c r="O129" s="36">
        <f>SUMIFS(СВЦЭМ!$C$34:$C$777,СВЦЭМ!$A$34:$A$777,$A129,СВЦЭМ!$B$34:$B$777,O$119)+'СЕТ СН'!$I$9+СВЦЭМ!$D$10+'СЕТ СН'!$I$5-'СЕТ СН'!$I$17</f>
        <v>4911.4030542799992</v>
      </c>
      <c r="P129" s="36">
        <f>SUMIFS(СВЦЭМ!$C$34:$C$777,СВЦЭМ!$A$34:$A$777,$A129,СВЦЭМ!$B$34:$B$777,P$119)+'СЕТ СН'!$I$9+СВЦЭМ!$D$10+'СЕТ СН'!$I$5-'СЕТ СН'!$I$17</f>
        <v>4933.9271851599997</v>
      </c>
      <c r="Q129" s="36">
        <f>SUMIFS(СВЦЭМ!$C$34:$C$777,СВЦЭМ!$A$34:$A$777,$A129,СВЦЭМ!$B$34:$B$777,Q$119)+'СЕТ СН'!$I$9+СВЦЭМ!$D$10+'СЕТ СН'!$I$5-'СЕТ СН'!$I$17</f>
        <v>4942.5379026499995</v>
      </c>
      <c r="R129" s="36">
        <f>SUMIFS(СВЦЭМ!$C$34:$C$777,СВЦЭМ!$A$34:$A$777,$A129,СВЦЭМ!$B$34:$B$777,R$119)+'СЕТ СН'!$I$9+СВЦЭМ!$D$10+'СЕТ СН'!$I$5-'СЕТ СН'!$I$17</f>
        <v>4929.8707075000002</v>
      </c>
      <c r="S129" s="36">
        <f>SUMIFS(СВЦЭМ!$C$34:$C$777,СВЦЭМ!$A$34:$A$777,$A129,СВЦЭМ!$B$34:$B$777,S$119)+'СЕТ СН'!$I$9+СВЦЭМ!$D$10+'СЕТ СН'!$I$5-'СЕТ СН'!$I$17</f>
        <v>4927.2938308299999</v>
      </c>
      <c r="T129" s="36">
        <f>SUMIFS(СВЦЭМ!$C$34:$C$777,СВЦЭМ!$A$34:$A$777,$A129,СВЦЭМ!$B$34:$B$777,T$119)+'СЕТ СН'!$I$9+СВЦЭМ!$D$10+'СЕТ СН'!$I$5-'СЕТ СН'!$I$17</f>
        <v>4907.7571430699991</v>
      </c>
      <c r="U129" s="36">
        <f>SUMIFS(СВЦЭМ!$C$34:$C$777,СВЦЭМ!$A$34:$A$777,$A129,СВЦЭМ!$B$34:$B$777,U$119)+'СЕТ СН'!$I$9+СВЦЭМ!$D$10+'СЕТ СН'!$I$5-'СЕТ СН'!$I$17</f>
        <v>4867.1134107299995</v>
      </c>
      <c r="V129" s="36">
        <f>SUMIFS(СВЦЭМ!$C$34:$C$777,СВЦЭМ!$A$34:$A$777,$A129,СВЦЭМ!$B$34:$B$777,V$119)+'СЕТ СН'!$I$9+СВЦЭМ!$D$10+'СЕТ СН'!$I$5-'СЕТ СН'!$I$17</f>
        <v>4866.3812651499993</v>
      </c>
      <c r="W129" s="36">
        <f>SUMIFS(СВЦЭМ!$C$34:$C$777,СВЦЭМ!$A$34:$A$777,$A129,СВЦЭМ!$B$34:$B$777,W$119)+'СЕТ СН'!$I$9+СВЦЭМ!$D$10+'СЕТ СН'!$I$5-'СЕТ СН'!$I$17</f>
        <v>4884.4774350299995</v>
      </c>
      <c r="X129" s="36">
        <f>SUMIFS(СВЦЭМ!$C$34:$C$777,СВЦЭМ!$A$34:$A$777,$A129,СВЦЭМ!$B$34:$B$777,X$119)+'СЕТ СН'!$I$9+СВЦЭМ!$D$10+'СЕТ СН'!$I$5-'СЕТ СН'!$I$17</f>
        <v>4900.1037705099998</v>
      </c>
      <c r="Y129" s="36">
        <f>SUMIFS(СВЦЭМ!$C$34:$C$777,СВЦЭМ!$A$34:$A$777,$A129,СВЦЭМ!$B$34:$B$777,Y$119)+'СЕТ СН'!$I$9+СВЦЭМ!$D$10+'СЕТ СН'!$I$5-'СЕТ СН'!$I$17</f>
        <v>4921.6023615499998</v>
      </c>
    </row>
    <row r="130" spans="1:25" ht="15.75" x14ac:dyDescent="0.2">
      <c r="A130" s="35">
        <f t="shared" si="3"/>
        <v>42805</v>
      </c>
      <c r="B130" s="36">
        <f>SUMIFS(СВЦЭМ!$C$34:$C$777,СВЦЭМ!$A$34:$A$777,$A130,СВЦЭМ!$B$34:$B$777,B$119)+'СЕТ СН'!$I$9+СВЦЭМ!$D$10+'СЕТ СН'!$I$5-'СЕТ СН'!$I$17</f>
        <v>4929.8118973199998</v>
      </c>
      <c r="C130" s="36">
        <f>SUMIFS(СВЦЭМ!$C$34:$C$777,СВЦЭМ!$A$34:$A$777,$A130,СВЦЭМ!$B$34:$B$777,C$119)+'СЕТ СН'!$I$9+СВЦЭМ!$D$10+'СЕТ СН'!$I$5-'СЕТ СН'!$I$17</f>
        <v>4945.1986817099996</v>
      </c>
      <c r="D130" s="36">
        <f>SUMIFS(СВЦЭМ!$C$34:$C$777,СВЦЭМ!$A$34:$A$777,$A130,СВЦЭМ!$B$34:$B$777,D$119)+'СЕТ СН'!$I$9+СВЦЭМ!$D$10+'СЕТ СН'!$I$5-'СЕТ СН'!$I$17</f>
        <v>4940.23856686</v>
      </c>
      <c r="E130" s="36">
        <f>SUMIFS(СВЦЭМ!$C$34:$C$777,СВЦЭМ!$A$34:$A$777,$A130,СВЦЭМ!$B$34:$B$777,E$119)+'СЕТ СН'!$I$9+СВЦЭМ!$D$10+'СЕТ СН'!$I$5-'СЕТ СН'!$I$17</f>
        <v>4936.9195281599996</v>
      </c>
      <c r="F130" s="36">
        <f>SUMIFS(СВЦЭМ!$C$34:$C$777,СВЦЭМ!$A$34:$A$777,$A130,СВЦЭМ!$B$34:$B$777,F$119)+'СЕТ СН'!$I$9+СВЦЭМ!$D$10+'СЕТ СН'!$I$5-'СЕТ СН'!$I$17</f>
        <v>4933.73928729</v>
      </c>
      <c r="G130" s="36">
        <f>SUMIFS(СВЦЭМ!$C$34:$C$777,СВЦЭМ!$A$34:$A$777,$A130,СВЦЭМ!$B$34:$B$777,G$119)+'СЕТ СН'!$I$9+СВЦЭМ!$D$10+'СЕТ СН'!$I$5-'СЕТ СН'!$I$17</f>
        <v>4928.0138225399996</v>
      </c>
      <c r="H130" s="36">
        <f>SUMIFS(СВЦЭМ!$C$34:$C$777,СВЦЭМ!$A$34:$A$777,$A130,СВЦЭМ!$B$34:$B$777,H$119)+'СЕТ СН'!$I$9+СВЦЭМ!$D$10+'СЕТ СН'!$I$5-'СЕТ СН'!$I$17</f>
        <v>4904.0066395699996</v>
      </c>
      <c r="I130" s="36">
        <f>SUMIFS(СВЦЭМ!$C$34:$C$777,СВЦЭМ!$A$34:$A$777,$A130,СВЦЭМ!$B$34:$B$777,I$119)+'СЕТ СН'!$I$9+СВЦЭМ!$D$10+'СЕТ СН'!$I$5-'СЕТ СН'!$I$17</f>
        <v>4863.0485442099998</v>
      </c>
      <c r="J130" s="36">
        <f>SUMIFS(СВЦЭМ!$C$34:$C$777,СВЦЭМ!$A$34:$A$777,$A130,СВЦЭМ!$B$34:$B$777,J$119)+'СЕТ СН'!$I$9+СВЦЭМ!$D$10+'СЕТ СН'!$I$5-'СЕТ СН'!$I$17</f>
        <v>4828.6730220199997</v>
      </c>
      <c r="K130" s="36">
        <f>SUMIFS(СВЦЭМ!$C$34:$C$777,СВЦЭМ!$A$34:$A$777,$A130,СВЦЭМ!$B$34:$B$777,K$119)+'СЕТ СН'!$I$9+СВЦЭМ!$D$10+'СЕТ СН'!$I$5-'СЕТ СН'!$I$17</f>
        <v>4818.1363025499995</v>
      </c>
      <c r="L130" s="36">
        <f>SUMIFS(СВЦЭМ!$C$34:$C$777,СВЦЭМ!$A$34:$A$777,$A130,СВЦЭМ!$B$34:$B$777,L$119)+'СЕТ СН'!$I$9+СВЦЭМ!$D$10+'СЕТ СН'!$I$5-'СЕТ СН'!$I$17</f>
        <v>4797.7894102699993</v>
      </c>
      <c r="M130" s="36">
        <f>SUMIFS(СВЦЭМ!$C$34:$C$777,СВЦЭМ!$A$34:$A$777,$A130,СВЦЭМ!$B$34:$B$777,M$119)+'СЕТ СН'!$I$9+СВЦЭМ!$D$10+'СЕТ СН'!$I$5-'СЕТ СН'!$I$17</f>
        <v>4804.76913943</v>
      </c>
      <c r="N130" s="36">
        <f>SUMIFS(СВЦЭМ!$C$34:$C$777,СВЦЭМ!$A$34:$A$777,$A130,СВЦЭМ!$B$34:$B$777,N$119)+'СЕТ СН'!$I$9+СВЦЭМ!$D$10+'СЕТ СН'!$I$5-'СЕТ СН'!$I$17</f>
        <v>4819.786137269999</v>
      </c>
      <c r="O130" s="36">
        <f>SUMIFS(СВЦЭМ!$C$34:$C$777,СВЦЭМ!$A$34:$A$777,$A130,СВЦЭМ!$B$34:$B$777,O$119)+'СЕТ СН'!$I$9+СВЦЭМ!$D$10+'СЕТ СН'!$I$5-'СЕТ СН'!$I$17</f>
        <v>4836.6244164499994</v>
      </c>
      <c r="P130" s="36">
        <f>SUMIFS(СВЦЭМ!$C$34:$C$777,СВЦЭМ!$A$34:$A$777,$A130,СВЦЭМ!$B$34:$B$777,P$119)+'СЕТ СН'!$I$9+СВЦЭМ!$D$10+'СЕТ СН'!$I$5-'СЕТ СН'!$I$17</f>
        <v>4845.4323345100001</v>
      </c>
      <c r="Q130" s="36">
        <f>SUMIFS(СВЦЭМ!$C$34:$C$777,СВЦЭМ!$A$34:$A$777,$A130,СВЦЭМ!$B$34:$B$777,Q$119)+'СЕТ СН'!$I$9+СВЦЭМ!$D$10+'СЕТ СН'!$I$5-'СЕТ СН'!$I$17</f>
        <v>4835.8218467299994</v>
      </c>
      <c r="R130" s="36">
        <f>SUMIFS(СВЦЭМ!$C$34:$C$777,СВЦЭМ!$A$34:$A$777,$A130,СВЦЭМ!$B$34:$B$777,R$119)+'СЕТ СН'!$I$9+СВЦЭМ!$D$10+'СЕТ СН'!$I$5-'СЕТ СН'!$I$17</f>
        <v>4835.9931692499995</v>
      </c>
      <c r="S130" s="36">
        <f>SUMIFS(СВЦЭМ!$C$34:$C$777,СВЦЭМ!$A$34:$A$777,$A130,СВЦЭМ!$B$34:$B$777,S$119)+'СЕТ СН'!$I$9+СВЦЭМ!$D$10+'СЕТ СН'!$I$5-'СЕТ СН'!$I$17</f>
        <v>4834.1473346000002</v>
      </c>
      <c r="T130" s="36">
        <f>SUMIFS(СВЦЭМ!$C$34:$C$777,СВЦЭМ!$A$34:$A$777,$A130,СВЦЭМ!$B$34:$B$777,T$119)+'СЕТ СН'!$I$9+СВЦЭМ!$D$10+'СЕТ СН'!$I$5-'СЕТ СН'!$I$17</f>
        <v>4814.5833554399997</v>
      </c>
      <c r="U130" s="36">
        <f>SUMIFS(СВЦЭМ!$C$34:$C$777,СВЦЭМ!$A$34:$A$777,$A130,СВЦЭМ!$B$34:$B$777,U$119)+'СЕТ СН'!$I$9+СВЦЭМ!$D$10+'СЕТ СН'!$I$5-'СЕТ СН'!$I$17</f>
        <v>4761.6911437099998</v>
      </c>
      <c r="V130" s="36">
        <f>SUMIFS(СВЦЭМ!$C$34:$C$777,СВЦЭМ!$A$34:$A$777,$A130,СВЦЭМ!$B$34:$B$777,V$119)+'СЕТ СН'!$I$9+СВЦЭМ!$D$10+'СЕТ СН'!$I$5-'СЕТ СН'!$I$17</f>
        <v>4758.1650441900001</v>
      </c>
      <c r="W130" s="36">
        <f>SUMIFS(СВЦЭМ!$C$34:$C$777,СВЦЭМ!$A$34:$A$777,$A130,СВЦЭМ!$B$34:$B$777,W$119)+'СЕТ СН'!$I$9+СВЦЭМ!$D$10+'СЕТ СН'!$I$5-'СЕТ СН'!$I$17</f>
        <v>4786.3365859899995</v>
      </c>
      <c r="X130" s="36">
        <f>SUMIFS(СВЦЭМ!$C$34:$C$777,СВЦЭМ!$A$34:$A$777,$A130,СВЦЭМ!$B$34:$B$777,X$119)+'СЕТ СН'!$I$9+СВЦЭМ!$D$10+'СЕТ СН'!$I$5-'СЕТ СН'!$I$17</f>
        <v>4835.6232158000003</v>
      </c>
      <c r="Y130" s="36">
        <f>SUMIFS(СВЦЭМ!$C$34:$C$777,СВЦЭМ!$A$34:$A$777,$A130,СВЦЭМ!$B$34:$B$777,Y$119)+'СЕТ СН'!$I$9+СВЦЭМ!$D$10+'СЕТ СН'!$I$5-'СЕТ СН'!$I$17</f>
        <v>4876.9479626799994</v>
      </c>
    </row>
    <row r="131" spans="1:25" ht="15.75" x14ac:dyDescent="0.2">
      <c r="A131" s="35">
        <f t="shared" si="3"/>
        <v>42806</v>
      </c>
      <c r="B131" s="36">
        <f>SUMIFS(СВЦЭМ!$C$34:$C$777,СВЦЭМ!$A$34:$A$777,$A131,СВЦЭМ!$B$34:$B$777,B$119)+'СЕТ СН'!$I$9+СВЦЭМ!$D$10+'СЕТ СН'!$I$5-'СЕТ СН'!$I$17</f>
        <v>4894.7179750699997</v>
      </c>
      <c r="C131" s="36">
        <f>SUMIFS(СВЦЭМ!$C$34:$C$777,СВЦЭМ!$A$34:$A$777,$A131,СВЦЭМ!$B$34:$B$777,C$119)+'СЕТ СН'!$I$9+СВЦЭМ!$D$10+'СЕТ СН'!$I$5-'СЕТ СН'!$I$17</f>
        <v>4929.714856569999</v>
      </c>
      <c r="D131" s="36">
        <f>SUMIFS(СВЦЭМ!$C$34:$C$777,СВЦЭМ!$A$34:$A$777,$A131,СВЦЭМ!$B$34:$B$777,D$119)+'СЕТ СН'!$I$9+СВЦЭМ!$D$10+'СЕТ СН'!$I$5-'СЕТ СН'!$I$17</f>
        <v>4944.6548438600003</v>
      </c>
      <c r="E131" s="36">
        <f>SUMIFS(СВЦЭМ!$C$34:$C$777,СВЦЭМ!$A$34:$A$777,$A131,СВЦЭМ!$B$34:$B$777,E$119)+'СЕТ СН'!$I$9+СВЦЭМ!$D$10+'СЕТ СН'!$I$5-'СЕТ СН'!$I$17</f>
        <v>4948.2959205699999</v>
      </c>
      <c r="F131" s="36">
        <f>SUMIFS(СВЦЭМ!$C$34:$C$777,СВЦЭМ!$A$34:$A$777,$A131,СВЦЭМ!$B$34:$B$777,F$119)+'СЕТ СН'!$I$9+СВЦЭМ!$D$10+'СЕТ СН'!$I$5-'СЕТ СН'!$I$17</f>
        <v>4948.0747561600001</v>
      </c>
      <c r="G131" s="36">
        <f>SUMIFS(СВЦЭМ!$C$34:$C$777,СВЦЭМ!$A$34:$A$777,$A131,СВЦЭМ!$B$34:$B$777,G$119)+'СЕТ СН'!$I$9+СВЦЭМ!$D$10+'СЕТ СН'!$I$5-'СЕТ СН'!$I$17</f>
        <v>4948.0582101799992</v>
      </c>
      <c r="H131" s="36">
        <f>SUMIFS(СВЦЭМ!$C$34:$C$777,СВЦЭМ!$A$34:$A$777,$A131,СВЦЭМ!$B$34:$B$777,H$119)+'СЕТ СН'!$I$9+СВЦЭМ!$D$10+'СЕТ СН'!$I$5-'СЕТ СН'!$I$17</f>
        <v>4934.3701037499995</v>
      </c>
      <c r="I131" s="36">
        <f>SUMIFS(СВЦЭМ!$C$34:$C$777,СВЦЭМ!$A$34:$A$777,$A131,СВЦЭМ!$B$34:$B$777,I$119)+'СЕТ СН'!$I$9+СВЦЭМ!$D$10+'СЕТ СН'!$I$5-'СЕТ СН'!$I$17</f>
        <v>4895.232564599999</v>
      </c>
      <c r="J131" s="36">
        <f>SUMIFS(СВЦЭМ!$C$34:$C$777,СВЦЭМ!$A$34:$A$777,$A131,СВЦЭМ!$B$34:$B$777,J$119)+'СЕТ СН'!$I$9+СВЦЭМ!$D$10+'СЕТ СН'!$I$5-'СЕТ СН'!$I$17</f>
        <v>4822.4244864799994</v>
      </c>
      <c r="K131" s="36">
        <f>SUMIFS(СВЦЭМ!$C$34:$C$777,СВЦЭМ!$A$34:$A$777,$A131,СВЦЭМ!$B$34:$B$777,K$119)+'СЕТ СН'!$I$9+СВЦЭМ!$D$10+'СЕТ СН'!$I$5-'СЕТ СН'!$I$17</f>
        <v>4801.8621457499994</v>
      </c>
      <c r="L131" s="36">
        <f>SUMIFS(СВЦЭМ!$C$34:$C$777,СВЦЭМ!$A$34:$A$777,$A131,СВЦЭМ!$B$34:$B$777,L$119)+'СЕТ СН'!$I$9+СВЦЭМ!$D$10+'СЕТ СН'!$I$5-'СЕТ СН'!$I$17</f>
        <v>4782.4327168700001</v>
      </c>
      <c r="M131" s="36">
        <f>SUMIFS(СВЦЭМ!$C$34:$C$777,СВЦЭМ!$A$34:$A$777,$A131,СВЦЭМ!$B$34:$B$777,M$119)+'СЕТ СН'!$I$9+СВЦЭМ!$D$10+'СЕТ СН'!$I$5-'СЕТ СН'!$I$17</f>
        <v>4781.9922845599995</v>
      </c>
      <c r="N131" s="36">
        <f>SUMIFS(СВЦЭМ!$C$34:$C$777,СВЦЭМ!$A$34:$A$777,$A131,СВЦЭМ!$B$34:$B$777,N$119)+'СЕТ СН'!$I$9+СВЦЭМ!$D$10+'СЕТ СН'!$I$5-'СЕТ СН'!$I$17</f>
        <v>4793.8113397799998</v>
      </c>
      <c r="O131" s="36">
        <f>SUMIFS(СВЦЭМ!$C$34:$C$777,СВЦЭМ!$A$34:$A$777,$A131,СВЦЭМ!$B$34:$B$777,O$119)+'СЕТ СН'!$I$9+СВЦЭМ!$D$10+'СЕТ СН'!$I$5-'СЕТ СН'!$I$17</f>
        <v>4805.9263969699996</v>
      </c>
      <c r="P131" s="36">
        <f>SUMIFS(СВЦЭМ!$C$34:$C$777,СВЦЭМ!$A$34:$A$777,$A131,СВЦЭМ!$B$34:$B$777,P$119)+'СЕТ СН'!$I$9+СВЦЭМ!$D$10+'СЕТ СН'!$I$5-'СЕТ СН'!$I$17</f>
        <v>4819.8150283300001</v>
      </c>
      <c r="Q131" s="36">
        <f>SUMIFS(СВЦЭМ!$C$34:$C$777,СВЦЭМ!$A$34:$A$777,$A131,СВЦЭМ!$B$34:$B$777,Q$119)+'СЕТ СН'!$I$9+СВЦЭМ!$D$10+'СЕТ СН'!$I$5-'СЕТ СН'!$I$17</f>
        <v>4818.7177833899996</v>
      </c>
      <c r="R131" s="36">
        <f>SUMIFS(СВЦЭМ!$C$34:$C$777,СВЦЭМ!$A$34:$A$777,$A131,СВЦЭМ!$B$34:$B$777,R$119)+'СЕТ СН'!$I$9+СВЦЭМ!$D$10+'СЕТ СН'!$I$5-'СЕТ СН'!$I$17</f>
        <v>4817.6328217099999</v>
      </c>
      <c r="S131" s="36">
        <f>SUMIFS(СВЦЭМ!$C$34:$C$777,СВЦЭМ!$A$34:$A$777,$A131,СВЦЭМ!$B$34:$B$777,S$119)+'СЕТ СН'!$I$9+СВЦЭМ!$D$10+'СЕТ СН'!$I$5-'СЕТ СН'!$I$17</f>
        <v>4813.2486223399992</v>
      </c>
      <c r="T131" s="36">
        <f>SUMIFS(СВЦЭМ!$C$34:$C$777,СВЦЭМ!$A$34:$A$777,$A131,СВЦЭМ!$B$34:$B$777,T$119)+'СЕТ СН'!$I$9+СВЦЭМ!$D$10+'СЕТ СН'!$I$5-'СЕТ СН'!$I$17</f>
        <v>4809.5560424099995</v>
      </c>
      <c r="U131" s="36">
        <f>SUMIFS(СВЦЭМ!$C$34:$C$777,СВЦЭМ!$A$34:$A$777,$A131,СВЦЭМ!$B$34:$B$777,U$119)+'СЕТ СН'!$I$9+СВЦЭМ!$D$10+'СЕТ СН'!$I$5-'СЕТ СН'!$I$17</f>
        <v>4772.68303208</v>
      </c>
      <c r="V131" s="36">
        <f>SUMIFS(СВЦЭМ!$C$34:$C$777,СВЦЭМ!$A$34:$A$777,$A131,СВЦЭМ!$B$34:$B$777,V$119)+'СЕТ СН'!$I$9+СВЦЭМ!$D$10+'СЕТ СН'!$I$5-'СЕТ СН'!$I$17</f>
        <v>4771.4926298299997</v>
      </c>
      <c r="W131" s="36">
        <f>SUMIFS(СВЦЭМ!$C$34:$C$777,СВЦЭМ!$A$34:$A$777,$A131,СВЦЭМ!$B$34:$B$777,W$119)+'СЕТ СН'!$I$9+СВЦЭМ!$D$10+'СЕТ СН'!$I$5-'СЕТ СН'!$I$17</f>
        <v>4776.5707683000001</v>
      </c>
      <c r="X131" s="36">
        <f>SUMIFS(СВЦЭМ!$C$34:$C$777,СВЦЭМ!$A$34:$A$777,$A131,СВЦЭМ!$B$34:$B$777,X$119)+'СЕТ СН'!$I$9+СВЦЭМ!$D$10+'СЕТ СН'!$I$5-'СЕТ СН'!$I$17</f>
        <v>4802.3058507699998</v>
      </c>
      <c r="Y131" s="36">
        <f>SUMIFS(СВЦЭМ!$C$34:$C$777,СВЦЭМ!$A$34:$A$777,$A131,СВЦЭМ!$B$34:$B$777,Y$119)+'СЕТ СН'!$I$9+СВЦЭМ!$D$10+'СЕТ СН'!$I$5-'СЕТ СН'!$I$17</f>
        <v>4854.4245042799994</v>
      </c>
    </row>
    <row r="132" spans="1:25" ht="15.75" x14ac:dyDescent="0.2">
      <c r="A132" s="35">
        <f t="shared" si="3"/>
        <v>42807</v>
      </c>
      <c r="B132" s="36">
        <f>SUMIFS(СВЦЭМ!$C$34:$C$777,СВЦЭМ!$A$34:$A$777,$A132,СВЦЭМ!$B$34:$B$777,B$119)+'СЕТ СН'!$I$9+СВЦЭМ!$D$10+'СЕТ СН'!$I$5-'СЕТ СН'!$I$17</f>
        <v>4936.2013045699996</v>
      </c>
      <c r="C132" s="36">
        <f>SUMIFS(СВЦЭМ!$C$34:$C$777,СВЦЭМ!$A$34:$A$777,$A132,СВЦЭМ!$B$34:$B$777,C$119)+'СЕТ СН'!$I$9+СВЦЭМ!$D$10+'СЕТ СН'!$I$5-'СЕТ СН'!$I$17</f>
        <v>4943.1844480599993</v>
      </c>
      <c r="D132" s="36">
        <f>SUMIFS(СВЦЭМ!$C$34:$C$777,СВЦЭМ!$A$34:$A$777,$A132,СВЦЭМ!$B$34:$B$777,D$119)+'СЕТ СН'!$I$9+СВЦЭМ!$D$10+'СЕТ СН'!$I$5-'СЕТ СН'!$I$17</f>
        <v>4946.8325912</v>
      </c>
      <c r="E132" s="36">
        <f>SUMIFS(СВЦЭМ!$C$34:$C$777,СВЦЭМ!$A$34:$A$777,$A132,СВЦЭМ!$B$34:$B$777,E$119)+'СЕТ СН'!$I$9+СВЦЭМ!$D$10+'СЕТ СН'!$I$5-'СЕТ СН'!$I$17</f>
        <v>4950.7511362899995</v>
      </c>
      <c r="F132" s="36">
        <f>SUMIFS(СВЦЭМ!$C$34:$C$777,СВЦЭМ!$A$34:$A$777,$A132,СВЦЭМ!$B$34:$B$777,F$119)+'СЕТ СН'!$I$9+СВЦЭМ!$D$10+'СЕТ СН'!$I$5-'СЕТ СН'!$I$17</f>
        <v>5008.8512651699994</v>
      </c>
      <c r="G132" s="36">
        <f>SUMIFS(СВЦЭМ!$C$34:$C$777,СВЦЭМ!$A$34:$A$777,$A132,СВЦЭМ!$B$34:$B$777,G$119)+'СЕТ СН'!$I$9+СВЦЭМ!$D$10+'СЕТ СН'!$I$5-'СЕТ СН'!$I$17</f>
        <v>5054.5759277299994</v>
      </c>
      <c r="H132" s="36">
        <f>SUMIFS(СВЦЭМ!$C$34:$C$777,СВЦЭМ!$A$34:$A$777,$A132,СВЦЭМ!$B$34:$B$777,H$119)+'СЕТ СН'!$I$9+СВЦЭМ!$D$10+'СЕТ СН'!$I$5-'СЕТ СН'!$I$17</f>
        <v>5016.0570867299994</v>
      </c>
      <c r="I132" s="36">
        <f>SUMIFS(СВЦЭМ!$C$34:$C$777,СВЦЭМ!$A$34:$A$777,$A132,СВЦЭМ!$B$34:$B$777,I$119)+'СЕТ СН'!$I$9+СВЦЭМ!$D$10+'СЕТ СН'!$I$5-'СЕТ СН'!$I$17</f>
        <v>4958.3026190299997</v>
      </c>
      <c r="J132" s="36">
        <f>SUMIFS(СВЦЭМ!$C$34:$C$777,СВЦЭМ!$A$34:$A$777,$A132,СВЦЭМ!$B$34:$B$777,J$119)+'СЕТ СН'!$I$9+СВЦЭМ!$D$10+'СЕТ СН'!$I$5-'СЕТ СН'!$I$17</f>
        <v>4902.72859866</v>
      </c>
      <c r="K132" s="36">
        <f>SUMIFS(СВЦЭМ!$C$34:$C$777,СВЦЭМ!$A$34:$A$777,$A132,СВЦЭМ!$B$34:$B$777,K$119)+'СЕТ СН'!$I$9+СВЦЭМ!$D$10+'СЕТ СН'!$I$5-'СЕТ СН'!$I$17</f>
        <v>4889.2326099099992</v>
      </c>
      <c r="L132" s="36">
        <f>SUMIFS(СВЦЭМ!$C$34:$C$777,СВЦЭМ!$A$34:$A$777,$A132,СВЦЭМ!$B$34:$B$777,L$119)+'СЕТ СН'!$I$9+СВЦЭМ!$D$10+'СЕТ СН'!$I$5-'СЕТ СН'!$I$17</f>
        <v>4884.2134348099999</v>
      </c>
      <c r="M132" s="36">
        <f>SUMIFS(СВЦЭМ!$C$34:$C$777,СВЦЭМ!$A$34:$A$777,$A132,СВЦЭМ!$B$34:$B$777,M$119)+'СЕТ СН'!$I$9+СВЦЭМ!$D$10+'СЕТ СН'!$I$5-'СЕТ СН'!$I$17</f>
        <v>4882.1394222799991</v>
      </c>
      <c r="N132" s="36">
        <f>SUMIFS(СВЦЭМ!$C$34:$C$777,СВЦЭМ!$A$34:$A$777,$A132,СВЦЭМ!$B$34:$B$777,N$119)+'СЕТ СН'!$I$9+СВЦЭМ!$D$10+'СЕТ СН'!$I$5-'СЕТ СН'!$I$17</f>
        <v>4897.0277908699991</v>
      </c>
      <c r="O132" s="36">
        <f>SUMIFS(СВЦЭМ!$C$34:$C$777,СВЦЭМ!$A$34:$A$777,$A132,СВЦЭМ!$B$34:$B$777,O$119)+'СЕТ СН'!$I$9+СВЦЭМ!$D$10+'СЕТ СН'!$I$5-'СЕТ СН'!$I$17</f>
        <v>4901.1362127599996</v>
      </c>
      <c r="P132" s="36">
        <f>SUMIFS(СВЦЭМ!$C$34:$C$777,СВЦЭМ!$A$34:$A$777,$A132,СВЦЭМ!$B$34:$B$777,P$119)+'СЕТ СН'!$I$9+СВЦЭМ!$D$10+'СЕТ СН'!$I$5-'СЕТ СН'!$I$17</f>
        <v>4915.882568519999</v>
      </c>
      <c r="Q132" s="36">
        <f>SUMIFS(СВЦЭМ!$C$34:$C$777,СВЦЭМ!$A$34:$A$777,$A132,СВЦЭМ!$B$34:$B$777,Q$119)+'СЕТ СН'!$I$9+СВЦЭМ!$D$10+'СЕТ СН'!$I$5-'СЕТ СН'!$I$17</f>
        <v>4912.7917767700001</v>
      </c>
      <c r="R132" s="36">
        <f>SUMIFS(СВЦЭМ!$C$34:$C$777,СВЦЭМ!$A$34:$A$777,$A132,СВЦЭМ!$B$34:$B$777,R$119)+'СЕТ СН'!$I$9+СВЦЭМ!$D$10+'СЕТ СН'!$I$5-'СЕТ СН'!$I$17</f>
        <v>4914.5358639499991</v>
      </c>
      <c r="S132" s="36">
        <f>SUMIFS(СВЦЭМ!$C$34:$C$777,СВЦЭМ!$A$34:$A$777,$A132,СВЦЭМ!$B$34:$B$777,S$119)+'СЕТ СН'!$I$9+СВЦЭМ!$D$10+'СЕТ СН'!$I$5-'СЕТ СН'!$I$17</f>
        <v>4912.9185438999993</v>
      </c>
      <c r="T132" s="36">
        <f>SUMIFS(СВЦЭМ!$C$34:$C$777,СВЦЭМ!$A$34:$A$777,$A132,СВЦЭМ!$B$34:$B$777,T$119)+'СЕТ СН'!$I$9+СВЦЭМ!$D$10+'СЕТ СН'!$I$5-'СЕТ СН'!$I$17</f>
        <v>4891.3620150400002</v>
      </c>
      <c r="U132" s="36">
        <f>SUMIFS(СВЦЭМ!$C$34:$C$777,СВЦЭМ!$A$34:$A$777,$A132,СВЦЭМ!$B$34:$B$777,U$119)+'СЕТ СН'!$I$9+СВЦЭМ!$D$10+'СЕТ СН'!$I$5-'СЕТ СН'!$I$17</f>
        <v>4876.896402119999</v>
      </c>
      <c r="V132" s="36">
        <f>SUMIFS(СВЦЭМ!$C$34:$C$777,СВЦЭМ!$A$34:$A$777,$A132,СВЦЭМ!$B$34:$B$777,V$119)+'СЕТ СН'!$I$9+СВЦЭМ!$D$10+'СЕТ СН'!$I$5-'СЕТ СН'!$I$17</f>
        <v>4873.6893670899999</v>
      </c>
      <c r="W132" s="36">
        <f>SUMIFS(СВЦЭМ!$C$34:$C$777,СВЦЭМ!$A$34:$A$777,$A132,СВЦЭМ!$B$34:$B$777,W$119)+'СЕТ СН'!$I$9+СВЦЭМ!$D$10+'СЕТ СН'!$I$5-'СЕТ СН'!$I$17</f>
        <v>4884.2900876599997</v>
      </c>
      <c r="X132" s="36">
        <f>SUMIFS(СВЦЭМ!$C$34:$C$777,СВЦЭМ!$A$34:$A$777,$A132,СВЦЭМ!$B$34:$B$777,X$119)+'СЕТ СН'!$I$9+СВЦЭМ!$D$10+'СЕТ СН'!$I$5-'СЕТ СН'!$I$17</f>
        <v>4882.8479818999995</v>
      </c>
      <c r="Y132" s="36">
        <f>SUMIFS(СВЦЭМ!$C$34:$C$777,СВЦЭМ!$A$34:$A$777,$A132,СВЦЭМ!$B$34:$B$777,Y$119)+'СЕТ СН'!$I$9+СВЦЭМ!$D$10+'СЕТ СН'!$I$5-'СЕТ СН'!$I$17</f>
        <v>4946.4597344499998</v>
      </c>
    </row>
    <row r="133" spans="1:25" ht="15.75" x14ac:dyDescent="0.2">
      <c r="A133" s="35">
        <f t="shared" si="3"/>
        <v>42808</v>
      </c>
      <c r="B133" s="36">
        <f>SUMIFS(СВЦЭМ!$C$34:$C$777,СВЦЭМ!$A$34:$A$777,$A133,СВЦЭМ!$B$34:$B$777,B$119)+'СЕТ СН'!$I$9+СВЦЭМ!$D$10+'СЕТ СН'!$I$5-'СЕТ СН'!$I$17</f>
        <v>4941.0910175199997</v>
      </c>
      <c r="C133" s="36">
        <f>SUMIFS(СВЦЭМ!$C$34:$C$777,СВЦЭМ!$A$34:$A$777,$A133,СВЦЭМ!$B$34:$B$777,C$119)+'СЕТ СН'!$I$9+СВЦЭМ!$D$10+'СЕТ СН'!$I$5-'СЕТ СН'!$I$17</f>
        <v>4942.1614415999993</v>
      </c>
      <c r="D133" s="36">
        <f>SUMIFS(СВЦЭМ!$C$34:$C$777,СВЦЭМ!$A$34:$A$777,$A133,СВЦЭМ!$B$34:$B$777,D$119)+'СЕТ СН'!$I$9+СВЦЭМ!$D$10+'СЕТ СН'!$I$5-'СЕТ СН'!$I$17</f>
        <v>4965.1651052199995</v>
      </c>
      <c r="E133" s="36">
        <f>SUMIFS(СВЦЭМ!$C$34:$C$777,СВЦЭМ!$A$34:$A$777,$A133,СВЦЭМ!$B$34:$B$777,E$119)+'СЕТ СН'!$I$9+СВЦЭМ!$D$10+'СЕТ СН'!$I$5-'СЕТ СН'!$I$17</f>
        <v>4968.17214212</v>
      </c>
      <c r="F133" s="36">
        <f>SUMIFS(СВЦЭМ!$C$34:$C$777,СВЦЭМ!$A$34:$A$777,$A133,СВЦЭМ!$B$34:$B$777,F$119)+'СЕТ СН'!$I$9+СВЦЭМ!$D$10+'СЕТ СН'!$I$5-'СЕТ СН'!$I$17</f>
        <v>4975.5606591199994</v>
      </c>
      <c r="G133" s="36">
        <f>SUMIFS(СВЦЭМ!$C$34:$C$777,СВЦЭМ!$A$34:$A$777,$A133,СВЦЭМ!$B$34:$B$777,G$119)+'СЕТ СН'!$I$9+СВЦЭМ!$D$10+'СЕТ СН'!$I$5-'СЕТ СН'!$I$17</f>
        <v>5001.6358104800001</v>
      </c>
      <c r="H133" s="36">
        <f>SUMIFS(СВЦЭМ!$C$34:$C$777,СВЦЭМ!$A$34:$A$777,$A133,СВЦЭМ!$B$34:$B$777,H$119)+'СЕТ СН'!$I$9+СВЦЭМ!$D$10+'СЕТ СН'!$I$5-'СЕТ СН'!$I$17</f>
        <v>4972.1426275899994</v>
      </c>
      <c r="I133" s="36">
        <f>SUMIFS(СВЦЭМ!$C$34:$C$777,СВЦЭМ!$A$34:$A$777,$A133,СВЦЭМ!$B$34:$B$777,I$119)+'СЕТ СН'!$I$9+СВЦЭМ!$D$10+'СЕТ СН'!$I$5-'СЕТ СН'!$I$17</f>
        <v>4931.8733861799992</v>
      </c>
      <c r="J133" s="36">
        <f>SUMIFS(СВЦЭМ!$C$34:$C$777,СВЦЭМ!$A$34:$A$777,$A133,СВЦЭМ!$B$34:$B$777,J$119)+'СЕТ СН'!$I$9+СВЦЭМ!$D$10+'СЕТ СН'!$I$5-'СЕТ СН'!$I$17</f>
        <v>4866.5845771899994</v>
      </c>
      <c r="K133" s="36">
        <f>SUMIFS(СВЦЭМ!$C$34:$C$777,СВЦЭМ!$A$34:$A$777,$A133,СВЦЭМ!$B$34:$B$777,K$119)+'СЕТ СН'!$I$9+СВЦЭМ!$D$10+'СЕТ СН'!$I$5-'СЕТ СН'!$I$17</f>
        <v>4872.1066625099993</v>
      </c>
      <c r="L133" s="36">
        <f>SUMIFS(СВЦЭМ!$C$34:$C$777,СВЦЭМ!$A$34:$A$777,$A133,СВЦЭМ!$B$34:$B$777,L$119)+'СЕТ СН'!$I$9+СВЦЭМ!$D$10+'СЕТ СН'!$I$5-'СЕТ СН'!$I$17</f>
        <v>4871.6527045799994</v>
      </c>
      <c r="M133" s="36">
        <f>SUMIFS(СВЦЭМ!$C$34:$C$777,СВЦЭМ!$A$34:$A$777,$A133,СВЦЭМ!$B$34:$B$777,M$119)+'СЕТ СН'!$I$9+СВЦЭМ!$D$10+'СЕТ СН'!$I$5-'СЕТ СН'!$I$17</f>
        <v>4897.723424759999</v>
      </c>
      <c r="N133" s="36">
        <f>SUMIFS(СВЦЭМ!$C$34:$C$777,СВЦЭМ!$A$34:$A$777,$A133,СВЦЭМ!$B$34:$B$777,N$119)+'СЕТ СН'!$I$9+СВЦЭМ!$D$10+'СЕТ СН'!$I$5-'СЕТ СН'!$I$17</f>
        <v>4908.2590864799995</v>
      </c>
      <c r="O133" s="36">
        <f>SUMIFS(СВЦЭМ!$C$34:$C$777,СВЦЭМ!$A$34:$A$777,$A133,СВЦЭМ!$B$34:$B$777,O$119)+'СЕТ СН'!$I$9+СВЦЭМ!$D$10+'СЕТ СН'!$I$5-'СЕТ СН'!$I$17</f>
        <v>4952.3146118999994</v>
      </c>
      <c r="P133" s="36">
        <f>SUMIFS(СВЦЭМ!$C$34:$C$777,СВЦЭМ!$A$34:$A$777,$A133,СВЦЭМ!$B$34:$B$777,P$119)+'СЕТ СН'!$I$9+СВЦЭМ!$D$10+'СЕТ СН'!$I$5-'СЕТ СН'!$I$17</f>
        <v>4958.3394650299997</v>
      </c>
      <c r="Q133" s="36">
        <f>SUMIFS(СВЦЭМ!$C$34:$C$777,СВЦЭМ!$A$34:$A$777,$A133,СВЦЭМ!$B$34:$B$777,Q$119)+'СЕТ СН'!$I$9+СВЦЭМ!$D$10+'СЕТ СН'!$I$5-'СЕТ СН'!$I$17</f>
        <v>4957.6162697199998</v>
      </c>
      <c r="R133" s="36">
        <f>SUMIFS(СВЦЭМ!$C$34:$C$777,СВЦЭМ!$A$34:$A$777,$A133,СВЦЭМ!$B$34:$B$777,R$119)+'СЕТ СН'!$I$9+СВЦЭМ!$D$10+'СЕТ СН'!$I$5-'СЕТ СН'!$I$17</f>
        <v>4956.4373767299994</v>
      </c>
      <c r="S133" s="36">
        <f>SUMIFS(СВЦЭМ!$C$34:$C$777,СВЦЭМ!$A$34:$A$777,$A133,СВЦЭМ!$B$34:$B$777,S$119)+'СЕТ СН'!$I$9+СВЦЭМ!$D$10+'СЕТ СН'!$I$5-'СЕТ СН'!$I$17</f>
        <v>4942.1413542399996</v>
      </c>
      <c r="T133" s="36">
        <f>SUMIFS(СВЦЭМ!$C$34:$C$777,СВЦЭМ!$A$34:$A$777,$A133,СВЦЭМ!$B$34:$B$777,T$119)+'СЕТ СН'!$I$9+СВЦЭМ!$D$10+'СЕТ СН'!$I$5-'СЕТ СН'!$I$17</f>
        <v>4927.0482414999997</v>
      </c>
      <c r="U133" s="36">
        <f>SUMIFS(СВЦЭМ!$C$34:$C$777,СВЦЭМ!$A$34:$A$777,$A133,СВЦЭМ!$B$34:$B$777,U$119)+'СЕТ СН'!$I$9+СВЦЭМ!$D$10+'СЕТ СН'!$I$5-'СЕТ СН'!$I$17</f>
        <v>4880.1272105899998</v>
      </c>
      <c r="V133" s="36">
        <f>SUMIFS(СВЦЭМ!$C$34:$C$777,СВЦЭМ!$A$34:$A$777,$A133,СВЦЭМ!$B$34:$B$777,V$119)+'СЕТ СН'!$I$9+СВЦЭМ!$D$10+'СЕТ СН'!$I$5-'СЕТ СН'!$I$17</f>
        <v>4871.5573380899996</v>
      </c>
      <c r="W133" s="36">
        <f>SUMIFS(СВЦЭМ!$C$34:$C$777,СВЦЭМ!$A$34:$A$777,$A133,СВЦЭМ!$B$34:$B$777,W$119)+'СЕТ СН'!$I$9+СВЦЭМ!$D$10+'СЕТ СН'!$I$5-'СЕТ СН'!$I$17</f>
        <v>4875.0270770099996</v>
      </c>
      <c r="X133" s="36">
        <f>SUMIFS(СВЦЭМ!$C$34:$C$777,СВЦЭМ!$A$34:$A$777,$A133,СВЦЭМ!$B$34:$B$777,X$119)+'СЕТ СН'!$I$9+СВЦЭМ!$D$10+'СЕТ СН'!$I$5-'СЕТ СН'!$I$17</f>
        <v>4869.5313047</v>
      </c>
      <c r="Y133" s="36">
        <f>SUMIFS(СВЦЭМ!$C$34:$C$777,СВЦЭМ!$A$34:$A$777,$A133,СВЦЭМ!$B$34:$B$777,Y$119)+'СЕТ СН'!$I$9+СВЦЭМ!$D$10+'СЕТ СН'!$I$5-'СЕТ СН'!$I$17</f>
        <v>4929.3974954099995</v>
      </c>
    </row>
    <row r="134" spans="1:25" ht="15.75" x14ac:dyDescent="0.2">
      <c r="A134" s="35">
        <f t="shared" si="3"/>
        <v>42809</v>
      </c>
      <c r="B134" s="36">
        <f>SUMIFS(СВЦЭМ!$C$34:$C$777,СВЦЭМ!$A$34:$A$777,$A134,СВЦЭМ!$B$34:$B$777,B$119)+'СЕТ СН'!$I$9+СВЦЭМ!$D$10+'СЕТ СН'!$I$5-'СЕТ СН'!$I$17</f>
        <v>4969.7088419599995</v>
      </c>
      <c r="C134" s="36">
        <f>SUMIFS(СВЦЭМ!$C$34:$C$777,СВЦЭМ!$A$34:$A$777,$A134,СВЦЭМ!$B$34:$B$777,C$119)+'СЕТ СН'!$I$9+СВЦЭМ!$D$10+'СЕТ СН'!$I$5-'СЕТ СН'!$I$17</f>
        <v>5019.7220572699998</v>
      </c>
      <c r="D134" s="36">
        <f>SUMIFS(СВЦЭМ!$C$34:$C$777,СВЦЭМ!$A$34:$A$777,$A134,СВЦЭМ!$B$34:$B$777,D$119)+'СЕТ СН'!$I$9+СВЦЭМ!$D$10+'СЕТ СН'!$I$5-'СЕТ СН'!$I$17</f>
        <v>5049.4202314499998</v>
      </c>
      <c r="E134" s="36">
        <f>SUMIFS(СВЦЭМ!$C$34:$C$777,СВЦЭМ!$A$34:$A$777,$A134,СВЦЭМ!$B$34:$B$777,E$119)+'СЕТ СН'!$I$9+СВЦЭМ!$D$10+'СЕТ СН'!$I$5-'СЕТ СН'!$I$17</f>
        <v>5055.0662818599994</v>
      </c>
      <c r="F134" s="36">
        <f>SUMIFS(СВЦЭМ!$C$34:$C$777,СВЦЭМ!$A$34:$A$777,$A134,СВЦЭМ!$B$34:$B$777,F$119)+'СЕТ СН'!$I$9+СВЦЭМ!$D$10+'СЕТ СН'!$I$5-'СЕТ СН'!$I$17</f>
        <v>5050.2921642799993</v>
      </c>
      <c r="G134" s="36">
        <f>SUMIFS(СВЦЭМ!$C$34:$C$777,СВЦЭМ!$A$34:$A$777,$A134,СВЦЭМ!$B$34:$B$777,G$119)+'СЕТ СН'!$I$9+СВЦЭМ!$D$10+'СЕТ СН'!$I$5-'СЕТ СН'!$I$17</f>
        <v>5040.2713197599996</v>
      </c>
      <c r="H134" s="36">
        <f>SUMIFS(СВЦЭМ!$C$34:$C$777,СВЦЭМ!$A$34:$A$777,$A134,СВЦЭМ!$B$34:$B$777,H$119)+'СЕТ СН'!$I$9+СВЦЭМ!$D$10+'СЕТ СН'!$I$5-'СЕТ СН'!$I$17</f>
        <v>4960.4002897199998</v>
      </c>
      <c r="I134" s="36">
        <f>SUMIFS(СВЦЭМ!$C$34:$C$777,СВЦЭМ!$A$34:$A$777,$A134,СВЦЭМ!$B$34:$B$777,I$119)+'СЕТ СН'!$I$9+СВЦЭМ!$D$10+'СЕТ СН'!$I$5-'СЕТ СН'!$I$17</f>
        <v>4886.1898048799994</v>
      </c>
      <c r="J134" s="36">
        <f>SUMIFS(СВЦЭМ!$C$34:$C$777,СВЦЭМ!$A$34:$A$777,$A134,СВЦЭМ!$B$34:$B$777,J$119)+'СЕТ СН'!$I$9+СВЦЭМ!$D$10+'СЕТ СН'!$I$5-'СЕТ СН'!$I$17</f>
        <v>4832.0994022599998</v>
      </c>
      <c r="K134" s="36">
        <f>SUMIFS(СВЦЭМ!$C$34:$C$777,СВЦЭМ!$A$34:$A$777,$A134,СВЦЭМ!$B$34:$B$777,K$119)+'СЕТ СН'!$I$9+СВЦЭМ!$D$10+'СЕТ СН'!$I$5-'СЕТ СН'!$I$17</f>
        <v>4812.3036292599991</v>
      </c>
      <c r="L134" s="36">
        <f>SUMIFS(СВЦЭМ!$C$34:$C$777,СВЦЭМ!$A$34:$A$777,$A134,СВЦЭМ!$B$34:$B$777,L$119)+'СЕТ СН'!$I$9+СВЦЭМ!$D$10+'СЕТ СН'!$I$5-'СЕТ СН'!$I$17</f>
        <v>4808.2164245799995</v>
      </c>
      <c r="M134" s="36">
        <f>SUMIFS(СВЦЭМ!$C$34:$C$777,СВЦЭМ!$A$34:$A$777,$A134,СВЦЭМ!$B$34:$B$777,M$119)+'СЕТ СН'!$I$9+СВЦЭМ!$D$10+'СЕТ СН'!$I$5-'СЕТ СН'!$I$17</f>
        <v>4812.3878159399992</v>
      </c>
      <c r="N134" s="36">
        <f>SUMIFS(СВЦЭМ!$C$34:$C$777,СВЦЭМ!$A$34:$A$777,$A134,СВЦЭМ!$B$34:$B$777,N$119)+'СЕТ СН'!$I$9+СВЦЭМ!$D$10+'СЕТ СН'!$I$5-'СЕТ СН'!$I$17</f>
        <v>4833.6076392699997</v>
      </c>
      <c r="O134" s="36">
        <f>SUMIFS(СВЦЭМ!$C$34:$C$777,СВЦЭМ!$A$34:$A$777,$A134,СВЦЭМ!$B$34:$B$777,O$119)+'СЕТ СН'!$I$9+СВЦЭМ!$D$10+'СЕТ СН'!$I$5-'СЕТ СН'!$I$17</f>
        <v>4849.8443886599998</v>
      </c>
      <c r="P134" s="36">
        <f>SUMIFS(СВЦЭМ!$C$34:$C$777,СВЦЭМ!$A$34:$A$777,$A134,СВЦЭМ!$B$34:$B$777,P$119)+'СЕТ СН'!$I$9+СВЦЭМ!$D$10+'СЕТ СН'!$I$5-'СЕТ СН'!$I$17</f>
        <v>4873.5145030399999</v>
      </c>
      <c r="Q134" s="36">
        <f>SUMIFS(СВЦЭМ!$C$34:$C$777,СВЦЭМ!$A$34:$A$777,$A134,СВЦЭМ!$B$34:$B$777,Q$119)+'СЕТ СН'!$I$9+СВЦЭМ!$D$10+'СЕТ СН'!$I$5-'СЕТ СН'!$I$17</f>
        <v>4884.9081394099994</v>
      </c>
      <c r="R134" s="36">
        <f>SUMIFS(СВЦЭМ!$C$34:$C$777,СВЦЭМ!$A$34:$A$777,$A134,СВЦЭМ!$B$34:$B$777,R$119)+'СЕТ СН'!$I$9+СВЦЭМ!$D$10+'СЕТ СН'!$I$5-'СЕТ СН'!$I$17</f>
        <v>4888.0729204700001</v>
      </c>
      <c r="S134" s="36">
        <f>SUMIFS(СВЦЭМ!$C$34:$C$777,СВЦЭМ!$A$34:$A$777,$A134,СВЦЭМ!$B$34:$B$777,S$119)+'СЕТ СН'!$I$9+СВЦЭМ!$D$10+'СЕТ СН'!$I$5-'СЕТ СН'!$I$17</f>
        <v>4865.83163375</v>
      </c>
      <c r="T134" s="36">
        <f>SUMIFS(СВЦЭМ!$C$34:$C$777,СВЦЭМ!$A$34:$A$777,$A134,СВЦЭМ!$B$34:$B$777,T$119)+'СЕТ СН'!$I$9+СВЦЭМ!$D$10+'СЕТ СН'!$I$5-'СЕТ СН'!$I$17</f>
        <v>4822.0801302099999</v>
      </c>
      <c r="U134" s="36">
        <f>SUMIFS(СВЦЭМ!$C$34:$C$777,СВЦЭМ!$A$34:$A$777,$A134,СВЦЭМ!$B$34:$B$777,U$119)+'СЕТ СН'!$I$9+СВЦЭМ!$D$10+'СЕТ СН'!$I$5-'СЕТ СН'!$I$17</f>
        <v>4789.5964732199991</v>
      </c>
      <c r="V134" s="36">
        <f>SUMIFS(СВЦЭМ!$C$34:$C$777,СВЦЭМ!$A$34:$A$777,$A134,СВЦЭМ!$B$34:$B$777,V$119)+'СЕТ СН'!$I$9+СВЦЭМ!$D$10+'СЕТ СН'!$I$5-'СЕТ СН'!$I$17</f>
        <v>4792.4771434599998</v>
      </c>
      <c r="W134" s="36">
        <f>SUMIFS(СВЦЭМ!$C$34:$C$777,СВЦЭМ!$A$34:$A$777,$A134,СВЦЭМ!$B$34:$B$777,W$119)+'СЕТ СН'!$I$9+СВЦЭМ!$D$10+'СЕТ СН'!$I$5-'СЕТ СН'!$I$17</f>
        <v>4794.651040409999</v>
      </c>
      <c r="X134" s="36">
        <f>SUMIFS(СВЦЭМ!$C$34:$C$777,СВЦЭМ!$A$34:$A$777,$A134,СВЦЭМ!$B$34:$B$777,X$119)+'СЕТ СН'!$I$9+СВЦЭМ!$D$10+'СЕТ СН'!$I$5-'СЕТ СН'!$I$17</f>
        <v>4812.1753127699994</v>
      </c>
      <c r="Y134" s="36">
        <f>SUMIFS(СВЦЭМ!$C$34:$C$777,СВЦЭМ!$A$34:$A$777,$A134,СВЦЭМ!$B$34:$B$777,Y$119)+'СЕТ СН'!$I$9+СВЦЭМ!$D$10+'СЕТ СН'!$I$5-'СЕТ СН'!$I$17</f>
        <v>4897.1284512999991</v>
      </c>
    </row>
    <row r="135" spans="1:25" ht="15.75" x14ac:dyDescent="0.2">
      <c r="A135" s="35">
        <f t="shared" si="3"/>
        <v>42810</v>
      </c>
      <c r="B135" s="36">
        <f>SUMIFS(СВЦЭМ!$C$34:$C$777,СВЦЭМ!$A$34:$A$777,$A135,СВЦЭМ!$B$34:$B$777,B$119)+'СЕТ СН'!$I$9+СВЦЭМ!$D$10+'СЕТ СН'!$I$5-'СЕТ СН'!$I$17</f>
        <v>4922.6237210999998</v>
      </c>
      <c r="C135" s="36">
        <f>SUMIFS(СВЦЭМ!$C$34:$C$777,СВЦЭМ!$A$34:$A$777,$A135,СВЦЭМ!$B$34:$B$777,C$119)+'СЕТ СН'!$I$9+СВЦЭМ!$D$10+'СЕТ СН'!$I$5-'СЕТ СН'!$I$17</f>
        <v>4951.7953329299999</v>
      </c>
      <c r="D135" s="36">
        <f>SUMIFS(СВЦЭМ!$C$34:$C$777,СВЦЭМ!$A$34:$A$777,$A135,СВЦЭМ!$B$34:$B$777,D$119)+'СЕТ СН'!$I$9+СВЦЭМ!$D$10+'СЕТ СН'!$I$5-'СЕТ СН'!$I$17</f>
        <v>4976.8995849900002</v>
      </c>
      <c r="E135" s="36">
        <f>SUMIFS(СВЦЭМ!$C$34:$C$777,СВЦЭМ!$A$34:$A$777,$A135,СВЦЭМ!$B$34:$B$777,E$119)+'СЕТ СН'!$I$9+СВЦЭМ!$D$10+'СЕТ СН'!$I$5-'СЕТ СН'!$I$17</f>
        <v>4988.1644101399997</v>
      </c>
      <c r="F135" s="36">
        <f>SUMIFS(СВЦЭМ!$C$34:$C$777,СВЦЭМ!$A$34:$A$777,$A135,СВЦЭМ!$B$34:$B$777,F$119)+'СЕТ СН'!$I$9+СВЦЭМ!$D$10+'СЕТ СН'!$I$5-'СЕТ СН'!$I$17</f>
        <v>4980.5462990899996</v>
      </c>
      <c r="G135" s="36">
        <f>SUMIFS(СВЦЭМ!$C$34:$C$777,СВЦЭМ!$A$34:$A$777,$A135,СВЦЭМ!$B$34:$B$777,G$119)+'СЕТ СН'!$I$9+СВЦЭМ!$D$10+'СЕТ СН'!$I$5-'СЕТ СН'!$I$17</f>
        <v>4973.8112446499999</v>
      </c>
      <c r="H135" s="36">
        <f>SUMIFS(СВЦЭМ!$C$34:$C$777,СВЦЭМ!$A$34:$A$777,$A135,СВЦЭМ!$B$34:$B$777,H$119)+'СЕТ СН'!$I$9+СВЦЭМ!$D$10+'СЕТ СН'!$I$5-'СЕТ СН'!$I$17</f>
        <v>4968.3179900999994</v>
      </c>
      <c r="I135" s="36">
        <f>SUMIFS(СВЦЭМ!$C$34:$C$777,СВЦЭМ!$A$34:$A$777,$A135,СВЦЭМ!$B$34:$B$777,I$119)+'СЕТ СН'!$I$9+СВЦЭМ!$D$10+'СЕТ СН'!$I$5-'СЕТ СН'!$I$17</f>
        <v>4967.4029860499995</v>
      </c>
      <c r="J135" s="36">
        <f>SUMIFS(СВЦЭМ!$C$34:$C$777,СВЦЭМ!$A$34:$A$777,$A135,СВЦЭМ!$B$34:$B$777,J$119)+'СЕТ СН'!$I$9+СВЦЭМ!$D$10+'СЕТ СН'!$I$5-'СЕТ СН'!$I$17</f>
        <v>4886.7236870199995</v>
      </c>
      <c r="K135" s="36">
        <f>SUMIFS(СВЦЭМ!$C$34:$C$777,СВЦЭМ!$A$34:$A$777,$A135,СВЦЭМ!$B$34:$B$777,K$119)+'СЕТ СН'!$I$9+СВЦЭМ!$D$10+'СЕТ СН'!$I$5-'СЕТ СН'!$I$17</f>
        <v>4822.2234534499994</v>
      </c>
      <c r="L135" s="36">
        <f>SUMIFS(СВЦЭМ!$C$34:$C$777,СВЦЭМ!$A$34:$A$777,$A135,СВЦЭМ!$B$34:$B$777,L$119)+'СЕТ СН'!$I$9+СВЦЭМ!$D$10+'СЕТ СН'!$I$5-'СЕТ СН'!$I$17</f>
        <v>4822.6502495799996</v>
      </c>
      <c r="M135" s="36">
        <f>SUMIFS(СВЦЭМ!$C$34:$C$777,СВЦЭМ!$A$34:$A$777,$A135,СВЦЭМ!$B$34:$B$777,M$119)+'СЕТ СН'!$I$9+СВЦЭМ!$D$10+'СЕТ СН'!$I$5-'СЕТ СН'!$I$17</f>
        <v>4831.1057533599997</v>
      </c>
      <c r="N135" s="36">
        <f>SUMIFS(СВЦЭМ!$C$34:$C$777,СВЦЭМ!$A$34:$A$777,$A135,СВЦЭМ!$B$34:$B$777,N$119)+'СЕТ СН'!$I$9+СВЦЭМ!$D$10+'СЕТ СН'!$I$5-'СЕТ СН'!$I$17</f>
        <v>4842.7366476699999</v>
      </c>
      <c r="O135" s="36">
        <f>SUMIFS(СВЦЭМ!$C$34:$C$777,СВЦЭМ!$A$34:$A$777,$A135,СВЦЭМ!$B$34:$B$777,O$119)+'СЕТ СН'!$I$9+СВЦЭМ!$D$10+'СЕТ СН'!$I$5-'СЕТ СН'!$I$17</f>
        <v>4848.3531648600001</v>
      </c>
      <c r="P135" s="36">
        <f>SUMIFS(СВЦЭМ!$C$34:$C$777,СВЦЭМ!$A$34:$A$777,$A135,СВЦЭМ!$B$34:$B$777,P$119)+'СЕТ СН'!$I$9+СВЦЭМ!$D$10+'СЕТ СН'!$I$5-'СЕТ СН'!$I$17</f>
        <v>4876.7742490199998</v>
      </c>
      <c r="Q135" s="36">
        <f>SUMIFS(СВЦЭМ!$C$34:$C$777,СВЦЭМ!$A$34:$A$777,$A135,СВЦЭМ!$B$34:$B$777,Q$119)+'СЕТ СН'!$I$9+СВЦЭМ!$D$10+'СЕТ СН'!$I$5-'СЕТ СН'!$I$17</f>
        <v>4882.6610184499996</v>
      </c>
      <c r="R135" s="36">
        <f>SUMIFS(СВЦЭМ!$C$34:$C$777,СВЦЭМ!$A$34:$A$777,$A135,СВЦЭМ!$B$34:$B$777,R$119)+'СЕТ СН'!$I$9+СВЦЭМ!$D$10+'СЕТ СН'!$I$5-'СЕТ СН'!$I$17</f>
        <v>4885.7691136899994</v>
      </c>
      <c r="S135" s="36">
        <f>SUMIFS(СВЦЭМ!$C$34:$C$777,СВЦЭМ!$A$34:$A$777,$A135,СВЦЭМ!$B$34:$B$777,S$119)+'СЕТ СН'!$I$9+СВЦЭМ!$D$10+'СЕТ СН'!$I$5-'СЕТ СН'!$I$17</f>
        <v>4850.9577923199995</v>
      </c>
      <c r="T135" s="36">
        <f>SUMIFS(СВЦЭМ!$C$34:$C$777,СВЦЭМ!$A$34:$A$777,$A135,СВЦЭМ!$B$34:$B$777,T$119)+'СЕТ СН'!$I$9+СВЦЭМ!$D$10+'СЕТ СН'!$I$5-'СЕТ СН'!$I$17</f>
        <v>4836.3354831399993</v>
      </c>
      <c r="U135" s="36">
        <f>SUMIFS(СВЦЭМ!$C$34:$C$777,СВЦЭМ!$A$34:$A$777,$A135,СВЦЭМ!$B$34:$B$777,U$119)+'СЕТ СН'!$I$9+СВЦЭМ!$D$10+'СЕТ СН'!$I$5-'СЕТ СН'!$I$17</f>
        <v>4800.8059777899998</v>
      </c>
      <c r="V135" s="36">
        <f>SUMIFS(СВЦЭМ!$C$34:$C$777,СВЦЭМ!$A$34:$A$777,$A135,СВЦЭМ!$B$34:$B$777,V$119)+'СЕТ СН'!$I$9+СВЦЭМ!$D$10+'СЕТ СН'!$I$5-'СЕТ СН'!$I$17</f>
        <v>4796.7854007899996</v>
      </c>
      <c r="W135" s="36">
        <f>SUMIFS(СВЦЭМ!$C$34:$C$777,СВЦЭМ!$A$34:$A$777,$A135,СВЦЭМ!$B$34:$B$777,W$119)+'СЕТ СН'!$I$9+СВЦЭМ!$D$10+'СЕТ СН'!$I$5-'СЕТ СН'!$I$17</f>
        <v>4809.8858919399991</v>
      </c>
      <c r="X135" s="36">
        <f>SUMIFS(СВЦЭМ!$C$34:$C$777,СВЦЭМ!$A$34:$A$777,$A135,СВЦЭМ!$B$34:$B$777,X$119)+'СЕТ СН'!$I$9+СВЦЭМ!$D$10+'СЕТ СН'!$I$5-'СЕТ СН'!$I$17</f>
        <v>4873.56713107</v>
      </c>
      <c r="Y135" s="36">
        <f>SUMIFS(СВЦЭМ!$C$34:$C$777,СВЦЭМ!$A$34:$A$777,$A135,СВЦЭМ!$B$34:$B$777,Y$119)+'СЕТ СН'!$I$9+СВЦЭМ!$D$10+'СЕТ СН'!$I$5-'СЕТ СН'!$I$17</f>
        <v>4965.1570855699993</v>
      </c>
    </row>
    <row r="136" spans="1:25" ht="15.75" x14ac:dyDescent="0.2">
      <c r="A136" s="35">
        <f t="shared" si="3"/>
        <v>42811</v>
      </c>
      <c r="B136" s="36">
        <f>SUMIFS(СВЦЭМ!$C$34:$C$777,СВЦЭМ!$A$34:$A$777,$A136,СВЦЭМ!$B$34:$B$777,B$119)+'СЕТ СН'!$I$9+СВЦЭМ!$D$10+'СЕТ СН'!$I$5-'СЕТ СН'!$I$17</f>
        <v>4946.1836929099991</v>
      </c>
      <c r="C136" s="36">
        <f>SUMIFS(СВЦЭМ!$C$34:$C$777,СВЦЭМ!$A$34:$A$777,$A136,СВЦЭМ!$B$34:$B$777,C$119)+'СЕТ СН'!$I$9+СВЦЭМ!$D$10+'СЕТ СН'!$I$5-'СЕТ СН'!$I$17</f>
        <v>4967.0176817599995</v>
      </c>
      <c r="D136" s="36">
        <f>SUMIFS(СВЦЭМ!$C$34:$C$777,СВЦЭМ!$A$34:$A$777,$A136,СВЦЭМ!$B$34:$B$777,D$119)+'СЕТ СН'!$I$9+СВЦЭМ!$D$10+'СЕТ СН'!$I$5-'СЕТ СН'!$I$17</f>
        <v>4980.0142820199999</v>
      </c>
      <c r="E136" s="36">
        <f>SUMIFS(СВЦЭМ!$C$34:$C$777,СВЦЭМ!$A$34:$A$777,$A136,СВЦЭМ!$B$34:$B$777,E$119)+'СЕТ СН'!$I$9+СВЦЭМ!$D$10+'СЕТ СН'!$I$5-'СЕТ СН'!$I$17</f>
        <v>4994.1776861899998</v>
      </c>
      <c r="F136" s="36">
        <f>SUMIFS(СВЦЭМ!$C$34:$C$777,СВЦЭМ!$A$34:$A$777,$A136,СВЦЭМ!$B$34:$B$777,F$119)+'СЕТ СН'!$I$9+СВЦЭМ!$D$10+'СЕТ СН'!$I$5-'СЕТ СН'!$I$17</f>
        <v>4991.3864528199992</v>
      </c>
      <c r="G136" s="36">
        <f>SUMIFS(СВЦЭМ!$C$34:$C$777,СВЦЭМ!$A$34:$A$777,$A136,СВЦЭМ!$B$34:$B$777,G$119)+'СЕТ СН'!$I$9+СВЦЭМ!$D$10+'СЕТ СН'!$I$5-'СЕТ СН'!$I$17</f>
        <v>4978.7267881600001</v>
      </c>
      <c r="H136" s="36">
        <f>SUMIFS(СВЦЭМ!$C$34:$C$777,СВЦЭМ!$A$34:$A$777,$A136,СВЦЭМ!$B$34:$B$777,H$119)+'СЕТ СН'!$I$9+СВЦЭМ!$D$10+'СЕТ СН'!$I$5-'СЕТ СН'!$I$17</f>
        <v>4934.5136002399995</v>
      </c>
      <c r="I136" s="36">
        <f>SUMIFS(СВЦЭМ!$C$34:$C$777,СВЦЭМ!$A$34:$A$777,$A136,СВЦЭМ!$B$34:$B$777,I$119)+'СЕТ СН'!$I$9+СВЦЭМ!$D$10+'СЕТ СН'!$I$5-'СЕТ СН'!$I$17</f>
        <v>4888.49184694</v>
      </c>
      <c r="J136" s="36">
        <f>SUMIFS(СВЦЭМ!$C$34:$C$777,СВЦЭМ!$A$34:$A$777,$A136,СВЦЭМ!$B$34:$B$777,J$119)+'СЕТ СН'!$I$9+СВЦЭМ!$D$10+'СЕТ СН'!$I$5-'СЕТ СН'!$I$17</f>
        <v>4853.8731058799995</v>
      </c>
      <c r="K136" s="36">
        <f>SUMIFS(СВЦЭМ!$C$34:$C$777,СВЦЭМ!$A$34:$A$777,$A136,СВЦЭМ!$B$34:$B$777,K$119)+'СЕТ СН'!$I$9+СВЦЭМ!$D$10+'СЕТ СН'!$I$5-'СЕТ СН'!$I$17</f>
        <v>4846.1566951200002</v>
      </c>
      <c r="L136" s="36">
        <f>SUMIFS(СВЦЭМ!$C$34:$C$777,СВЦЭМ!$A$34:$A$777,$A136,СВЦЭМ!$B$34:$B$777,L$119)+'СЕТ СН'!$I$9+СВЦЭМ!$D$10+'СЕТ СН'!$I$5-'СЕТ СН'!$I$17</f>
        <v>4848.4835388599995</v>
      </c>
      <c r="M136" s="36">
        <f>SUMIFS(СВЦЭМ!$C$34:$C$777,СВЦЭМ!$A$34:$A$777,$A136,СВЦЭМ!$B$34:$B$777,M$119)+'СЕТ СН'!$I$9+СВЦЭМ!$D$10+'СЕТ СН'!$I$5-'СЕТ СН'!$I$17</f>
        <v>4842.0999655199994</v>
      </c>
      <c r="N136" s="36">
        <f>SUMIFS(СВЦЭМ!$C$34:$C$777,СВЦЭМ!$A$34:$A$777,$A136,СВЦЭМ!$B$34:$B$777,N$119)+'СЕТ СН'!$I$9+СВЦЭМ!$D$10+'СЕТ СН'!$I$5-'СЕТ СН'!$I$17</f>
        <v>4844.2985800899996</v>
      </c>
      <c r="O136" s="36">
        <f>SUMIFS(СВЦЭМ!$C$34:$C$777,СВЦЭМ!$A$34:$A$777,$A136,СВЦЭМ!$B$34:$B$777,O$119)+'СЕТ СН'!$I$9+СВЦЭМ!$D$10+'СЕТ СН'!$I$5-'СЕТ СН'!$I$17</f>
        <v>4828.3266707799994</v>
      </c>
      <c r="P136" s="36">
        <f>SUMIFS(СВЦЭМ!$C$34:$C$777,СВЦЭМ!$A$34:$A$777,$A136,СВЦЭМ!$B$34:$B$777,P$119)+'СЕТ СН'!$I$9+СВЦЭМ!$D$10+'СЕТ СН'!$I$5-'СЕТ СН'!$I$17</f>
        <v>4825.5914799000002</v>
      </c>
      <c r="Q136" s="36">
        <f>SUMIFS(СВЦЭМ!$C$34:$C$777,СВЦЭМ!$A$34:$A$777,$A136,СВЦЭМ!$B$34:$B$777,Q$119)+'СЕТ СН'!$I$9+СВЦЭМ!$D$10+'СЕТ СН'!$I$5-'СЕТ СН'!$I$17</f>
        <v>4822.7996636499993</v>
      </c>
      <c r="R136" s="36">
        <f>SUMIFS(СВЦЭМ!$C$34:$C$777,СВЦЭМ!$A$34:$A$777,$A136,СВЦЭМ!$B$34:$B$777,R$119)+'СЕТ СН'!$I$9+СВЦЭМ!$D$10+'СЕТ СН'!$I$5-'СЕТ СН'!$I$17</f>
        <v>4819.9532042699993</v>
      </c>
      <c r="S136" s="36">
        <f>SUMIFS(СВЦЭМ!$C$34:$C$777,СВЦЭМ!$A$34:$A$777,$A136,СВЦЭМ!$B$34:$B$777,S$119)+'СЕТ СН'!$I$9+СВЦЭМ!$D$10+'СЕТ СН'!$I$5-'СЕТ СН'!$I$17</f>
        <v>4838.3411361299995</v>
      </c>
      <c r="T136" s="36">
        <f>SUMIFS(СВЦЭМ!$C$34:$C$777,СВЦЭМ!$A$34:$A$777,$A136,СВЦЭМ!$B$34:$B$777,T$119)+'СЕТ СН'!$I$9+СВЦЭМ!$D$10+'СЕТ СН'!$I$5-'СЕТ СН'!$I$17</f>
        <v>4840.0734582799996</v>
      </c>
      <c r="U136" s="36">
        <f>SUMIFS(СВЦЭМ!$C$34:$C$777,СВЦЭМ!$A$34:$A$777,$A136,СВЦЭМ!$B$34:$B$777,U$119)+'СЕТ СН'!$I$9+СВЦЭМ!$D$10+'СЕТ СН'!$I$5-'СЕТ СН'!$I$17</f>
        <v>4804.0336450999994</v>
      </c>
      <c r="V136" s="36">
        <f>SUMIFS(СВЦЭМ!$C$34:$C$777,СВЦЭМ!$A$34:$A$777,$A136,СВЦЭМ!$B$34:$B$777,V$119)+'СЕТ СН'!$I$9+СВЦЭМ!$D$10+'СЕТ СН'!$I$5-'СЕТ СН'!$I$17</f>
        <v>4791.1335026799998</v>
      </c>
      <c r="W136" s="36">
        <f>SUMIFS(СВЦЭМ!$C$34:$C$777,СВЦЭМ!$A$34:$A$777,$A136,СВЦЭМ!$B$34:$B$777,W$119)+'СЕТ СН'!$I$9+СВЦЭМ!$D$10+'СЕТ СН'!$I$5-'СЕТ СН'!$I$17</f>
        <v>4801.5317284799994</v>
      </c>
      <c r="X136" s="36">
        <f>SUMIFS(СВЦЭМ!$C$34:$C$777,СВЦЭМ!$A$34:$A$777,$A136,СВЦЭМ!$B$34:$B$777,X$119)+'СЕТ СН'!$I$9+СВЦЭМ!$D$10+'СЕТ СН'!$I$5-'СЕТ СН'!$I$17</f>
        <v>4874.6936858600002</v>
      </c>
      <c r="Y136" s="36">
        <f>SUMIFS(СВЦЭМ!$C$34:$C$777,СВЦЭМ!$A$34:$A$777,$A136,СВЦЭМ!$B$34:$B$777,Y$119)+'СЕТ СН'!$I$9+СВЦЭМ!$D$10+'СЕТ СН'!$I$5-'СЕТ СН'!$I$17</f>
        <v>4859.0374326900001</v>
      </c>
    </row>
    <row r="137" spans="1:25" ht="15.75" x14ac:dyDescent="0.2">
      <c r="A137" s="35">
        <f t="shared" si="3"/>
        <v>42812</v>
      </c>
      <c r="B137" s="36">
        <f>SUMIFS(СВЦЭМ!$C$34:$C$777,СВЦЭМ!$A$34:$A$777,$A137,СВЦЭМ!$B$34:$B$777,B$119)+'СЕТ СН'!$I$9+СВЦЭМ!$D$10+'СЕТ СН'!$I$5-'СЕТ СН'!$I$17</f>
        <v>4927.4519305699996</v>
      </c>
      <c r="C137" s="36">
        <f>SUMIFS(СВЦЭМ!$C$34:$C$777,СВЦЭМ!$A$34:$A$777,$A137,СВЦЭМ!$B$34:$B$777,C$119)+'СЕТ СН'!$I$9+СВЦЭМ!$D$10+'СЕТ СН'!$I$5-'СЕТ СН'!$I$17</f>
        <v>4936.3189495799998</v>
      </c>
      <c r="D137" s="36">
        <f>SUMIFS(СВЦЭМ!$C$34:$C$777,СВЦЭМ!$A$34:$A$777,$A137,СВЦЭМ!$B$34:$B$777,D$119)+'СЕТ СН'!$I$9+СВЦЭМ!$D$10+'СЕТ СН'!$I$5-'СЕТ СН'!$I$17</f>
        <v>4950.0019457899998</v>
      </c>
      <c r="E137" s="36">
        <f>SUMIFS(СВЦЭМ!$C$34:$C$777,СВЦЭМ!$A$34:$A$777,$A137,СВЦЭМ!$B$34:$B$777,E$119)+'СЕТ СН'!$I$9+СВЦЭМ!$D$10+'СЕТ СН'!$I$5-'СЕТ СН'!$I$17</f>
        <v>4940.3239844899999</v>
      </c>
      <c r="F137" s="36">
        <f>SUMIFS(СВЦЭМ!$C$34:$C$777,СВЦЭМ!$A$34:$A$777,$A137,СВЦЭМ!$B$34:$B$777,F$119)+'СЕТ СН'!$I$9+СВЦЭМ!$D$10+'СЕТ СН'!$I$5-'СЕТ СН'!$I$17</f>
        <v>4940.6797835999996</v>
      </c>
      <c r="G137" s="36">
        <f>SUMIFS(СВЦЭМ!$C$34:$C$777,СВЦЭМ!$A$34:$A$777,$A137,СВЦЭМ!$B$34:$B$777,G$119)+'СЕТ СН'!$I$9+СВЦЭМ!$D$10+'СЕТ СН'!$I$5-'СЕТ СН'!$I$17</f>
        <v>4941.6174491299998</v>
      </c>
      <c r="H137" s="36">
        <f>SUMIFS(СВЦЭМ!$C$34:$C$777,СВЦЭМ!$A$34:$A$777,$A137,СВЦЭМ!$B$34:$B$777,H$119)+'СЕТ СН'!$I$9+СВЦЭМ!$D$10+'СЕТ СН'!$I$5-'СЕТ СН'!$I$17</f>
        <v>4939.0702176599998</v>
      </c>
      <c r="I137" s="36">
        <f>SUMIFS(СВЦЭМ!$C$34:$C$777,СВЦЭМ!$A$34:$A$777,$A137,СВЦЭМ!$B$34:$B$777,I$119)+'СЕТ СН'!$I$9+СВЦЭМ!$D$10+'СЕТ СН'!$I$5-'СЕТ СН'!$I$17</f>
        <v>4900.8751953899991</v>
      </c>
      <c r="J137" s="36">
        <f>SUMIFS(СВЦЭМ!$C$34:$C$777,СВЦЭМ!$A$34:$A$777,$A137,СВЦЭМ!$B$34:$B$777,J$119)+'СЕТ СН'!$I$9+СВЦЭМ!$D$10+'СЕТ СН'!$I$5-'СЕТ СН'!$I$17</f>
        <v>4902.9679697399997</v>
      </c>
      <c r="K137" s="36">
        <f>SUMIFS(СВЦЭМ!$C$34:$C$777,СВЦЭМ!$A$34:$A$777,$A137,СВЦЭМ!$B$34:$B$777,K$119)+'СЕТ СН'!$I$9+СВЦЭМ!$D$10+'СЕТ СН'!$I$5-'СЕТ СН'!$I$17</f>
        <v>4828.26708641</v>
      </c>
      <c r="L137" s="36">
        <f>SUMIFS(СВЦЭМ!$C$34:$C$777,СВЦЭМ!$A$34:$A$777,$A137,СВЦЭМ!$B$34:$B$777,L$119)+'СЕТ СН'!$I$9+СВЦЭМ!$D$10+'СЕТ СН'!$I$5-'СЕТ СН'!$I$17</f>
        <v>4809.0878556799998</v>
      </c>
      <c r="M137" s="36">
        <f>SUMIFS(СВЦЭМ!$C$34:$C$777,СВЦЭМ!$A$34:$A$777,$A137,СВЦЭМ!$B$34:$B$777,M$119)+'СЕТ СН'!$I$9+СВЦЭМ!$D$10+'СЕТ СН'!$I$5-'СЕТ СН'!$I$17</f>
        <v>4815.3811421599994</v>
      </c>
      <c r="N137" s="36">
        <f>SUMIFS(СВЦЭМ!$C$34:$C$777,СВЦЭМ!$A$34:$A$777,$A137,СВЦЭМ!$B$34:$B$777,N$119)+'СЕТ СН'!$I$9+СВЦЭМ!$D$10+'СЕТ СН'!$I$5-'СЕТ СН'!$I$17</f>
        <v>4822.5338642799998</v>
      </c>
      <c r="O137" s="36">
        <f>SUMIFS(СВЦЭМ!$C$34:$C$777,СВЦЭМ!$A$34:$A$777,$A137,СВЦЭМ!$B$34:$B$777,O$119)+'СЕТ СН'!$I$9+СВЦЭМ!$D$10+'СЕТ СН'!$I$5-'СЕТ СН'!$I$17</f>
        <v>4805.4184949199998</v>
      </c>
      <c r="P137" s="36">
        <f>SUMIFS(СВЦЭМ!$C$34:$C$777,СВЦЭМ!$A$34:$A$777,$A137,СВЦЭМ!$B$34:$B$777,P$119)+'СЕТ СН'!$I$9+СВЦЭМ!$D$10+'СЕТ СН'!$I$5-'СЕТ СН'!$I$17</f>
        <v>4750.1427073599998</v>
      </c>
      <c r="Q137" s="36">
        <f>SUMIFS(СВЦЭМ!$C$34:$C$777,СВЦЭМ!$A$34:$A$777,$A137,СВЦЭМ!$B$34:$B$777,Q$119)+'СЕТ СН'!$I$9+СВЦЭМ!$D$10+'СЕТ СН'!$I$5-'СЕТ СН'!$I$17</f>
        <v>4752.8105147899996</v>
      </c>
      <c r="R137" s="36">
        <f>SUMIFS(СВЦЭМ!$C$34:$C$777,СВЦЭМ!$A$34:$A$777,$A137,СВЦЭМ!$B$34:$B$777,R$119)+'СЕТ СН'!$I$9+СВЦЭМ!$D$10+'СЕТ СН'!$I$5-'СЕТ СН'!$I$17</f>
        <v>4759.5296436999997</v>
      </c>
      <c r="S137" s="36">
        <f>SUMIFS(СВЦЭМ!$C$34:$C$777,СВЦЭМ!$A$34:$A$777,$A137,СВЦЭМ!$B$34:$B$777,S$119)+'СЕТ СН'!$I$9+СВЦЭМ!$D$10+'СЕТ СН'!$I$5-'СЕТ СН'!$I$17</f>
        <v>4750.77519201</v>
      </c>
      <c r="T137" s="36">
        <f>SUMIFS(СВЦЭМ!$C$34:$C$777,СВЦЭМ!$A$34:$A$777,$A137,СВЦЭМ!$B$34:$B$777,T$119)+'СЕТ СН'!$I$9+СВЦЭМ!$D$10+'СЕТ СН'!$I$5-'СЕТ СН'!$I$17</f>
        <v>4731.7670393600001</v>
      </c>
      <c r="U137" s="36">
        <f>SUMIFS(СВЦЭМ!$C$34:$C$777,СВЦЭМ!$A$34:$A$777,$A137,СВЦЭМ!$B$34:$B$777,U$119)+'СЕТ СН'!$I$9+СВЦЭМ!$D$10+'СЕТ СН'!$I$5-'СЕТ СН'!$I$17</f>
        <v>4749.8570095300001</v>
      </c>
      <c r="V137" s="36">
        <f>SUMIFS(СВЦЭМ!$C$34:$C$777,СВЦЭМ!$A$34:$A$777,$A137,СВЦЭМ!$B$34:$B$777,V$119)+'СЕТ СН'!$I$9+СВЦЭМ!$D$10+'СЕТ СН'!$I$5-'СЕТ СН'!$I$17</f>
        <v>4775.2665676599991</v>
      </c>
      <c r="W137" s="36">
        <f>SUMIFS(СВЦЭМ!$C$34:$C$777,СВЦЭМ!$A$34:$A$777,$A137,СВЦЭМ!$B$34:$B$777,W$119)+'СЕТ СН'!$I$9+СВЦЭМ!$D$10+'СЕТ СН'!$I$5-'СЕТ СН'!$I$17</f>
        <v>4783.5838814499994</v>
      </c>
      <c r="X137" s="36">
        <f>SUMIFS(СВЦЭМ!$C$34:$C$777,СВЦЭМ!$A$34:$A$777,$A137,СВЦЭМ!$B$34:$B$777,X$119)+'СЕТ СН'!$I$9+СВЦЭМ!$D$10+'СЕТ СН'!$I$5-'СЕТ СН'!$I$17</f>
        <v>4760.4061350100001</v>
      </c>
      <c r="Y137" s="36">
        <f>SUMIFS(СВЦЭМ!$C$34:$C$777,СВЦЭМ!$A$34:$A$777,$A137,СВЦЭМ!$B$34:$B$777,Y$119)+'СЕТ СН'!$I$9+СВЦЭМ!$D$10+'СЕТ СН'!$I$5-'СЕТ СН'!$I$17</f>
        <v>4814.4305846199995</v>
      </c>
    </row>
    <row r="138" spans="1:25" ht="15.75" x14ac:dyDescent="0.2">
      <c r="A138" s="35">
        <f t="shared" si="3"/>
        <v>42813</v>
      </c>
      <c r="B138" s="36">
        <f>SUMIFS(СВЦЭМ!$C$34:$C$777,СВЦЭМ!$A$34:$A$777,$A138,СВЦЭМ!$B$34:$B$777,B$119)+'СЕТ СН'!$I$9+СВЦЭМ!$D$10+'СЕТ СН'!$I$5-'СЕТ СН'!$I$17</f>
        <v>4914.6802988099998</v>
      </c>
      <c r="C138" s="36">
        <f>SUMIFS(СВЦЭМ!$C$34:$C$777,СВЦЭМ!$A$34:$A$777,$A138,СВЦЭМ!$B$34:$B$777,C$119)+'СЕТ СН'!$I$9+СВЦЭМ!$D$10+'СЕТ СН'!$I$5-'СЕТ СН'!$I$17</f>
        <v>4922.7640993299992</v>
      </c>
      <c r="D138" s="36">
        <f>SUMIFS(СВЦЭМ!$C$34:$C$777,СВЦЭМ!$A$34:$A$777,$A138,СВЦЭМ!$B$34:$B$777,D$119)+'СЕТ СН'!$I$9+СВЦЭМ!$D$10+'СЕТ СН'!$I$5-'СЕТ СН'!$I$17</f>
        <v>4948.1752060499994</v>
      </c>
      <c r="E138" s="36">
        <f>SUMIFS(СВЦЭМ!$C$34:$C$777,СВЦЭМ!$A$34:$A$777,$A138,СВЦЭМ!$B$34:$B$777,E$119)+'СЕТ СН'!$I$9+СВЦЭМ!$D$10+'СЕТ СН'!$I$5-'СЕТ СН'!$I$17</f>
        <v>4959.3458090299991</v>
      </c>
      <c r="F138" s="36">
        <f>SUMIFS(СВЦЭМ!$C$34:$C$777,СВЦЭМ!$A$34:$A$777,$A138,СВЦЭМ!$B$34:$B$777,F$119)+'СЕТ СН'!$I$9+СВЦЭМ!$D$10+'СЕТ СН'!$I$5-'СЕТ СН'!$I$17</f>
        <v>4953.5561329499997</v>
      </c>
      <c r="G138" s="36">
        <f>SUMIFS(СВЦЭМ!$C$34:$C$777,СВЦЭМ!$A$34:$A$777,$A138,СВЦЭМ!$B$34:$B$777,G$119)+'СЕТ СН'!$I$9+СВЦЭМ!$D$10+'СЕТ СН'!$I$5-'СЕТ СН'!$I$17</f>
        <v>4945.5518152599998</v>
      </c>
      <c r="H138" s="36">
        <f>SUMIFS(СВЦЭМ!$C$34:$C$777,СВЦЭМ!$A$34:$A$777,$A138,СВЦЭМ!$B$34:$B$777,H$119)+'СЕТ СН'!$I$9+СВЦЭМ!$D$10+'СЕТ СН'!$I$5-'СЕТ СН'!$I$17</f>
        <v>4925.8543279099995</v>
      </c>
      <c r="I138" s="36">
        <f>SUMIFS(СВЦЭМ!$C$34:$C$777,СВЦЭМ!$A$34:$A$777,$A138,СВЦЭМ!$B$34:$B$777,I$119)+'СЕТ СН'!$I$9+СВЦЭМ!$D$10+'СЕТ СН'!$I$5-'СЕТ СН'!$I$17</f>
        <v>4904.5169713499999</v>
      </c>
      <c r="J138" s="36">
        <f>SUMIFS(СВЦЭМ!$C$34:$C$777,СВЦЭМ!$A$34:$A$777,$A138,СВЦЭМ!$B$34:$B$777,J$119)+'СЕТ СН'!$I$9+СВЦЭМ!$D$10+'СЕТ СН'!$I$5-'СЕТ СН'!$I$17</f>
        <v>4859.8364115799995</v>
      </c>
      <c r="K138" s="36">
        <f>SUMIFS(СВЦЭМ!$C$34:$C$777,СВЦЭМ!$A$34:$A$777,$A138,СВЦЭМ!$B$34:$B$777,K$119)+'СЕТ СН'!$I$9+СВЦЭМ!$D$10+'СЕТ СН'!$I$5-'СЕТ СН'!$I$17</f>
        <v>4773.8005985199998</v>
      </c>
      <c r="L138" s="36">
        <f>SUMIFS(СВЦЭМ!$C$34:$C$777,СВЦЭМ!$A$34:$A$777,$A138,СВЦЭМ!$B$34:$B$777,L$119)+'СЕТ СН'!$I$9+СВЦЭМ!$D$10+'СЕТ СН'!$I$5-'СЕТ СН'!$I$17</f>
        <v>4754.2936826799996</v>
      </c>
      <c r="M138" s="36">
        <f>SUMIFS(СВЦЭМ!$C$34:$C$777,СВЦЭМ!$A$34:$A$777,$A138,СВЦЭМ!$B$34:$B$777,M$119)+'СЕТ СН'!$I$9+СВЦЭМ!$D$10+'СЕТ СН'!$I$5-'СЕТ СН'!$I$17</f>
        <v>4767.9329478099999</v>
      </c>
      <c r="N138" s="36">
        <f>SUMIFS(СВЦЭМ!$C$34:$C$777,СВЦЭМ!$A$34:$A$777,$A138,СВЦЭМ!$B$34:$B$777,N$119)+'СЕТ СН'!$I$9+СВЦЭМ!$D$10+'СЕТ СН'!$I$5-'СЕТ СН'!$I$17</f>
        <v>4783.2081486299994</v>
      </c>
      <c r="O138" s="36">
        <f>SUMIFS(СВЦЭМ!$C$34:$C$777,СВЦЭМ!$A$34:$A$777,$A138,СВЦЭМ!$B$34:$B$777,O$119)+'СЕТ СН'!$I$9+СВЦЭМ!$D$10+'СЕТ СН'!$I$5-'СЕТ СН'!$I$17</f>
        <v>4792.1362976499995</v>
      </c>
      <c r="P138" s="36">
        <f>SUMIFS(СВЦЭМ!$C$34:$C$777,СВЦЭМ!$A$34:$A$777,$A138,СВЦЭМ!$B$34:$B$777,P$119)+'СЕТ СН'!$I$9+СВЦЭМ!$D$10+'СЕТ СН'!$I$5-'СЕТ СН'!$I$17</f>
        <v>4804.1970741899995</v>
      </c>
      <c r="Q138" s="36">
        <f>SUMIFS(СВЦЭМ!$C$34:$C$777,СВЦЭМ!$A$34:$A$777,$A138,СВЦЭМ!$B$34:$B$777,Q$119)+'СЕТ СН'!$I$9+СВЦЭМ!$D$10+'СЕТ СН'!$I$5-'СЕТ СН'!$I$17</f>
        <v>4810.7853080699997</v>
      </c>
      <c r="R138" s="36">
        <f>SUMIFS(СВЦЭМ!$C$34:$C$777,СВЦЭМ!$A$34:$A$777,$A138,СВЦЭМ!$B$34:$B$777,R$119)+'СЕТ СН'!$I$9+СВЦЭМ!$D$10+'СЕТ СН'!$I$5-'СЕТ СН'!$I$17</f>
        <v>4816.5343249199996</v>
      </c>
      <c r="S138" s="36">
        <f>SUMIFS(СВЦЭМ!$C$34:$C$777,СВЦЭМ!$A$34:$A$777,$A138,СВЦЭМ!$B$34:$B$777,S$119)+'СЕТ СН'!$I$9+СВЦЭМ!$D$10+'СЕТ СН'!$I$5-'СЕТ СН'!$I$17</f>
        <v>4798.8719294299999</v>
      </c>
      <c r="T138" s="36">
        <f>SUMIFS(СВЦЭМ!$C$34:$C$777,СВЦЭМ!$A$34:$A$777,$A138,СВЦЭМ!$B$34:$B$777,T$119)+'СЕТ СН'!$I$9+СВЦЭМ!$D$10+'СЕТ СН'!$I$5-'СЕТ СН'!$I$17</f>
        <v>4767.4089204299999</v>
      </c>
      <c r="U138" s="36">
        <f>SUMIFS(СВЦЭМ!$C$34:$C$777,СВЦЭМ!$A$34:$A$777,$A138,СВЦЭМ!$B$34:$B$777,U$119)+'СЕТ СН'!$I$9+СВЦЭМ!$D$10+'СЕТ СН'!$I$5-'СЕТ СН'!$I$17</f>
        <v>4732.2647611899993</v>
      </c>
      <c r="V138" s="36">
        <f>SUMIFS(СВЦЭМ!$C$34:$C$777,СВЦЭМ!$A$34:$A$777,$A138,СВЦЭМ!$B$34:$B$777,V$119)+'СЕТ СН'!$I$9+СВЦЭМ!$D$10+'СЕТ СН'!$I$5-'СЕТ СН'!$I$17</f>
        <v>4736.55695586</v>
      </c>
      <c r="W138" s="36">
        <f>SUMIFS(СВЦЭМ!$C$34:$C$777,СВЦЭМ!$A$34:$A$777,$A138,СВЦЭМ!$B$34:$B$777,W$119)+'СЕТ СН'!$I$9+СВЦЭМ!$D$10+'СЕТ СН'!$I$5-'СЕТ СН'!$I$17</f>
        <v>4736.1943307199999</v>
      </c>
      <c r="X138" s="36">
        <f>SUMIFS(СВЦЭМ!$C$34:$C$777,СВЦЭМ!$A$34:$A$777,$A138,СВЦЭМ!$B$34:$B$777,X$119)+'СЕТ СН'!$I$9+СВЦЭМ!$D$10+'СЕТ СН'!$I$5-'СЕТ СН'!$I$17</f>
        <v>4794.8094230099996</v>
      </c>
      <c r="Y138" s="36">
        <f>SUMIFS(СВЦЭМ!$C$34:$C$777,СВЦЭМ!$A$34:$A$777,$A138,СВЦЭМ!$B$34:$B$777,Y$119)+'СЕТ СН'!$I$9+СВЦЭМ!$D$10+'СЕТ СН'!$I$5-'СЕТ СН'!$I$17</f>
        <v>4895.2692613700001</v>
      </c>
    </row>
    <row r="139" spans="1:25" ht="15.75" x14ac:dyDescent="0.2">
      <c r="A139" s="35">
        <f t="shared" si="3"/>
        <v>42814</v>
      </c>
      <c r="B139" s="36">
        <f>SUMIFS(СВЦЭМ!$C$34:$C$777,СВЦЭМ!$A$34:$A$777,$A139,СВЦЭМ!$B$34:$B$777,B$119)+'СЕТ СН'!$I$9+СВЦЭМ!$D$10+'СЕТ СН'!$I$5-'СЕТ СН'!$I$17</f>
        <v>4996.0115093799996</v>
      </c>
      <c r="C139" s="36">
        <f>SUMIFS(СВЦЭМ!$C$34:$C$777,СВЦЭМ!$A$34:$A$777,$A139,СВЦЭМ!$B$34:$B$777,C$119)+'СЕТ СН'!$I$9+СВЦЭМ!$D$10+'СЕТ СН'!$I$5-'СЕТ СН'!$I$17</f>
        <v>5026.6437831200001</v>
      </c>
      <c r="D139" s="36">
        <f>SUMIFS(СВЦЭМ!$C$34:$C$777,СВЦЭМ!$A$34:$A$777,$A139,СВЦЭМ!$B$34:$B$777,D$119)+'СЕТ СН'!$I$9+СВЦЭМ!$D$10+'СЕТ СН'!$I$5-'СЕТ СН'!$I$17</f>
        <v>5053.3985979199997</v>
      </c>
      <c r="E139" s="36">
        <f>SUMIFS(СВЦЭМ!$C$34:$C$777,СВЦЭМ!$A$34:$A$777,$A139,СВЦЭМ!$B$34:$B$777,E$119)+'СЕТ СН'!$I$9+СВЦЭМ!$D$10+'СЕТ СН'!$I$5-'СЕТ СН'!$I$17</f>
        <v>5067.9614152999993</v>
      </c>
      <c r="F139" s="36">
        <f>SUMIFS(СВЦЭМ!$C$34:$C$777,СВЦЭМ!$A$34:$A$777,$A139,СВЦЭМ!$B$34:$B$777,F$119)+'СЕТ СН'!$I$9+СВЦЭМ!$D$10+'СЕТ СН'!$I$5-'СЕТ СН'!$I$17</f>
        <v>5064.52321261</v>
      </c>
      <c r="G139" s="36">
        <f>SUMIFS(СВЦЭМ!$C$34:$C$777,СВЦЭМ!$A$34:$A$777,$A139,СВЦЭМ!$B$34:$B$777,G$119)+'СЕТ СН'!$I$9+СВЦЭМ!$D$10+'СЕТ СН'!$I$5-'СЕТ СН'!$I$17</f>
        <v>5049.1491470299998</v>
      </c>
      <c r="H139" s="36">
        <f>SUMIFS(СВЦЭМ!$C$34:$C$777,СВЦЭМ!$A$34:$A$777,$A139,СВЦЭМ!$B$34:$B$777,H$119)+'СЕТ СН'!$I$9+СВЦЭМ!$D$10+'СЕТ СН'!$I$5-'СЕТ СН'!$I$17</f>
        <v>4993.4824282099999</v>
      </c>
      <c r="I139" s="36">
        <f>SUMIFS(СВЦЭМ!$C$34:$C$777,СВЦЭМ!$A$34:$A$777,$A139,СВЦЭМ!$B$34:$B$777,I$119)+'СЕТ СН'!$I$9+СВЦЭМ!$D$10+'СЕТ СН'!$I$5-'СЕТ СН'!$I$17</f>
        <v>4918.4409452999998</v>
      </c>
      <c r="J139" s="36">
        <f>SUMIFS(СВЦЭМ!$C$34:$C$777,СВЦЭМ!$A$34:$A$777,$A139,СВЦЭМ!$B$34:$B$777,J$119)+'СЕТ СН'!$I$9+СВЦЭМ!$D$10+'СЕТ СН'!$I$5-'СЕТ СН'!$I$17</f>
        <v>4866.0712348399993</v>
      </c>
      <c r="K139" s="36">
        <f>SUMIFS(СВЦЭМ!$C$34:$C$777,СВЦЭМ!$A$34:$A$777,$A139,СВЦЭМ!$B$34:$B$777,K$119)+'СЕТ СН'!$I$9+СВЦЭМ!$D$10+'СЕТ СН'!$I$5-'СЕТ СН'!$I$17</f>
        <v>4809.1514580799994</v>
      </c>
      <c r="L139" s="36">
        <f>SUMIFS(СВЦЭМ!$C$34:$C$777,СВЦЭМ!$A$34:$A$777,$A139,СВЦЭМ!$B$34:$B$777,L$119)+'СЕТ СН'!$I$9+СВЦЭМ!$D$10+'СЕТ СН'!$I$5-'СЕТ СН'!$I$17</f>
        <v>4806.7181438299995</v>
      </c>
      <c r="M139" s="36">
        <f>SUMIFS(СВЦЭМ!$C$34:$C$777,СВЦЭМ!$A$34:$A$777,$A139,СВЦЭМ!$B$34:$B$777,M$119)+'СЕТ СН'!$I$9+СВЦЭМ!$D$10+'СЕТ СН'!$I$5-'СЕТ СН'!$I$17</f>
        <v>4816.3452478199997</v>
      </c>
      <c r="N139" s="36">
        <f>SUMIFS(СВЦЭМ!$C$34:$C$777,СВЦЭМ!$A$34:$A$777,$A139,СВЦЭМ!$B$34:$B$777,N$119)+'СЕТ СН'!$I$9+СВЦЭМ!$D$10+'СЕТ СН'!$I$5-'СЕТ СН'!$I$17</f>
        <v>4842.5479677999992</v>
      </c>
      <c r="O139" s="36">
        <f>SUMIFS(СВЦЭМ!$C$34:$C$777,СВЦЭМ!$A$34:$A$777,$A139,СВЦЭМ!$B$34:$B$777,O$119)+'СЕТ СН'!$I$9+СВЦЭМ!$D$10+'СЕТ СН'!$I$5-'СЕТ СН'!$I$17</f>
        <v>4862.0155860499999</v>
      </c>
      <c r="P139" s="36">
        <f>SUMIFS(СВЦЭМ!$C$34:$C$777,СВЦЭМ!$A$34:$A$777,$A139,СВЦЭМ!$B$34:$B$777,P$119)+'СЕТ СН'!$I$9+СВЦЭМ!$D$10+'СЕТ СН'!$I$5-'СЕТ СН'!$I$17</f>
        <v>4868.7748238899994</v>
      </c>
      <c r="Q139" s="36">
        <f>SUMIFS(СВЦЭМ!$C$34:$C$777,СВЦЭМ!$A$34:$A$777,$A139,СВЦЭМ!$B$34:$B$777,Q$119)+'СЕТ СН'!$I$9+СВЦЭМ!$D$10+'СЕТ СН'!$I$5-'СЕТ СН'!$I$17</f>
        <v>4866.6935226599999</v>
      </c>
      <c r="R139" s="36">
        <f>SUMIFS(СВЦЭМ!$C$34:$C$777,СВЦЭМ!$A$34:$A$777,$A139,СВЦЭМ!$B$34:$B$777,R$119)+'СЕТ СН'!$I$9+СВЦЭМ!$D$10+'СЕТ СН'!$I$5-'СЕТ СН'!$I$17</f>
        <v>4877.0032341899996</v>
      </c>
      <c r="S139" s="36">
        <f>SUMIFS(СВЦЭМ!$C$34:$C$777,СВЦЭМ!$A$34:$A$777,$A139,СВЦЭМ!$B$34:$B$777,S$119)+'СЕТ СН'!$I$9+СВЦЭМ!$D$10+'СЕТ СН'!$I$5-'СЕТ СН'!$I$17</f>
        <v>4872.5376598099992</v>
      </c>
      <c r="T139" s="36">
        <f>SUMIFS(СВЦЭМ!$C$34:$C$777,СВЦЭМ!$A$34:$A$777,$A139,СВЦЭМ!$B$34:$B$777,T$119)+'СЕТ СН'!$I$9+СВЦЭМ!$D$10+'СЕТ СН'!$I$5-'СЕТ СН'!$I$17</f>
        <v>4840.4495663799999</v>
      </c>
      <c r="U139" s="36">
        <f>SUMIFS(СВЦЭМ!$C$34:$C$777,СВЦЭМ!$A$34:$A$777,$A139,СВЦЭМ!$B$34:$B$777,U$119)+'СЕТ СН'!$I$9+СВЦЭМ!$D$10+'СЕТ СН'!$I$5-'СЕТ СН'!$I$17</f>
        <v>4798.6054665399997</v>
      </c>
      <c r="V139" s="36">
        <f>SUMIFS(СВЦЭМ!$C$34:$C$777,СВЦЭМ!$A$34:$A$777,$A139,СВЦЭМ!$B$34:$B$777,V$119)+'СЕТ СН'!$I$9+СВЦЭМ!$D$10+'СЕТ СН'!$I$5-'СЕТ СН'!$I$17</f>
        <v>4794.1000790899998</v>
      </c>
      <c r="W139" s="36">
        <f>SUMIFS(СВЦЭМ!$C$34:$C$777,СВЦЭМ!$A$34:$A$777,$A139,СВЦЭМ!$B$34:$B$777,W$119)+'СЕТ СН'!$I$9+СВЦЭМ!$D$10+'СЕТ СН'!$I$5-'СЕТ СН'!$I$17</f>
        <v>4792.1921564599998</v>
      </c>
      <c r="X139" s="36">
        <f>SUMIFS(СВЦЭМ!$C$34:$C$777,СВЦЭМ!$A$34:$A$777,$A139,СВЦЭМ!$B$34:$B$777,X$119)+'СЕТ СН'!$I$9+СВЦЭМ!$D$10+'СЕТ СН'!$I$5-'СЕТ СН'!$I$17</f>
        <v>4871.4677390199995</v>
      </c>
      <c r="Y139" s="36">
        <f>SUMIFS(СВЦЭМ!$C$34:$C$777,СВЦЭМ!$A$34:$A$777,$A139,СВЦЭМ!$B$34:$B$777,Y$119)+'СЕТ СН'!$I$9+СВЦЭМ!$D$10+'СЕТ СН'!$I$5-'СЕТ СН'!$I$17</f>
        <v>4952.1278054899994</v>
      </c>
    </row>
    <row r="140" spans="1:25" ht="15.75" x14ac:dyDescent="0.2">
      <c r="A140" s="35">
        <f t="shared" si="3"/>
        <v>42815</v>
      </c>
      <c r="B140" s="36">
        <f>SUMIFS(СВЦЭМ!$C$34:$C$777,СВЦЭМ!$A$34:$A$777,$A140,СВЦЭМ!$B$34:$B$777,B$119)+'СЕТ СН'!$I$9+СВЦЭМ!$D$10+'СЕТ СН'!$I$5-'СЕТ СН'!$I$17</f>
        <v>4897.1436542499996</v>
      </c>
      <c r="C140" s="36">
        <f>SUMIFS(СВЦЭМ!$C$34:$C$777,СВЦЭМ!$A$34:$A$777,$A140,СВЦЭМ!$B$34:$B$777,C$119)+'СЕТ СН'!$I$9+СВЦЭМ!$D$10+'СЕТ СН'!$I$5-'СЕТ СН'!$I$17</f>
        <v>4928.6604729800001</v>
      </c>
      <c r="D140" s="36">
        <f>SUMIFS(СВЦЭМ!$C$34:$C$777,СВЦЭМ!$A$34:$A$777,$A140,СВЦЭМ!$B$34:$B$777,D$119)+'СЕТ СН'!$I$9+СВЦЭМ!$D$10+'СЕТ СН'!$I$5-'СЕТ СН'!$I$17</f>
        <v>4951.1174879299997</v>
      </c>
      <c r="E140" s="36">
        <f>SUMIFS(СВЦЭМ!$C$34:$C$777,СВЦЭМ!$A$34:$A$777,$A140,СВЦЭМ!$B$34:$B$777,E$119)+'СЕТ СН'!$I$9+СВЦЭМ!$D$10+'СЕТ СН'!$I$5-'СЕТ СН'!$I$17</f>
        <v>4955.4242441999995</v>
      </c>
      <c r="F140" s="36">
        <f>SUMIFS(СВЦЭМ!$C$34:$C$777,СВЦЭМ!$A$34:$A$777,$A140,СВЦЭМ!$B$34:$B$777,F$119)+'СЕТ СН'!$I$9+СВЦЭМ!$D$10+'СЕТ СН'!$I$5-'СЕТ СН'!$I$17</f>
        <v>4951.6679984999992</v>
      </c>
      <c r="G140" s="36">
        <f>SUMIFS(СВЦЭМ!$C$34:$C$777,СВЦЭМ!$A$34:$A$777,$A140,СВЦЭМ!$B$34:$B$777,G$119)+'СЕТ СН'!$I$9+СВЦЭМ!$D$10+'СЕТ СН'!$I$5-'СЕТ СН'!$I$17</f>
        <v>4936.2698402099995</v>
      </c>
      <c r="H140" s="36">
        <f>SUMIFS(СВЦЭМ!$C$34:$C$777,СВЦЭМ!$A$34:$A$777,$A140,СВЦЭМ!$B$34:$B$777,H$119)+'СЕТ СН'!$I$9+СВЦЭМ!$D$10+'СЕТ СН'!$I$5-'СЕТ СН'!$I$17</f>
        <v>4947.5737490800002</v>
      </c>
      <c r="I140" s="36">
        <f>SUMIFS(СВЦЭМ!$C$34:$C$777,СВЦЭМ!$A$34:$A$777,$A140,СВЦЭМ!$B$34:$B$777,I$119)+'СЕТ СН'!$I$9+СВЦЭМ!$D$10+'СЕТ СН'!$I$5-'СЕТ СН'!$I$17</f>
        <v>4934.48148416</v>
      </c>
      <c r="J140" s="36">
        <f>SUMIFS(СВЦЭМ!$C$34:$C$777,СВЦЭМ!$A$34:$A$777,$A140,СВЦЭМ!$B$34:$B$777,J$119)+'СЕТ СН'!$I$9+СВЦЭМ!$D$10+'СЕТ СН'!$I$5-'СЕТ СН'!$I$17</f>
        <v>4861.8188567699999</v>
      </c>
      <c r="K140" s="36">
        <f>SUMIFS(СВЦЭМ!$C$34:$C$777,СВЦЭМ!$A$34:$A$777,$A140,СВЦЭМ!$B$34:$B$777,K$119)+'СЕТ СН'!$I$9+СВЦЭМ!$D$10+'СЕТ СН'!$I$5-'СЕТ СН'!$I$17</f>
        <v>4804.2108278999995</v>
      </c>
      <c r="L140" s="36">
        <f>SUMIFS(СВЦЭМ!$C$34:$C$777,СВЦЭМ!$A$34:$A$777,$A140,СВЦЭМ!$B$34:$B$777,L$119)+'СЕТ СН'!$I$9+СВЦЭМ!$D$10+'СЕТ СН'!$I$5-'СЕТ СН'!$I$17</f>
        <v>4799.3660969100001</v>
      </c>
      <c r="M140" s="36">
        <f>SUMIFS(СВЦЭМ!$C$34:$C$777,СВЦЭМ!$A$34:$A$777,$A140,СВЦЭМ!$B$34:$B$777,M$119)+'СЕТ СН'!$I$9+СВЦЭМ!$D$10+'СЕТ СН'!$I$5-'СЕТ СН'!$I$17</f>
        <v>4849.3722278699997</v>
      </c>
      <c r="N140" s="36">
        <f>SUMIFS(СВЦЭМ!$C$34:$C$777,СВЦЭМ!$A$34:$A$777,$A140,СВЦЭМ!$B$34:$B$777,N$119)+'СЕТ СН'!$I$9+СВЦЭМ!$D$10+'СЕТ СН'!$I$5-'СЕТ СН'!$I$17</f>
        <v>4846.6450001499998</v>
      </c>
      <c r="O140" s="36">
        <f>SUMIFS(СВЦЭМ!$C$34:$C$777,СВЦЭМ!$A$34:$A$777,$A140,СВЦЭМ!$B$34:$B$777,O$119)+'СЕТ СН'!$I$9+СВЦЭМ!$D$10+'СЕТ СН'!$I$5-'СЕТ СН'!$I$17</f>
        <v>4850.7530938999998</v>
      </c>
      <c r="P140" s="36">
        <f>SUMIFS(СВЦЭМ!$C$34:$C$777,СВЦЭМ!$A$34:$A$777,$A140,СВЦЭМ!$B$34:$B$777,P$119)+'СЕТ СН'!$I$9+СВЦЭМ!$D$10+'СЕТ СН'!$I$5-'СЕТ СН'!$I$17</f>
        <v>4861.8383014499996</v>
      </c>
      <c r="Q140" s="36">
        <f>SUMIFS(СВЦЭМ!$C$34:$C$777,СВЦЭМ!$A$34:$A$777,$A140,СВЦЭМ!$B$34:$B$777,Q$119)+'СЕТ СН'!$I$9+СВЦЭМ!$D$10+'СЕТ СН'!$I$5-'СЕТ СН'!$I$17</f>
        <v>4872.9906671399995</v>
      </c>
      <c r="R140" s="36">
        <f>SUMIFS(СВЦЭМ!$C$34:$C$777,СВЦЭМ!$A$34:$A$777,$A140,СВЦЭМ!$B$34:$B$777,R$119)+'СЕТ СН'!$I$9+СВЦЭМ!$D$10+'СЕТ СН'!$I$5-'СЕТ СН'!$I$17</f>
        <v>4874.7429322799999</v>
      </c>
      <c r="S140" s="36">
        <f>SUMIFS(СВЦЭМ!$C$34:$C$777,СВЦЭМ!$A$34:$A$777,$A140,СВЦЭМ!$B$34:$B$777,S$119)+'СЕТ СН'!$I$9+СВЦЭМ!$D$10+'СЕТ СН'!$I$5-'СЕТ СН'!$I$17</f>
        <v>4875.6424800899995</v>
      </c>
      <c r="T140" s="36">
        <f>SUMIFS(СВЦЭМ!$C$34:$C$777,СВЦЭМ!$A$34:$A$777,$A140,СВЦЭМ!$B$34:$B$777,T$119)+'СЕТ СН'!$I$9+СВЦЭМ!$D$10+'СЕТ СН'!$I$5-'СЕТ СН'!$I$17</f>
        <v>4859.4529212299994</v>
      </c>
      <c r="U140" s="36">
        <f>SUMIFS(СВЦЭМ!$C$34:$C$777,СВЦЭМ!$A$34:$A$777,$A140,СВЦЭМ!$B$34:$B$777,U$119)+'СЕТ СН'!$I$9+СВЦЭМ!$D$10+'СЕТ СН'!$I$5-'СЕТ СН'!$I$17</f>
        <v>4835.4463990499999</v>
      </c>
      <c r="V140" s="36">
        <f>SUMIFS(СВЦЭМ!$C$34:$C$777,СВЦЭМ!$A$34:$A$777,$A140,СВЦЭМ!$B$34:$B$777,V$119)+'СЕТ СН'!$I$9+СВЦЭМ!$D$10+'СЕТ СН'!$I$5-'СЕТ СН'!$I$17</f>
        <v>4811.5894205699997</v>
      </c>
      <c r="W140" s="36">
        <f>SUMIFS(СВЦЭМ!$C$34:$C$777,СВЦЭМ!$A$34:$A$777,$A140,СВЦЭМ!$B$34:$B$777,W$119)+'СЕТ СН'!$I$9+СВЦЭМ!$D$10+'СЕТ СН'!$I$5-'СЕТ СН'!$I$17</f>
        <v>4815.4722857699999</v>
      </c>
      <c r="X140" s="36">
        <f>SUMIFS(СВЦЭМ!$C$34:$C$777,СВЦЭМ!$A$34:$A$777,$A140,СВЦЭМ!$B$34:$B$777,X$119)+'СЕТ СН'!$I$9+СВЦЭМ!$D$10+'СЕТ СН'!$I$5-'СЕТ СН'!$I$17</f>
        <v>4869.2594720899997</v>
      </c>
      <c r="Y140" s="36">
        <f>SUMIFS(СВЦЭМ!$C$34:$C$777,СВЦЭМ!$A$34:$A$777,$A140,СВЦЭМ!$B$34:$B$777,Y$119)+'СЕТ СН'!$I$9+СВЦЭМ!$D$10+'СЕТ СН'!$I$5-'СЕТ СН'!$I$17</f>
        <v>4872.3953937999995</v>
      </c>
    </row>
    <row r="141" spans="1:25" ht="15.75" x14ac:dyDescent="0.2">
      <c r="A141" s="35">
        <f t="shared" si="3"/>
        <v>42816</v>
      </c>
      <c r="B141" s="36">
        <f>SUMIFS(СВЦЭМ!$C$34:$C$777,СВЦЭМ!$A$34:$A$777,$A141,СВЦЭМ!$B$34:$B$777,B$119)+'СЕТ СН'!$I$9+СВЦЭМ!$D$10+'СЕТ СН'!$I$5-'СЕТ СН'!$I$17</f>
        <v>4940.7063806400001</v>
      </c>
      <c r="C141" s="36">
        <f>SUMIFS(СВЦЭМ!$C$34:$C$777,СВЦЭМ!$A$34:$A$777,$A141,СВЦЭМ!$B$34:$B$777,C$119)+'СЕТ СН'!$I$9+СВЦЭМ!$D$10+'СЕТ СН'!$I$5-'СЕТ СН'!$I$17</f>
        <v>4957.6076268999996</v>
      </c>
      <c r="D141" s="36">
        <f>SUMIFS(СВЦЭМ!$C$34:$C$777,СВЦЭМ!$A$34:$A$777,$A141,СВЦЭМ!$B$34:$B$777,D$119)+'СЕТ СН'!$I$9+СВЦЭМ!$D$10+'СЕТ СН'!$I$5-'СЕТ СН'!$I$17</f>
        <v>4976.8760178199991</v>
      </c>
      <c r="E141" s="36">
        <f>SUMIFS(СВЦЭМ!$C$34:$C$777,СВЦЭМ!$A$34:$A$777,$A141,СВЦЭМ!$B$34:$B$777,E$119)+'СЕТ СН'!$I$9+СВЦЭМ!$D$10+'СЕТ СН'!$I$5-'СЕТ СН'!$I$17</f>
        <v>4987.2873248099995</v>
      </c>
      <c r="F141" s="36">
        <f>SUMIFS(СВЦЭМ!$C$34:$C$777,СВЦЭМ!$A$34:$A$777,$A141,СВЦЭМ!$B$34:$B$777,F$119)+'СЕТ СН'!$I$9+СВЦЭМ!$D$10+'СЕТ СН'!$I$5-'СЕТ СН'!$I$17</f>
        <v>4980.53211792</v>
      </c>
      <c r="G141" s="36">
        <f>SUMIFS(СВЦЭМ!$C$34:$C$777,СВЦЭМ!$A$34:$A$777,$A141,СВЦЭМ!$B$34:$B$777,G$119)+'СЕТ СН'!$I$9+СВЦЭМ!$D$10+'СЕТ СН'!$I$5-'СЕТ СН'!$I$17</f>
        <v>4965.0193405999999</v>
      </c>
      <c r="H141" s="36">
        <f>SUMIFS(СВЦЭМ!$C$34:$C$777,СВЦЭМ!$A$34:$A$777,$A141,СВЦЭМ!$B$34:$B$777,H$119)+'СЕТ СН'!$I$9+СВЦЭМ!$D$10+'СЕТ СН'!$I$5-'СЕТ СН'!$I$17</f>
        <v>4983.8472019599994</v>
      </c>
      <c r="I141" s="36">
        <f>SUMIFS(СВЦЭМ!$C$34:$C$777,СВЦЭМ!$A$34:$A$777,$A141,СВЦЭМ!$B$34:$B$777,I$119)+'СЕТ СН'!$I$9+СВЦЭМ!$D$10+'СЕТ СН'!$I$5-'СЕТ СН'!$I$17</f>
        <v>4934.88294589</v>
      </c>
      <c r="J141" s="36">
        <f>SUMIFS(СВЦЭМ!$C$34:$C$777,СВЦЭМ!$A$34:$A$777,$A141,СВЦЭМ!$B$34:$B$777,J$119)+'СЕТ СН'!$I$9+СВЦЭМ!$D$10+'СЕТ СН'!$I$5-'СЕТ СН'!$I$17</f>
        <v>4867.6442336700002</v>
      </c>
      <c r="K141" s="36">
        <f>SUMIFS(СВЦЭМ!$C$34:$C$777,СВЦЭМ!$A$34:$A$777,$A141,СВЦЭМ!$B$34:$B$777,K$119)+'СЕТ СН'!$I$9+СВЦЭМ!$D$10+'СЕТ СН'!$I$5-'СЕТ СН'!$I$17</f>
        <v>4823.1116905999997</v>
      </c>
      <c r="L141" s="36">
        <f>SUMIFS(СВЦЭМ!$C$34:$C$777,СВЦЭМ!$A$34:$A$777,$A141,СВЦЭМ!$B$34:$B$777,L$119)+'СЕТ СН'!$I$9+СВЦЭМ!$D$10+'СЕТ СН'!$I$5-'СЕТ СН'!$I$17</f>
        <v>4825.0379483399993</v>
      </c>
      <c r="M141" s="36">
        <f>SUMIFS(СВЦЭМ!$C$34:$C$777,СВЦЭМ!$A$34:$A$777,$A141,СВЦЭМ!$B$34:$B$777,M$119)+'СЕТ СН'!$I$9+СВЦЭМ!$D$10+'СЕТ СН'!$I$5-'СЕТ СН'!$I$17</f>
        <v>4839.8208734700002</v>
      </c>
      <c r="N141" s="36">
        <f>SUMIFS(СВЦЭМ!$C$34:$C$777,СВЦЭМ!$A$34:$A$777,$A141,СВЦЭМ!$B$34:$B$777,N$119)+'СЕТ СН'!$I$9+СВЦЭМ!$D$10+'СЕТ СН'!$I$5-'СЕТ СН'!$I$17</f>
        <v>4901.3261014899999</v>
      </c>
      <c r="O141" s="36">
        <f>SUMIFS(СВЦЭМ!$C$34:$C$777,СВЦЭМ!$A$34:$A$777,$A141,СВЦЭМ!$B$34:$B$777,O$119)+'СЕТ СН'!$I$9+СВЦЭМ!$D$10+'СЕТ СН'!$I$5-'СЕТ СН'!$I$17</f>
        <v>4878.6499512399996</v>
      </c>
      <c r="P141" s="36">
        <f>SUMIFS(СВЦЭМ!$C$34:$C$777,СВЦЭМ!$A$34:$A$777,$A141,СВЦЭМ!$B$34:$B$777,P$119)+'СЕТ СН'!$I$9+СВЦЭМ!$D$10+'СЕТ СН'!$I$5-'СЕТ СН'!$I$17</f>
        <v>4898.3793279000001</v>
      </c>
      <c r="Q141" s="36">
        <f>SUMIFS(СВЦЭМ!$C$34:$C$777,СВЦЭМ!$A$34:$A$777,$A141,СВЦЭМ!$B$34:$B$777,Q$119)+'СЕТ СН'!$I$9+СВЦЭМ!$D$10+'СЕТ СН'!$I$5-'СЕТ СН'!$I$17</f>
        <v>4904.3827073100001</v>
      </c>
      <c r="R141" s="36">
        <f>SUMIFS(СВЦЭМ!$C$34:$C$777,СВЦЭМ!$A$34:$A$777,$A141,СВЦЭМ!$B$34:$B$777,R$119)+'СЕТ СН'!$I$9+СВЦЭМ!$D$10+'СЕТ СН'!$I$5-'СЕТ СН'!$I$17</f>
        <v>4900.9664171099994</v>
      </c>
      <c r="S141" s="36">
        <f>SUMIFS(СВЦЭМ!$C$34:$C$777,СВЦЭМ!$A$34:$A$777,$A141,СВЦЭМ!$B$34:$B$777,S$119)+'СЕТ СН'!$I$9+СВЦЭМ!$D$10+'СЕТ СН'!$I$5-'СЕТ СН'!$I$17</f>
        <v>4882.6473355500002</v>
      </c>
      <c r="T141" s="36">
        <f>SUMIFS(СВЦЭМ!$C$34:$C$777,СВЦЭМ!$A$34:$A$777,$A141,СВЦЭМ!$B$34:$B$777,T$119)+'СЕТ СН'!$I$9+СВЦЭМ!$D$10+'СЕТ СН'!$I$5-'СЕТ СН'!$I$17</f>
        <v>4854.9116644599999</v>
      </c>
      <c r="U141" s="36">
        <f>SUMIFS(СВЦЭМ!$C$34:$C$777,СВЦЭМ!$A$34:$A$777,$A141,СВЦЭМ!$B$34:$B$777,U$119)+'СЕТ СН'!$I$9+СВЦЭМ!$D$10+'СЕТ СН'!$I$5-'СЕТ СН'!$I$17</f>
        <v>4809.0138295599991</v>
      </c>
      <c r="V141" s="36">
        <f>SUMIFS(СВЦЭМ!$C$34:$C$777,СВЦЭМ!$A$34:$A$777,$A141,СВЦЭМ!$B$34:$B$777,V$119)+'СЕТ СН'!$I$9+СВЦЭМ!$D$10+'СЕТ СН'!$I$5-'СЕТ СН'!$I$17</f>
        <v>4798.8384341799992</v>
      </c>
      <c r="W141" s="36">
        <f>SUMIFS(СВЦЭМ!$C$34:$C$777,СВЦЭМ!$A$34:$A$777,$A141,СВЦЭМ!$B$34:$B$777,W$119)+'СЕТ СН'!$I$9+СВЦЭМ!$D$10+'СЕТ СН'!$I$5-'СЕТ СН'!$I$17</f>
        <v>4804.0939498699991</v>
      </c>
      <c r="X141" s="36">
        <f>SUMIFS(СВЦЭМ!$C$34:$C$777,СВЦЭМ!$A$34:$A$777,$A141,СВЦЭМ!$B$34:$B$777,X$119)+'СЕТ СН'!$I$9+СВЦЭМ!$D$10+'СЕТ СН'!$I$5-'СЕТ СН'!$I$17</f>
        <v>4861.40081947</v>
      </c>
      <c r="Y141" s="36">
        <f>SUMIFS(СВЦЭМ!$C$34:$C$777,СВЦЭМ!$A$34:$A$777,$A141,СВЦЭМ!$B$34:$B$777,Y$119)+'СЕТ СН'!$I$9+СВЦЭМ!$D$10+'СЕТ СН'!$I$5-'СЕТ СН'!$I$17</f>
        <v>4950.8439348100001</v>
      </c>
    </row>
    <row r="142" spans="1:25" ht="15.75" x14ac:dyDescent="0.2">
      <c r="A142" s="35">
        <f t="shared" si="3"/>
        <v>42817</v>
      </c>
      <c r="B142" s="36">
        <f>SUMIFS(СВЦЭМ!$C$34:$C$777,СВЦЭМ!$A$34:$A$777,$A142,СВЦЭМ!$B$34:$B$777,B$119)+'СЕТ СН'!$I$9+СВЦЭМ!$D$10+'СЕТ СН'!$I$5-'СЕТ СН'!$I$17</f>
        <v>5002.2034754799997</v>
      </c>
      <c r="C142" s="36">
        <f>SUMIFS(СВЦЭМ!$C$34:$C$777,СВЦЭМ!$A$34:$A$777,$A142,СВЦЭМ!$B$34:$B$777,C$119)+'СЕТ СН'!$I$9+СВЦЭМ!$D$10+'СЕТ СН'!$I$5-'СЕТ СН'!$I$17</f>
        <v>5017.5573861699995</v>
      </c>
      <c r="D142" s="36">
        <f>SUMIFS(СВЦЭМ!$C$34:$C$777,СВЦЭМ!$A$34:$A$777,$A142,СВЦЭМ!$B$34:$B$777,D$119)+'СЕТ СН'!$I$9+СВЦЭМ!$D$10+'СЕТ СН'!$I$5-'СЕТ СН'!$I$17</f>
        <v>5031.6248339399999</v>
      </c>
      <c r="E142" s="36">
        <f>SUMIFS(СВЦЭМ!$C$34:$C$777,СВЦЭМ!$A$34:$A$777,$A142,СВЦЭМ!$B$34:$B$777,E$119)+'СЕТ СН'!$I$9+СВЦЭМ!$D$10+'СЕТ СН'!$I$5-'СЕТ СН'!$I$17</f>
        <v>5043.1031249499993</v>
      </c>
      <c r="F142" s="36">
        <f>SUMIFS(СВЦЭМ!$C$34:$C$777,СВЦЭМ!$A$34:$A$777,$A142,СВЦЭМ!$B$34:$B$777,F$119)+'СЕТ СН'!$I$9+СВЦЭМ!$D$10+'СЕТ СН'!$I$5-'СЕТ СН'!$I$17</f>
        <v>5047.8483610299991</v>
      </c>
      <c r="G142" s="36">
        <f>SUMIFS(СВЦЭМ!$C$34:$C$777,СВЦЭМ!$A$34:$A$777,$A142,СВЦЭМ!$B$34:$B$777,G$119)+'СЕТ СН'!$I$9+СВЦЭМ!$D$10+'СЕТ СН'!$I$5-'СЕТ СН'!$I$17</f>
        <v>5034.20414041</v>
      </c>
      <c r="H142" s="36">
        <f>SUMIFS(СВЦЭМ!$C$34:$C$777,СВЦЭМ!$A$34:$A$777,$A142,СВЦЭМ!$B$34:$B$777,H$119)+'СЕТ СН'!$I$9+СВЦЭМ!$D$10+'СЕТ СН'!$I$5-'СЕТ СН'!$I$17</f>
        <v>4973.7397918799998</v>
      </c>
      <c r="I142" s="36">
        <f>SUMIFS(СВЦЭМ!$C$34:$C$777,СВЦЭМ!$A$34:$A$777,$A142,СВЦЭМ!$B$34:$B$777,I$119)+'СЕТ СН'!$I$9+СВЦЭМ!$D$10+'СЕТ СН'!$I$5-'СЕТ СН'!$I$17</f>
        <v>4934.4713206899996</v>
      </c>
      <c r="J142" s="36">
        <f>SUMIFS(СВЦЭМ!$C$34:$C$777,СВЦЭМ!$A$34:$A$777,$A142,СВЦЭМ!$B$34:$B$777,J$119)+'СЕТ СН'!$I$9+СВЦЭМ!$D$10+'СЕТ СН'!$I$5-'СЕТ СН'!$I$17</f>
        <v>4870.8766808499995</v>
      </c>
      <c r="K142" s="36">
        <f>SUMIFS(СВЦЭМ!$C$34:$C$777,СВЦЭМ!$A$34:$A$777,$A142,СВЦЭМ!$B$34:$B$777,K$119)+'СЕТ СН'!$I$9+СВЦЭМ!$D$10+'СЕТ СН'!$I$5-'СЕТ СН'!$I$17</f>
        <v>4802.1012665299995</v>
      </c>
      <c r="L142" s="36">
        <f>SUMIFS(СВЦЭМ!$C$34:$C$777,СВЦЭМ!$A$34:$A$777,$A142,СВЦЭМ!$B$34:$B$777,L$119)+'СЕТ СН'!$I$9+СВЦЭМ!$D$10+'СЕТ СН'!$I$5-'СЕТ СН'!$I$17</f>
        <v>4800.5056895599992</v>
      </c>
      <c r="M142" s="36">
        <f>SUMIFS(СВЦЭМ!$C$34:$C$777,СВЦЭМ!$A$34:$A$777,$A142,СВЦЭМ!$B$34:$B$777,M$119)+'СЕТ СН'!$I$9+СВЦЭМ!$D$10+'СЕТ СН'!$I$5-'СЕТ СН'!$I$17</f>
        <v>4815.4810400299993</v>
      </c>
      <c r="N142" s="36">
        <f>SUMIFS(СВЦЭМ!$C$34:$C$777,СВЦЭМ!$A$34:$A$777,$A142,СВЦЭМ!$B$34:$B$777,N$119)+'СЕТ СН'!$I$9+СВЦЭМ!$D$10+'СЕТ СН'!$I$5-'СЕТ СН'!$I$17</f>
        <v>4835.6995401699996</v>
      </c>
      <c r="O142" s="36">
        <f>SUMIFS(СВЦЭМ!$C$34:$C$777,СВЦЭМ!$A$34:$A$777,$A142,СВЦЭМ!$B$34:$B$777,O$119)+'СЕТ СН'!$I$9+СВЦЭМ!$D$10+'СЕТ СН'!$I$5-'СЕТ СН'!$I$17</f>
        <v>4861.1352352199992</v>
      </c>
      <c r="P142" s="36">
        <f>SUMIFS(СВЦЭМ!$C$34:$C$777,СВЦЭМ!$A$34:$A$777,$A142,СВЦЭМ!$B$34:$B$777,P$119)+'СЕТ СН'!$I$9+СВЦЭМ!$D$10+'СЕТ СН'!$I$5-'СЕТ СН'!$I$17</f>
        <v>4872.7351046899994</v>
      </c>
      <c r="Q142" s="36">
        <f>SUMIFS(СВЦЭМ!$C$34:$C$777,СВЦЭМ!$A$34:$A$777,$A142,СВЦЭМ!$B$34:$B$777,Q$119)+'СЕТ СН'!$I$9+СВЦЭМ!$D$10+'СЕТ СН'!$I$5-'СЕТ СН'!$I$17</f>
        <v>4869.14100779</v>
      </c>
      <c r="R142" s="36">
        <f>SUMIFS(СВЦЭМ!$C$34:$C$777,СВЦЭМ!$A$34:$A$777,$A142,СВЦЭМ!$B$34:$B$777,R$119)+'СЕТ СН'!$I$9+СВЦЭМ!$D$10+'СЕТ СН'!$I$5-'СЕТ СН'!$I$17</f>
        <v>4870.1228462999998</v>
      </c>
      <c r="S142" s="36">
        <f>SUMIFS(СВЦЭМ!$C$34:$C$777,СВЦЭМ!$A$34:$A$777,$A142,СВЦЭМ!$B$34:$B$777,S$119)+'СЕТ СН'!$I$9+СВЦЭМ!$D$10+'СЕТ СН'!$I$5-'СЕТ СН'!$I$17</f>
        <v>4855.9907653199998</v>
      </c>
      <c r="T142" s="36">
        <f>SUMIFS(СВЦЭМ!$C$34:$C$777,СВЦЭМ!$A$34:$A$777,$A142,СВЦЭМ!$B$34:$B$777,T$119)+'СЕТ СН'!$I$9+СВЦЭМ!$D$10+'СЕТ СН'!$I$5-'СЕТ СН'!$I$17</f>
        <v>4830.9296409299996</v>
      </c>
      <c r="U142" s="36">
        <f>SUMIFS(СВЦЭМ!$C$34:$C$777,СВЦЭМ!$A$34:$A$777,$A142,СВЦЭМ!$B$34:$B$777,U$119)+'СЕТ СН'!$I$9+СВЦЭМ!$D$10+'СЕТ СН'!$I$5-'СЕТ СН'!$I$17</f>
        <v>4806.2474620899993</v>
      </c>
      <c r="V142" s="36">
        <f>SUMIFS(СВЦЭМ!$C$34:$C$777,СВЦЭМ!$A$34:$A$777,$A142,СВЦЭМ!$B$34:$B$777,V$119)+'СЕТ СН'!$I$9+СВЦЭМ!$D$10+'СЕТ СН'!$I$5-'СЕТ СН'!$I$17</f>
        <v>4781.0106925599994</v>
      </c>
      <c r="W142" s="36">
        <f>SUMIFS(СВЦЭМ!$C$34:$C$777,СВЦЭМ!$A$34:$A$777,$A142,СВЦЭМ!$B$34:$B$777,W$119)+'СЕТ СН'!$I$9+СВЦЭМ!$D$10+'СЕТ СН'!$I$5-'СЕТ СН'!$I$17</f>
        <v>4778.8624723699995</v>
      </c>
      <c r="X142" s="36">
        <f>SUMIFS(СВЦЭМ!$C$34:$C$777,СВЦЭМ!$A$34:$A$777,$A142,СВЦЭМ!$B$34:$B$777,X$119)+'СЕТ СН'!$I$9+СВЦЭМ!$D$10+'СЕТ СН'!$I$5-'СЕТ СН'!$I$17</f>
        <v>4851.6582562599997</v>
      </c>
      <c r="Y142" s="36">
        <f>SUMIFS(СВЦЭМ!$C$34:$C$777,СВЦЭМ!$A$34:$A$777,$A142,СВЦЭМ!$B$34:$B$777,Y$119)+'СЕТ СН'!$I$9+СВЦЭМ!$D$10+'СЕТ СН'!$I$5-'СЕТ СН'!$I$17</f>
        <v>4930.1670743199993</v>
      </c>
    </row>
    <row r="143" spans="1:25" ht="15.75" x14ac:dyDescent="0.2">
      <c r="A143" s="35">
        <f t="shared" si="3"/>
        <v>42818</v>
      </c>
      <c r="B143" s="36">
        <f>SUMIFS(СВЦЭМ!$C$34:$C$777,СВЦЭМ!$A$34:$A$777,$A143,СВЦЭМ!$B$34:$B$777,B$119)+'СЕТ СН'!$I$9+СВЦЭМ!$D$10+'СЕТ СН'!$I$5-'СЕТ СН'!$I$17</f>
        <v>4976.4575192699995</v>
      </c>
      <c r="C143" s="36">
        <f>SUMIFS(СВЦЭМ!$C$34:$C$777,СВЦЭМ!$A$34:$A$777,$A143,СВЦЭМ!$B$34:$B$777,C$119)+'СЕТ СН'!$I$9+СВЦЭМ!$D$10+'СЕТ СН'!$I$5-'СЕТ СН'!$I$17</f>
        <v>5012.0938596300002</v>
      </c>
      <c r="D143" s="36">
        <f>SUMIFS(СВЦЭМ!$C$34:$C$777,СВЦЭМ!$A$34:$A$777,$A143,СВЦЭМ!$B$34:$B$777,D$119)+'СЕТ СН'!$I$9+СВЦЭМ!$D$10+'СЕТ СН'!$I$5-'СЕТ СН'!$I$17</f>
        <v>5030.7304079899995</v>
      </c>
      <c r="E143" s="36">
        <f>SUMIFS(СВЦЭМ!$C$34:$C$777,СВЦЭМ!$A$34:$A$777,$A143,СВЦЭМ!$B$34:$B$777,E$119)+'СЕТ СН'!$I$9+СВЦЭМ!$D$10+'СЕТ СН'!$I$5-'СЕТ СН'!$I$17</f>
        <v>5047.3857395199993</v>
      </c>
      <c r="F143" s="36">
        <f>SUMIFS(СВЦЭМ!$C$34:$C$777,СВЦЭМ!$A$34:$A$777,$A143,СВЦЭМ!$B$34:$B$777,F$119)+'СЕТ СН'!$I$9+СВЦЭМ!$D$10+'СЕТ СН'!$I$5-'СЕТ СН'!$I$17</f>
        <v>5048.0335070199999</v>
      </c>
      <c r="G143" s="36">
        <f>SUMIFS(СВЦЭМ!$C$34:$C$777,СВЦЭМ!$A$34:$A$777,$A143,СВЦЭМ!$B$34:$B$777,G$119)+'СЕТ СН'!$I$9+СВЦЭМ!$D$10+'СЕТ СН'!$I$5-'СЕТ СН'!$I$17</f>
        <v>5018.7298857400001</v>
      </c>
      <c r="H143" s="36">
        <f>SUMIFS(СВЦЭМ!$C$34:$C$777,СВЦЭМ!$A$34:$A$777,$A143,СВЦЭМ!$B$34:$B$777,H$119)+'СЕТ СН'!$I$9+СВЦЭМ!$D$10+'СЕТ СН'!$I$5-'СЕТ СН'!$I$17</f>
        <v>4950.9025958000002</v>
      </c>
      <c r="I143" s="36">
        <f>SUMIFS(СВЦЭМ!$C$34:$C$777,СВЦЭМ!$A$34:$A$777,$A143,СВЦЭМ!$B$34:$B$777,I$119)+'СЕТ СН'!$I$9+СВЦЭМ!$D$10+'СЕТ СН'!$I$5-'СЕТ СН'!$I$17</f>
        <v>4887.8131090999996</v>
      </c>
      <c r="J143" s="36">
        <f>SUMIFS(СВЦЭМ!$C$34:$C$777,СВЦЭМ!$A$34:$A$777,$A143,СВЦЭМ!$B$34:$B$777,J$119)+'СЕТ СН'!$I$9+СВЦЭМ!$D$10+'СЕТ СН'!$I$5-'СЕТ СН'!$I$17</f>
        <v>4827.2989328299991</v>
      </c>
      <c r="K143" s="36">
        <f>SUMIFS(СВЦЭМ!$C$34:$C$777,СВЦЭМ!$A$34:$A$777,$A143,СВЦЭМ!$B$34:$B$777,K$119)+'СЕТ СН'!$I$9+СВЦЭМ!$D$10+'СЕТ СН'!$I$5-'СЕТ СН'!$I$17</f>
        <v>4780.2177616899999</v>
      </c>
      <c r="L143" s="36">
        <f>SUMIFS(СВЦЭМ!$C$34:$C$777,СВЦЭМ!$A$34:$A$777,$A143,СВЦЭМ!$B$34:$B$777,L$119)+'СЕТ СН'!$I$9+СВЦЭМ!$D$10+'СЕТ СН'!$I$5-'СЕТ СН'!$I$17</f>
        <v>4766.839818299999</v>
      </c>
      <c r="M143" s="36">
        <f>SUMIFS(СВЦЭМ!$C$34:$C$777,СВЦЭМ!$A$34:$A$777,$A143,СВЦЭМ!$B$34:$B$777,M$119)+'СЕТ СН'!$I$9+СВЦЭМ!$D$10+'СЕТ СН'!$I$5-'СЕТ СН'!$I$17</f>
        <v>4784.6312236799995</v>
      </c>
      <c r="N143" s="36">
        <f>SUMIFS(СВЦЭМ!$C$34:$C$777,СВЦЭМ!$A$34:$A$777,$A143,СВЦЭМ!$B$34:$B$777,N$119)+'СЕТ СН'!$I$9+СВЦЭМ!$D$10+'СЕТ СН'!$I$5-'СЕТ СН'!$I$17</f>
        <v>4809.924356219999</v>
      </c>
      <c r="O143" s="36">
        <f>SUMIFS(СВЦЭМ!$C$34:$C$777,СВЦЭМ!$A$34:$A$777,$A143,СВЦЭМ!$B$34:$B$777,O$119)+'СЕТ СН'!$I$9+СВЦЭМ!$D$10+'СЕТ СН'!$I$5-'СЕТ СН'!$I$17</f>
        <v>4809.9103473699997</v>
      </c>
      <c r="P143" s="36">
        <f>SUMIFS(СВЦЭМ!$C$34:$C$777,СВЦЭМ!$A$34:$A$777,$A143,СВЦЭМ!$B$34:$B$777,P$119)+'СЕТ СН'!$I$9+СВЦЭМ!$D$10+'СЕТ СН'!$I$5-'СЕТ СН'!$I$17</f>
        <v>4821.2329524599991</v>
      </c>
      <c r="Q143" s="36">
        <f>SUMIFS(СВЦЭМ!$C$34:$C$777,СВЦЭМ!$A$34:$A$777,$A143,СВЦЭМ!$B$34:$B$777,Q$119)+'СЕТ СН'!$I$9+СВЦЭМ!$D$10+'СЕТ СН'!$I$5-'СЕТ СН'!$I$17</f>
        <v>4823.7832855399993</v>
      </c>
      <c r="R143" s="36">
        <f>SUMIFS(СВЦЭМ!$C$34:$C$777,СВЦЭМ!$A$34:$A$777,$A143,СВЦЭМ!$B$34:$B$777,R$119)+'СЕТ СН'!$I$9+СВЦЭМ!$D$10+'СЕТ СН'!$I$5-'СЕТ СН'!$I$17</f>
        <v>4830.4499677499998</v>
      </c>
      <c r="S143" s="36">
        <f>SUMIFS(СВЦЭМ!$C$34:$C$777,СВЦЭМ!$A$34:$A$777,$A143,СВЦЭМ!$B$34:$B$777,S$119)+'СЕТ СН'!$I$9+СВЦЭМ!$D$10+'СЕТ СН'!$I$5-'СЕТ СН'!$I$17</f>
        <v>4823.2725488799997</v>
      </c>
      <c r="T143" s="36">
        <f>SUMIFS(СВЦЭМ!$C$34:$C$777,СВЦЭМ!$A$34:$A$777,$A143,СВЦЭМ!$B$34:$B$777,T$119)+'СЕТ СН'!$I$9+СВЦЭМ!$D$10+'СЕТ СН'!$I$5-'СЕТ СН'!$I$17</f>
        <v>4799.5020646899993</v>
      </c>
      <c r="U143" s="36">
        <f>SUMIFS(СВЦЭМ!$C$34:$C$777,СВЦЭМ!$A$34:$A$777,$A143,СВЦЭМ!$B$34:$B$777,U$119)+'СЕТ СН'!$I$9+СВЦЭМ!$D$10+'СЕТ СН'!$I$5-'СЕТ СН'!$I$17</f>
        <v>4766.3153785199993</v>
      </c>
      <c r="V143" s="36">
        <f>SUMIFS(СВЦЭМ!$C$34:$C$777,СВЦЭМ!$A$34:$A$777,$A143,СВЦЭМ!$B$34:$B$777,V$119)+'СЕТ СН'!$I$9+СВЦЭМ!$D$10+'СЕТ СН'!$I$5-'СЕТ СН'!$I$17</f>
        <v>4765.8658362599999</v>
      </c>
      <c r="W143" s="36">
        <f>SUMIFS(СВЦЭМ!$C$34:$C$777,СВЦЭМ!$A$34:$A$777,$A143,СВЦЭМ!$B$34:$B$777,W$119)+'СЕТ СН'!$I$9+СВЦЭМ!$D$10+'СЕТ СН'!$I$5-'СЕТ СН'!$I$17</f>
        <v>4761.4888677999998</v>
      </c>
      <c r="X143" s="36">
        <f>SUMIFS(СВЦЭМ!$C$34:$C$777,СВЦЭМ!$A$34:$A$777,$A143,СВЦЭМ!$B$34:$B$777,X$119)+'СЕТ СН'!$I$9+СВЦЭМ!$D$10+'СЕТ СН'!$I$5-'СЕТ СН'!$I$17</f>
        <v>4814.2078993699997</v>
      </c>
      <c r="Y143" s="36">
        <f>SUMIFS(СВЦЭМ!$C$34:$C$777,СВЦЭМ!$A$34:$A$777,$A143,СВЦЭМ!$B$34:$B$777,Y$119)+'СЕТ СН'!$I$9+СВЦЭМ!$D$10+'СЕТ СН'!$I$5-'СЕТ СН'!$I$17</f>
        <v>4897.0895289799992</v>
      </c>
    </row>
    <row r="144" spans="1:25" ht="15.75" x14ac:dyDescent="0.2">
      <c r="A144" s="35">
        <f t="shared" si="3"/>
        <v>42819</v>
      </c>
      <c r="B144" s="36">
        <f>SUMIFS(СВЦЭМ!$C$34:$C$777,СВЦЭМ!$A$34:$A$777,$A144,СВЦЭМ!$B$34:$B$777,B$119)+'СЕТ СН'!$I$9+СВЦЭМ!$D$10+'СЕТ СН'!$I$5-'СЕТ СН'!$I$17</f>
        <v>4957.2355732699998</v>
      </c>
      <c r="C144" s="36">
        <f>SUMIFS(СВЦЭМ!$C$34:$C$777,СВЦЭМ!$A$34:$A$777,$A144,СВЦЭМ!$B$34:$B$777,C$119)+'СЕТ СН'!$I$9+СВЦЭМ!$D$10+'СЕТ СН'!$I$5-'СЕТ СН'!$I$17</f>
        <v>5000.1867407699992</v>
      </c>
      <c r="D144" s="36">
        <f>SUMIFS(СВЦЭМ!$C$34:$C$777,СВЦЭМ!$A$34:$A$777,$A144,СВЦЭМ!$B$34:$B$777,D$119)+'СЕТ СН'!$I$9+СВЦЭМ!$D$10+'СЕТ СН'!$I$5-'СЕТ СН'!$I$17</f>
        <v>5017.4238044399999</v>
      </c>
      <c r="E144" s="36">
        <f>SUMIFS(СВЦЭМ!$C$34:$C$777,СВЦЭМ!$A$34:$A$777,$A144,СВЦЭМ!$B$34:$B$777,E$119)+'СЕТ СН'!$I$9+СВЦЭМ!$D$10+'СЕТ СН'!$I$5-'СЕТ СН'!$I$17</f>
        <v>5030.3782034399992</v>
      </c>
      <c r="F144" s="36">
        <f>SUMIFS(СВЦЭМ!$C$34:$C$777,СВЦЭМ!$A$34:$A$777,$A144,СВЦЭМ!$B$34:$B$777,F$119)+'СЕТ СН'!$I$9+СВЦЭМ!$D$10+'СЕТ СН'!$I$5-'СЕТ СН'!$I$17</f>
        <v>5028.6680440700002</v>
      </c>
      <c r="G144" s="36">
        <f>SUMIFS(СВЦЭМ!$C$34:$C$777,СВЦЭМ!$A$34:$A$777,$A144,СВЦЭМ!$B$34:$B$777,G$119)+'СЕТ СН'!$I$9+СВЦЭМ!$D$10+'СЕТ СН'!$I$5-'СЕТ СН'!$I$17</f>
        <v>5016.1437658799996</v>
      </c>
      <c r="H144" s="36">
        <f>SUMIFS(СВЦЭМ!$C$34:$C$777,СВЦЭМ!$A$34:$A$777,$A144,СВЦЭМ!$B$34:$B$777,H$119)+'СЕТ СН'!$I$9+СВЦЭМ!$D$10+'СЕТ СН'!$I$5-'СЕТ СН'!$I$17</f>
        <v>4991.7607608599992</v>
      </c>
      <c r="I144" s="36">
        <f>SUMIFS(СВЦЭМ!$C$34:$C$777,СВЦЭМ!$A$34:$A$777,$A144,СВЦЭМ!$B$34:$B$777,I$119)+'СЕТ СН'!$I$9+СВЦЭМ!$D$10+'СЕТ СН'!$I$5-'СЕТ СН'!$I$17</f>
        <v>4939.42660832</v>
      </c>
      <c r="J144" s="36">
        <f>SUMIFS(СВЦЭМ!$C$34:$C$777,СВЦЭМ!$A$34:$A$777,$A144,СВЦЭМ!$B$34:$B$777,J$119)+'СЕТ СН'!$I$9+СВЦЭМ!$D$10+'СЕТ СН'!$I$5-'СЕТ СН'!$I$17</f>
        <v>4848.8577057499997</v>
      </c>
      <c r="K144" s="36">
        <f>SUMIFS(СВЦЭМ!$C$34:$C$777,СВЦЭМ!$A$34:$A$777,$A144,СВЦЭМ!$B$34:$B$777,K$119)+'СЕТ СН'!$I$9+СВЦЭМ!$D$10+'СЕТ СН'!$I$5-'СЕТ СН'!$I$17</f>
        <v>4775.6247154499997</v>
      </c>
      <c r="L144" s="36">
        <f>SUMIFS(СВЦЭМ!$C$34:$C$777,СВЦЭМ!$A$34:$A$777,$A144,СВЦЭМ!$B$34:$B$777,L$119)+'СЕТ СН'!$I$9+СВЦЭМ!$D$10+'СЕТ СН'!$I$5-'СЕТ СН'!$I$17</f>
        <v>4765.3055159899995</v>
      </c>
      <c r="M144" s="36">
        <f>SUMIFS(СВЦЭМ!$C$34:$C$777,СВЦЭМ!$A$34:$A$777,$A144,СВЦЭМ!$B$34:$B$777,M$119)+'СЕТ СН'!$I$9+СВЦЭМ!$D$10+'СЕТ СН'!$I$5-'СЕТ СН'!$I$17</f>
        <v>4782.1437558599991</v>
      </c>
      <c r="N144" s="36">
        <f>SUMIFS(СВЦЭМ!$C$34:$C$777,СВЦЭМ!$A$34:$A$777,$A144,СВЦЭМ!$B$34:$B$777,N$119)+'СЕТ СН'!$I$9+СВЦЭМ!$D$10+'СЕТ СН'!$I$5-'СЕТ СН'!$I$17</f>
        <v>4802.2143073299994</v>
      </c>
      <c r="O144" s="36">
        <f>SUMIFS(СВЦЭМ!$C$34:$C$777,СВЦЭМ!$A$34:$A$777,$A144,СВЦЭМ!$B$34:$B$777,O$119)+'СЕТ СН'!$I$9+СВЦЭМ!$D$10+'СЕТ СН'!$I$5-'СЕТ СН'!$I$17</f>
        <v>4817.93332792</v>
      </c>
      <c r="P144" s="36">
        <f>SUMIFS(СВЦЭМ!$C$34:$C$777,СВЦЭМ!$A$34:$A$777,$A144,СВЦЭМ!$B$34:$B$777,P$119)+'СЕТ СН'!$I$9+СВЦЭМ!$D$10+'СЕТ СН'!$I$5-'СЕТ СН'!$I$17</f>
        <v>4828.4852174199996</v>
      </c>
      <c r="Q144" s="36">
        <f>SUMIFS(СВЦЭМ!$C$34:$C$777,СВЦЭМ!$A$34:$A$777,$A144,СВЦЭМ!$B$34:$B$777,Q$119)+'СЕТ СН'!$I$9+СВЦЭМ!$D$10+'СЕТ СН'!$I$5-'СЕТ СН'!$I$17</f>
        <v>4835.9296093299999</v>
      </c>
      <c r="R144" s="36">
        <f>SUMIFS(СВЦЭМ!$C$34:$C$777,СВЦЭМ!$A$34:$A$777,$A144,СВЦЭМ!$B$34:$B$777,R$119)+'СЕТ СН'!$I$9+СВЦЭМ!$D$10+'СЕТ СН'!$I$5-'СЕТ СН'!$I$17</f>
        <v>4839.2750152499993</v>
      </c>
      <c r="S144" s="36">
        <f>SUMIFS(СВЦЭМ!$C$34:$C$777,СВЦЭМ!$A$34:$A$777,$A144,СВЦЭМ!$B$34:$B$777,S$119)+'СЕТ СН'!$I$9+СВЦЭМ!$D$10+'СЕТ СН'!$I$5-'СЕТ СН'!$I$17</f>
        <v>4830.6608415699993</v>
      </c>
      <c r="T144" s="36">
        <f>SUMIFS(СВЦЭМ!$C$34:$C$777,СВЦЭМ!$A$34:$A$777,$A144,СВЦЭМ!$B$34:$B$777,T$119)+'СЕТ СН'!$I$9+СВЦЭМ!$D$10+'СЕТ СН'!$I$5-'СЕТ СН'!$I$17</f>
        <v>4801.9949648399997</v>
      </c>
      <c r="U144" s="36">
        <f>SUMIFS(СВЦЭМ!$C$34:$C$777,СВЦЭМ!$A$34:$A$777,$A144,СВЦЭМ!$B$34:$B$777,U$119)+'СЕТ СН'!$I$9+СВЦЭМ!$D$10+'СЕТ СН'!$I$5-'СЕТ СН'!$I$17</f>
        <v>4758.0950164699998</v>
      </c>
      <c r="V144" s="36">
        <f>SUMIFS(СВЦЭМ!$C$34:$C$777,СВЦЭМ!$A$34:$A$777,$A144,СВЦЭМ!$B$34:$B$777,V$119)+'СЕТ СН'!$I$9+СВЦЭМ!$D$10+'СЕТ СН'!$I$5-'СЕТ СН'!$I$17</f>
        <v>4748.8375777299998</v>
      </c>
      <c r="W144" s="36">
        <f>SUMIFS(СВЦЭМ!$C$34:$C$777,СВЦЭМ!$A$34:$A$777,$A144,СВЦЭМ!$B$34:$B$777,W$119)+'СЕТ СН'!$I$9+СВЦЭМ!$D$10+'СЕТ СН'!$I$5-'СЕТ СН'!$I$17</f>
        <v>4741.2040594800001</v>
      </c>
      <c r="X144" s="36">
        <f>SUMIFS(СВЦЭМ!$C$34:$C$777,СВЦЭМ!$A$34:$A$777,$A144,СВЦЭМ!$B$34:$B$777,X$119)+'СЕТ СН'!$I$9+СВЦЭМ!$D$10+'СЕТ СН'!$I$5-'СЕТ СН'!$I$17</f>
        <v>4793.8755399699994</v>
      </c>
      <c r="Y144" s="36">
        <f>SUMIFS(СВЦЭМ!$C$34:$C$777,СВЦЭМ!$A$34:$A$777,$A144,СВЦЭМ!$B$34:$B$777,Y$119)+'СЕТ СН'!$I$9+СВЦЭМ!$D$10+'СЕТ СН'!$I$5-'СЕТ СН'!$I$17</f>
        <v>4875.5495214299999</v>
      </c>
    </row>
    <row r="145" spans="1:26" ht="15.75" x14ac:dyDescent="0.2">
      <c r="A145" s="35">
        <f t="shared" si="3"/>
        <v>42820</v>
      </c>
      <c r="B145" s="36">
        <f>SUMIFS(СВЦЭМ!$C$34:$C$777,СВЦЭМ!$A$34:$A$777,$A145,СВЦЭМ!$B$34:$B$777,B$119)+'СЕТ СН'!$I$9+СВЦЭМ!$D$10+'СЕТ СН'!$I$5-'СЕТ СН'!$I$17</f>
        <v>4943.0088887799993</v>
      </c>
      <c r="C145" s="36">
        <f>SUMIFS(СВЦЭМ!$C$34:$C$777,СВЦЭМ!$A$34:$A$777,$A145,СВЦЭМ!$B$34:$B$777,C$119)+'СЕТ СН'!$I$9+СВЦЭМ!$D$10+'СЕТ СН'!$I$5-'СЕТ СН'!$I$17</f>
        <v>4984.8232203799998</v>
      </c>
      <c r="D145" s="36">
        <f>SUMIFS(СВЦЭМ!$C$34:$C$777,СВЦЭМ!$A$34:$A$777,$A145,СВЦЭМ!$B$34:$B$777,D$119)+'СЕТ СН'!$I$9+СВЦЭМ!$D$10+'СЕТ СН'!$I$5-'СЕТ СН'!$I$17</f>
        <v>5006.0623373199996</v>
      </c>
      <c r="E145" s="36">
        <f>SUMIFS(СВЦЭМ!$C$34:$C$777,СВЦЭМ!$A$34:$A$777,$A145,СВЦЭМ!$B$34:$B$777,E$119)+'СЕТ СН'!$I$9+СВЦЭМ!$D$10+'СЕТ СН'!$I$5-'СЕТ СН'!$I$17</f>
        <v>5018.79570814</v>
      </c>
      <c r="F145" s="36">
        <f>SUMIFS(СВЦЭМ!$C$34:$C$777,СВЦЭМ!$A$34:$A$777,$A145,СВЦЭМ!$B$34:$B$777,F$119)+'СЕТ СН'!$I$9+СВЦЭМ!$D$10+'СЕТ СН'!$I$5-'СЕТ СН'!$I$17</f>
        <v>5019.0858021499998</v>
      </c>
      <c r="G145" s="36">
        <f>SUMIFS(СВЦЭМ!$C$34:$C$777,СВЦЭМ!$A$34:$A$777,$A145,СВЦЭМ!$B$34:$B$777,G$119)+'СЕТ СН'!$I$9+СВЦЭМ!$D$10+'СЕТ СН'!$I$5-'СЕТ СН'!$I$17</f>
        <v>5006.8940582699997</v>
      </c>
      <c r="H145" s="36">
        <f>SUMIFS(СВЦЭМ!$C$34:$C$777,СВЦЭМ!$A$34:$A$777,$A145,СВЦЭМ!$B$34:$B$777,H$119)+'СЕТ СН'!$I$9+СВЦЭМ!$D$10+'СЕТ СН'!$I$5-'СЕТ СН'!$I$17</f>
        <v>4983.6424366499996</v>
      </c>
      <c r="I145" s="36">
        <f>SUMIFS(СВЦЭМ!$C$34:$C$777,СВЦЭМ!$A$34:$A$777,$A145,СВЦЭМ!$B$34:$B$777,I$119)+'СЕТ СН'!$I$9+СВЦЭМ!$D$10+'СЕТ СН'!$I$5-'СЕТ СН'!$I$17</f>
        <v>4961.9166613199995</v>
      </c>
      <c r="J145" s="36">
        <f>SUMIFS(СВЦЭМ!$C$34:$C$777,СВЦЭМ!$A$34:$A$777,$A145,СВЦЭМ!$B$34:$B$777,J$119)+'СЕТ СН'!$I$9+СВЦЭМ!$D$10+'СЕТ СН'!$I$5-'СЕТ СН'!$I$17</f>
        <v>4869.3843382999994</v>
      </c>
      <c r="K145" s="36">
        <f>SUMIFS(СВЦЭМ!$C$34:$C$777,СВЦЭМ!$A$34:$A$777,$A145,СВЦЭМ!$B$34:$B$777,K$119)+'СЕТ СН'!$I$9+СВЦЭМ!$D$10+'СЕТ СН'!$I$5-'СЕТ СН'!$I$17</f>
        <v>4788.5558370599992</v>
      </c>
      <c r="L145" s="36">
        <f>SUMIFS(СВЦЭМ!$C$34:$C$777,СВЦЭМ!$A$34:$A$777,$A145,СВЦЭМ!$B$34:$B$777,L$119)+'СЕТ СН'!$I$9+СВЦЭМ!$D$10+'СЕТ СН'!$I$5-'СЕТ СН'!$I$17</f>
        <v>4772.2298433300002</v>
      </c>
      <c r="M145" s="36">
        <f>SUMIFS(СВЦЭМ!$C$34:$C$777,СВЦЭМ!$A$34:$A$777,$A145,СВЦЭМ!$B$34:$B$777,M$119)+'СЕТ СН'!$I$9+СВЦЭМ!$D$10+'СЕТ СН'!$I$5-'СЕТ СН'!$I$17</f>
        <v>4780.3455699299993</v>
      </c>
      <c r="N145" s="36">
        <f>SUMIFS(СВЦЭМ!$C$34:$C$777,СВЦЭМ!$A$34:$A$777,$A145,СВЦЭМ!$B$34:$B$777,N$119)+'СЕТ СН'!$I$9+СВЦЭМ!$D$10+'СЕТ СН'!$I$5-'СЕТ СН'!$I$17</f>
        <v>4798.5348519799991</v>
      </c>
      <c r="O145" s="36">
        <f>SUMIFS(СВЦЭМ!$C$34:$C$777,СВЦЭМ!$A$34:$A$777,$A145,СВЦЭМ!$B$34:$B$777,O$119)+'СЕТ СН'!$I$9+СВЦЭМ!$D$10+'СЕТ СН'!$I$5-'СЕТ СН'!$I$17</f>
        <v>4807.3593004499999</v>
      </c>
      <c r="P145" s="36">
        <f>SUMIFS(СВЦЭМ!$C$34:$C$777,СВЦЭМ!$A$34:$A$777,$A145,СВЦЭМ!$B$34:$B$777,P$119)+'СЕТ СН'!$I$9+СВЦЭМ!$D$10+'СЕТ СН'!$I$5-'СЕТ СН'!$I$17</f>
        <v>4817.6106688199998</v>
      </c>
      <c r="Q145" s="36">
        <f>SUMIFS(СВЦЭМ!$C$34:$C$777,СВЦЭМ!$A$34:$A$777,$A145,СВЦЭМ!$B$34:$B$777,Q$119)+'СЕТ СН'!$I$9+СВЦЭМ!$D$10+'СЕТ СН'!$I$5-'СЕТ СН'!$I$17</f>
        <v>4818.7105206099995</v>
      </c>
      <c r="R145" s="36">
        <f>SUMIFS(СВЦЭМ!$C$34:$C$777,СВЦЭМ!$A$34:$A$777,$A145,СВЦЭМ!$B$34:$B$777,R$119)+'СЕТ СН'!$I$9+СВЦЭМ!$D$10+'СЕТ СН'!$I$5-'СЕТ СН'!$I$17</f>
        <v>4820.2484217999991</v>
      </c>
      <c r="S145" s="36">
        <f>SUMIFS(СВЦЭМ!$C$34:$C$777,СВЦЭМ!$A$34:$A$777,$A145,СВЦЭМ!$B$34:$B$777,S$119)+'СЕТ СН'!$I$9+СВЦЭМ!$D$10+'СЕТ СН'!$I$5-'СЕТ СН'!$I$17</f>
        <v>4814.4366270399996</v>
      </c>
      <c r="T145" s="36">
        <f>SUMIFS(СВЦЭМ!$C$34:$C$777,СВЦЭМ!$A$34:$A$777,$A145,СВЦЭМ!$B$34:$B$777,T$119)+'СЕТ СН'!$I$9+СВЦЭМ!$D$10+'СЕТ СН'!$I$5-'СЕТ СН'!$I$17</f>
        <v>4790.1846424799996</v>
      </c>
      <c r="U145" s="36">
        <f>SUMIFS(СВЦЭМ!$C$34:$C$777,СВЦЭМ!$A$34:$A$777,$A145,СВЦЭМ!$B$34:$B$777,U$119)+'СЕТ СН'!$I$9+СВЦЭМ!$D$10+'СЕТ СН'!$I$5-'СЕТ СН'!$I$17</f>
        <v>4762.5542054599991</v>
      </c>
      <c r="V145" s="36">
        <f>SUMIFS(СВЦЭМ!$C$34:$C$777,СВЦЭМ!$A$34:$A$777,$A145,СВЦЭМ!$B$34:$B$777,V$119)+'СЕТ СН'!$I$9+СВЦЭМ!$D$10+'СЕТ СН'!$I$5-'СЕТ СН'!$I$17</f>
        <v>4761.2712125500002</v>
      </c>
      <c r="W145" s="36">
        <f>SUMIFS(СВЦЭМ!$C$34:$C$777,СВЦЭМ!$A$34:$A$777,$A145,СВЦЭМ!$B$34:$B$777,W$119)+'СЕТ СН'!$I$9+СВЦЭМ!$D$10+'СЕТ СН'!$I$5-'СЕТ СН'!$I$17</f>
        <v>4762.65539274</v>
      </c>
      <c r="X145" s="36">
        <f>SUMIFS(СВЦЭМ!$C$34:$C$777,СВЦЭМ!$A$34:$A$777,$A145,СВЦЭМ!$B$34:$B$777,X$119)+'СЕТ СН'!$I$9+СВЦЭМ!$D$10+'СЕТ СН'!$I$5-'СЕТ СН'!$I$17</f>
        <v>4828.3208352599995</v>
      </c>
      <c r="Y145" s="36">
        <f>SUMIFS(СВЦЭМ!$C$34:$C$777,СВЦЭМ!$A$34:$A$777,$A145,СВЦЭМ!$B$34:$B$777,Y$119)+'СЕТ СН'!$I$9+СВЦЭМ!$D$10+'СЕТ СН'!$I$5-'СЕТ СН'!$I$17</f>
        <v>4914.0640079899995</v>
      </c>
    </row>
    <row r="146" spans="1:26" ht="15.75" x14ac:dyDescent="0.2">
      <c r="A146" s="35">
        <f t="shared" si="3"/>
        <v>42821</v>
      </c>
      <c r="B146" s="36">
        <f>SUMIFS(СВЦЭМ!$C$34:$C$777,СВЦЭМ!$A$34:$A$777,$A146,СВЦЭМ!$B$34:$B$777,B$119)+'СЕТ СН'!$I$9+СВЦЭМ!$D$10+'СЕТ СН'!$I$5-'СЕТ СН'!$I$17</f>
        <v>5061.1152457899998</v>
      </c>
      <c r="C146" s="36">
        <f>SUMIFS(СВЦЭМ!$C$34:$C$777,СВЦЭМ!$A$34:$A$777,$A146,СВЦЭМ!$B$34:$B$777,C$119)+'СЕТ СН'!$I$9+СВЦЭМ!$D$10+'СЕТ СН'!$I$5-'СЕТ СН'!$I$17</f>
        <v>5108.2623237799999</v>
      </c>
      <c r="D146" s="36">
        <f>SUMIFS(СВЦЭМ!$C$34:$C$777,СВЦЭМ!$A$34:$A$777,$A146,СВЦЭМ!$B$34:$B$777,D$119)+'СЕТ СН'!$I$9+СВЦЭМ!$D$10+'СЕТ СН'!$I$5-'СЕТ СН'!$I$17</f>
        <v>5133.5600065799999</v>
      </c>
      <c r="E146" s="36">
        <f>SUMIFS(СВЦЭМ!$C$34:$C$777,СВЦЭМ!$A$34:$A$777,$A146,СВЦЭМ!$B$34:$B$777,E$119)+'СЕТ СН'!$I$9+СВЦЭМ!$D$10+'СЕТ СН'!$I$5-'СЕТ СН'!$I$17</f>
        <v>5137.5355832799996</v>
      </c>
      <c r="F146" s="36">
        <f>SUMIFS(СВЦЭМ!$C$34:$C$777,СВЦЭМ!$A$34:$A$777,$A146,СВЦЭМ!$B$34:$B$777,F$119)+'СЕТ СН'!$I$9+СВЦЭМ!$D$10+'СЕТ СН'!$I$5-'СЕТ СН'!$I$17</f>
        <v>5141.0027303699999</v>
      </c>
      <c r="G146" s="36">
        <f>SUMIFS(СВЦЭМ!$C$34:$C$777,СВЦЭМ!$A$34:$A$777,$A146,СВЦЭМ!$B$34:$B$777,G$119)+'СЕТ СН'!$I$9+СВЦЭМ!$D$10+'СЕТ СН'!$I$5-'СЕТ СН'!$I$17</f>
        <v>5121.1672409799994</v>
      </c>
      <c r="H146" s="36">
        <f>SUMIFS(СВЦЭМ!$C$34:$C$777,СВЦЭМ!$A$34:$A$777,$A146,СВЦЭМ!$B$34:$B$777,H$119)+'СЕТ СН'!$I$9+СВЦЭМ!$D$10+'СЕТ СН'!$I$5-'СЕТ СН'!$I$17</f>
        <v>5051.5686068799996</v>
      </c>
      <c r="I146" s="36">
        <f>SUMIFS(СВЦЭМ!$C$34:$C$777,СВЦЭМ!$A$34:$A$777,$A146,СВЦЭМ!$B$34:$B$777,I$119)+'СЕТ СН'!$I$9+СВЦЭМ!$D$10+'СЕТ СН'!$I$5-'СЕТ СН'!$I$17</f>
        <v>4976.5310197499994</v>
      </c>
      <c r="J146" s="36">
        <f>SUMIFS(СВЦЭМ!$C$34:$C$777,СВЦЭМ!$A$34:$A$777,$A146,СВЦЭМ!$B$34:$B$777,J$119)+'СЕТ СН'!$I$9+СВЦЭМ!$D$10+'СЕТ СН'!$I$5-'СЕТ СН'!$I$17</f>
        <v>4914.8521078699996</v>
      </c>
      <c r="K146" s="36">
        <f>SUMIFS(СВЦЭМ!$C$34:$C$777,СВЦЭМ!$A$34:$A$777,$A146,СВЦЭМ!$B$34:$B$777,K$119)+'СЕТ СН'!$I$9+СВЦЭМ!$D$10+'СЕТ СН'!$I$5-'СЕТ СН'!$I$17</f>
        <v>4851.3448732099996</v>
      </c>
      <c r="L146" s="36">
        <f>SUMIFS(СВЦЭМ!$C$34:$C$777,СВЦЭМ!$A$34:$A$777,$A146,СВЦЭМ!$B$34:$B$777,L$119)+'СЕТ СН'!$I$9+СВЦЭМ!$D$10+'СЕТ СН'!$I$5-'СЕТ СН'!$I$17</f>
        <v>4854.8585987299994</v>
      </c>
      <c r="M146" s="36">
        <f>SUMIFS(СВЦЭМ!$C$34:$C$777,СВЦЭМ!$A$34:$A$777,$A146,СВЦЭМ!$B$34:$B$777,M$119)+'СЕТ СН'!$I$9+СВЦЭМ!$D$10+'СЕТ СН'!$I$5-'СЕТ СН'!$I$17</f>
        <v>4880.4325670799999</v>
      </c>
      <c r="N146" s="36">
        <f>SUMIFS(СВЦЭМ!$C$34:$C$777,СВЦЭМ!$A$34:$A$777,$A146,СВЦЭМ!$B$34:$B$777,N$119)+'СЕТ СН'!$I$9+СВЦЭМ!$D$10+'СЕТ СН'!$I$5-'СЕТ СН'!$I$17</f>
        <v>4892.3728924699999</v>
      </c>
      <c r="O146" s="36">
        <f>SUMIFS(СВЦЭМ!$C$34:$C$777,СВЦЭМ!$A$34:$A$777,$A146,СВЦЭМ!$B$34:$B$777,O$119)+'СЕТ СН'!$I$9+СВЦЭМ!$D$10+'СЕТ СН'!$I$5-'СЕТ СН'!$I$17</f>
        <v>4890.9939192499996</v>
      </c>
      <c r="P146" s="36">
        <f>SUMIFS(СВЦЭМ!$C$34:$C$777,СВЦЭМ!$A$34:$A$777,$A146,СВЦЭМ!$B$34:$B$777,P$119)+'СЕТ СН'!$I$9+СВЦЭМ!$D$10+'СЕТ СН'!$I$5-'СЕТ СН'!$I$17</f>
        <v>4905.4016897000001</v>
      </c>
      <c r="Q146" s="36">
        <f>SUMIFS(СВЦЭМ!$C$34:$C$777,СВЦЭМ!$A$34:$A$777,$A146,СВЦЭМ!$B$34:$B$777,Q$119)+'СЕТ СН'!$I$9+СВЦЭМ!$D$10+'СЕТ СН'!$I$5-'СЕТ СН'!$I$17</f>
        <v>4913.8195448199995</v>
      </c>
      <c r="R146" s="36">
        <f>SUMIFS(СВЦЭМ!$C$34:$C$777,СВЦЭМ!$A$34:$A$777,$A146,СВЦЭМ!$B$34:$B$777,R$119)+'СЕТ СН'!$I$9+СВЦЭМ!$D$10+'СЕТ СН'!$I$5-'СЕТ СН'!$I$17</f>
        <v>4908.8049031499995</v>
      </c>
      <c r="S146" s="36">
        <f>SUMIFS(СВЦЭМ!$C$34:$C$777,СВЦЭМ!$A$34:$A$777,$A146,СВЦЭМ!$B$34:$B$777,S$119)+'СЕТ СН'!$I$9+СВЦЭМ!$D$10+'СЕТ СН'!$I$5-'СЕТ СН'!$I$17</f>
        <v>4901.6910409699994</v>
      </c>
      <c r="T146" s="36">
        <f>SUMIFS(СВЦЭМ!$C$34:$C$777,СВЦЭМ!$A$34:$A$777,$A146,СВЦЭМ!$B$34:$B$777,T$119)+'СЕТ СН'!$I$9+СВЦЭМ!$D$10+'СЕТ СН'!$I$5-'СЕТ СН'!$I$17</f>
        <v>4872.7795411400002</v>
      </c>
      <c r="U146" s="36">
        <f>SUMIFS(СВЦЭМ!$C$34:$C$777,СВЦЭМ!$A$34:$A$777,$A146,СВЦЭМ!$B$34:$B$777,U$119)+'СЕТ СН'!$I$9+СВЦЭМ!$D$10+'СЕТ СН'!$I$5-'СЕТ СН'!$I$17</f>
        <v>4838.4555962899994</v>
      </c>
      <c r="V146" s="36">
        <f>SUMIFS(СВЦЭМ!$C$34:$C$777,СВЦЭМ!$A$34:$A$777,$A146,СВЦЭМ!$B$34:$B$777,V$119)+'СЕТ СН'!$I$9+СВЦЭМ!$D$10+'СЕТ СН'!$I$5-'СЕТ СН'!$I$17</f>
        <v>4840.7414757099996</v>
      </c>
      <c r="W146" s="36">
        <f>SUMIFS(СВЦЭМ!$C$34:$C$777,СВЦЭМ!$A$34:$A$777,$A146,СВЦЭМ!$B$34:$B$777,W$119)+'СЕТ СН'!$I$9+СВЦЭМ!$D$10+'СЕТ СН'!$I$5-'СЕТ СН'!$I$17</f>
        <v>4832.8917216299997</v>
      </c>
      <c r="X146" s="36">
        <f>SUMIFS(СВЦЭМ!$C$34:$C$777,СВЦЭМ!$A$34:$A$777,$A146,СВЦЭМ!$B$34:$B$777,X$119)+'СЕТ СН'!$I$9+СВЦЭМ!$D$10+'СЕТ СН'!$I$5-'СЕТ СН'!$I$17</f>
        <v>4913.9559857099994</v>
      </c>
      <c r="Y146" s="36">
        <f>SUMIFS(СВЦЭМ!$C$34:$C$777,СВЦЭМ!$A$34:$A$777,$A146,СВЦЭМ!$B$34:$B$777,Y$119)+'СЕТ СН'!$I$9+СВЦЭМ!$D$10+'СЕТ СН'!$I$5-'СЕТ СН'!$I$17</f>
        <v>4993.4944508999997</v>
      </c>
    </row>
    <row r="147" spans="1:26" ht="15.75" x14ac:dyDescent="0.2">
      <c r="A147" s="35">
        <f t="shared" si="3"/>
        <v>42822</v>
      </c>
      <c r="B147" s="36">
        <f>SUMIFS(СВЦЭМ!$C$34:$C$777,СВЦЭМ!$A$34:$A$777,$A147,СВЦЭМ!$B$34:$B$777,B$119)+'СЕТ СН'!$I$9+СВЦЭМ!$D$10+'СЕТ СН'!$I$5-'СЕТ СН'!$I$17</f>
        <v>4974.9213535199997</v>
      </c>
      <c r="C147" s="36">
        <f>SUMIFS(СВЦЭМ!$C$34:$C$777,СВЦЭМ!$A$34:$A$777,$A147,СВЦЭМ!$B$34:$B$777,C$119)+'СЕТ СН'!$I$9+СВЦЭМ!$D$10+'СЕТ СН'!$I$5-'СЕТ СН'!$I$17</f>
        <v>4990.4165849000001</v>
      </c>
      <c r="D147" s="36">
        <f>SUMIFS(СВЦЭМ!$C$34:$C$777,СВЦЭМ!$A$34:$A$777,$A147,СВЦЭМ!$B$34:$B$777,D$119)+'СЕТ СН'!$I$9+СВЦЭМ!$D$10+'СЕТ СН'!$I$5-'СЕТ СН'!$I$17</f>
        <v>5013.2726398799996</v>
      </c>
      <c r="E147" s="36">
        <f>SUMIFS(СВЦЭМ!$C$34:$C$777,СВЦЭМ!$A$34:$A$777,$A147,СВЦЭМ!$B$34:$B$777,E$119)+'СЕТ СН'!$I$9+СВЦЭМ!$D$10+'СЕТ СН'!$I$5-'СЕТ СН'!$I$17</f>
        <v>5020.9613071999993</v>
      </c>
      <c r="F147" s="36">
        <f>SUMIFS(СВЦЭМ!$C$34:$C$777,СВЦЭМ!$A$34:$A$777,$A147,СВЦЭМ!$B$34:$B$777,F$119)+'СЕТ СН'!$I$9+СВЦЭМ!$D$10+'СЕТ СН'!$I$5-'СЕТ СН'!$I$17</f>
        <v>5015.7373548999994</v>
      </c>
      <c r="G147" s="36">
        <f>SUMIFS(СВЦЭМ!$C$34:$C$777,СВЦЭМ!$A$34:$A$777,$A147,СВЦЭМ!$B$34:$B$777,G$119)+'СЕТ СН'!$I$9+СВЦЭМ!$D$10+'СЕТ СН'!$I$5-'СЕТ СН'!$I$17</f>
        <v>5001.88461861</v>
      </c>
      <c r="H147" s="36">
        <f>SUMIFS(СВЦЭМ!$C$34:$C$777,СВЦЭМ!$A$34:$A$777,$A147,СВЦЭМ!$B$34:$B$777,H$119)+'СЕТ СН'!$I$9+СВЦЭМ!$D$10+'СЕТ СН'!$I$5-'СЕТ СН'!$I$17</f>
        <v>4946.8720344799995</v>
      </c>
      <c r="I147" s="36">
        <f>SUMIFS(СВЦЭМ!$C$34:$C$777,СВЦЭМ!$A$34:$A$777,$A147,СВЦЭМ!$B$34:$B$777,I$119)+'СЕТ СН'!$I$9+СВЦЭМ!$D$10+'СЕТ СН'!$I$5-'СЕТ СН'!$I$17</f>
        <v>4937.0725066499999</v>
      </c>
      <c r="J147" s="36">
        <f>SUMIFS(СВЦЭМ!$C$34:$C$777,СВЦЭМ!$A$34:$A$777,$A147,СВЦЭМ!$B$34:$B$777,J$119)+'СЕТ СН'!$I$9+СВЦЭМ!$D$10+'СЕТ СН'!$I$5-'СЕТ СН'!$I$17</f>
        <v>4911.4796314399991</v>
      </c>
      <c r="K147" s="36">
        <f>SUMIFS(СВЦЭМ!$C$34:$C$777,СВЦЭМ!$A$34:$A$777,$A147,СВЦЭМ!$B$34:$B$777,K$119)+'СЕТ СН'!$I$9+СВЦЭМ!$D$10+'СЕТ СН'!$I$5-'СЕТ СН'!$I$17</f>
        <v>4887.117026599999</v>
      </c>
      <c r="L147" s="36">
        <f>SUMIFS(СВЦЭМ!$C$34:$C$777,СВЦЭМ!$A$34:$A$777,$A147,СВЦЭМ!$B$34:$B$777,L$119)+'СЕТ СН'!$I$9+СВЦЭМ!$D$10+'СЕТ СН'!$I$5-'СЕТ СН'!$I$17</f>
        <v>4889.6634045599994</v>
      </c>
      <c r="M147" s="36">
        <f>SUMIFS(СВЦЭМ!$C$34:$C$777,СВЦЭМ!$A$34:$A$777,$A147,СВЦЭМ!$B$34:$B$777,M$119)+'СЕТ СН'!$I$9+СВЦЭМ!$D$10+'СЕТ СН'!$I$5-'СЕТ СН'!$I$17</f>
        <v>4891.1958310999999</v>
      </c>
      <c r="N147" s="36">
        <f>SUMIFS(СВЦЭМ!$C$34:$C$777,СВЦЭМ!$A$34:$A$777,$A147,СВЦЭМ!$B$34:$B$777,N$119)+'СЕТ СН'!$I$9+СВЦЭМ!$D$10+'СЕТ СН'!$I$5-'СЕТ СН'!$I$17</f>
        <v>4910.6647352199998</v>
      </c>
      <c r="O147" s="36">
        <f>SUMIFS(СВЦЭМ!$C$34:$C$777,СВЦЭМ!$A$34:$A$777,$A147,СВЦЭМ!$B$34:$B$777,O$119)+'СЕТ СН'!$I$9+СВЦЭМ!$D$10+'СЕТ СН'!$I$5-'СЕТ СН'!$I$17</f>
        <v>4912.4650637499999</v>
      </c>
      <c r="P147" s="36">
        <f>SUMIFS(СВЦЭМ!$C$34:$C$777,СВЦЭМ!$A$34:$A$777,$A147,СВЦЭМ!$B$34:$B$777,P$119)+'СЕТ СН'!$I$9+СВЦЭМ!$D$10+'СЕТ СН'!$I$5-'СЕТ СН'!$I$17</f>
        <v>4929.8656198399995</v>
      </c>
      <c r="Q147" s="36">
        <f>SUMIFS(СВЦЭМ!$C$34:$C$777,СВЦЭМ!$A$34:$A$777,$A147,СВЦЭМ!$B$34:$B$777,Q$119)+'СЕТ СН'!$I$9+СВЦЭМ!$D$10+'СЕТ СН'!$I$5-'СЕТ СН'!$I$17</f>
        <v>4925.9686231199994</v>
      </c>
      <c r="R147" s="36">
        <f>SUMIFS(СВЦЭМ!$C$34:$C$777,СВЦЭМ!$A$34:$A$777,$A147,СВЦЭМ!$B$34:$B$777,R$119)+'СЕТ СН'!$I$9+СВЦЭМ!$D$10+'СЕТ СН'!$I$5-'СЕТ СН'!$I$17</f>
        <v>4923.8223144999993</v>
      </c>
      <c r="S147" s="36">
        <f>SUMIFS(СВЦЭМ!$C$34:$C$777,СВЦЭМ!$A$34:$A$777,$A147,СВЦЭМ!$B$34:$B$777,S$119)+'СЕТ СН'!$I$9+СВЦЭМ!$D$10+'СЕТ СН'!$I$5-'СЕТ СН'!$I$17</f>
        <v>4924.1076770299996</v>
      </c>
      <c r="T147" s="36">
        <f>SUMIFS(СВЦЭМ!$C$34:$C$777,СВЦЭМ!$A$34:$A$777,$A147,СВЦЭМ!$B$34:$B$777,T$119)+'СЕТ СН'!$I$9+СВЦЭМ!$D$10+'СЕТ СН'!$I$5-'СЕТ СН'!$I$17</f>
        <v>4913.0374104900002</v>
      </c>
      <c r="U147" s="36">
        <f>SUMIFS(СВЦЭМ!$C$34:$C$777,СВЦЭМ!$A$34:$A$777,$A147,СВЦЭМ!$B$34:$B$777,U$119)+'СЕТ СН'!$I$9+СВЦЭМ!$D$10+'СЕТ СН'!$I$5-'СЕТ СН'!$I$17</f>
        <v>4910.0951643199996</v>
      </c>
      <c r="V147" s="36">
        <f>SUMIFS(СВЦЭМ!$C$34:$C$777,СВЦЭМ!$A$34:$A$777,$A147,СВЦЭМ!$B$34:$B$777,V$119)+'СЕТ СН'!$I$9+СВЦЭМ!$D$10+'СЕТ СН'!$I$5-'СЕТ СН'!$I$17</f>
        <v>4915.5578023899998</v>
      </c>
      <c r="W147" s="36">
        <f>SUMIFS(СВЦЭМ!$C$34:$C$777,СВЦЭМ!$A$34:$A$777,$A147,СВЦЭМ!$B$34:$B$777,W$119)+'СЕТ СН'!$I$9+СВЦЭМ!$D$10+'СЕТ СН'!$I$5-'СЕТ СН'!$I$17</f>
        <v>4912.4513381199995</v>
      </c>
      <c r="X147" s="36">
        <f>SUMIFS(СВЦЭМ!$C$34:$C$777,СВЦЭМ!$A$34:$A$777,$A147,СВЦЭМ!$B$34:$B$777,X$119)+'СЕТ СН'!$I$9+СВЦЭМ!$D$10+'СЕТ СН'!$I$5-'СЕТ СН'!$I$17</f>
        <v>4943.3935987299992</v>
      </c>
      <c r="Y147" s="36">
        <f>SUMIFS(СВЦЭМ!$C$34:$C$777,СВЦЭМ!$A$34:$A$777,$A147,СВЦЭМ!$B$34:$B$777,Y$119)+'СЕТ СН'!$I$9+СВЦЭМ!$D$10+'СЕТ СН'!$I$5-'СЕТ СН'!$I$17</f>
        <v>4981.9643495599994</v>
      </c>
    </row>
    <row r="148" spans="1:26" ht="15.75" x14ac:dyDescent="0.2">
      <c r="A148" s="35">
        <f t="shared" si="3"/>
        <v>42823</v>
      </c>
      <c r="B148" s="36">
        <f>SUMIFS(СВЦЭМ!$C$34:$C$777,СВЦЭМ!$A$34:$A$777,$A148,СВЦЭМ!$B$34:$B$777,B$119)+'СЕТ СН'!$I$9+СВЦЭМ!$D$10+'СЕТ СН'!$I$5-'СЕТ СН'!$I$17</f>
        <v>4995.8770200499994</v>
      </c>
      <c r="C148" s="36">
        <f>SUMIFS(СВЦЭМ!$C$34:$C$777,СВЦЭМ!$A$34:$A$777,$A148,СВЦЭМ!$B$34:$B$777,C$119)+'СЕТ СН'!$I$9+СВЦЭМ!$D$10+'СЕТ СН'!$I$5-'СЕТ СН'!$I$17</f>
        <v>5038.0809202599994</v>
      </c>
      <c r="D148" s="36">
        <f>SUMIFS(СВЦЭМ!$C$34:$C$777,СВЦЭМ!$A$34:$A$777,$A148,СВЦЭМ!$B$34:$B$777,D$119)+'СЕТ СН'!$I$9+СВЦЭМ!$D$10+'СЕТ СН'!$I$5-'СЕТ СН'!$I$17</f>
        <v>5064.0739484299993</v>
      </c>
      <c r="E148" s="36">
        <f>SUMIFS(СВЦЭМ!$C$34:$C$777,СВЦЭМ!$A$34:$A$777,$A148,СВЦЭМ!$B$34:$B$777,E$119)+'СЕТ СН'!$I$9+СВЦЭМ!$D$10+'СЕТ СН'!$I$5-'СЕТ СН'!$I$17</f>
        <v>5076.8294725199994</v>
      </c>
      <c r="F148" s="36">
        <f>SUMIFS(СВЦЭМ!$C$34:$C$777,СВЦЭМ!$A$34:$A$777,$A148,СВЦЭМ!$B$34:$B$777,F$119)+'СЕТ СН'!$I$9+СВЦЭМ!$D$10+'СЕТ СН'!$I$5-'СЕТ СН'!$I$17</f>
        <v>5068.3195683099993</v>
      </c>
      <c r="G148" s="36">
        <f>SUMIFS(СВЦЭМ!$C$34:$C$777,СВЦЭМ!$A$34:$A$777,$A148,СВЦЭМ!$B$34:$B$777,G$119)+'СЕТ СН'!$I$9+СВЦЭМ!$D$10+'СЕТ СН'!$I$5-'СЕТ СН'!$I$17</f>
        <v>5056.5592963199997</v>
      </c>
      <c r="H148" s="36">
        <f>SUMIFS(СВЦЭМ!$C$34:$C$777,СВЦЭМ!$A$34:$A$777,$A148,СВЦЭМ!$B$34:$B$777,H$119)+'СЕТ СН'!$I$9+СВЦЭМ!$D$10+'СЕТ СН'!$I$5-'СЕТ СН'!$I$17</f>
        <v>4988.3927499399997</v>
      </c>
      <c r="I148" s="36">
        <f>SUMIFS(СВЦЭМ!$C$34:$C$777,СВЦЭМ!$A$34:$A$777,$A148,СВЦЭМ!$B$34:$B$777,I$119)+'СЕТ СН'!$I$9+СВЦЭМ!$D$10+'СЕТ СН'!$I$5-'СЕТ СН'!$I$17</f>
        <v>4915.70264718</v>
      </c>
      <c r="J148" s="36">
        <f>SUMIFS(СВЦЭМ!$C$34:$C$777,СВЦЭМ!$A$34:$A$777,$A148,СВЦЭМ!$B$34:$B$777,J$119)+'СЕТ СН'!$I$9+СВЦЭМ!$D$10+'СЕТ СН'!$I$5-'СЕТ СН'!$I$17</f>
        <v>4849.6999514700001</v>
      </c>
      <c r="K148" s="36">
        <f>SUMIFS(СВЦЭМ!$C$34:$C$777,СВЦЭМ!$A$34:$A$777,$A148,СВЦЭМ!$B$34:$B$777,K$119)+'СЕТ СН'!$I$9+СВЦЭМ!$D$10+'СЕТ СН'!$I$5-'СЕТ СН'!$I$17</f>
        <v>4805.3442574599994</v>
      </c>
      <c r="L148" s="36">
        <f>SUMIFS(СВЦЭМ!$C$34:$C$777,СВЦЭМ!$A$34:$A$777,$A148,СВЦЭМ!$B$34:$B$777,L$119)+'СЕТ СН'!$I$9+СВЦЭМ!$D$10+'СЕТ СН'!$I$5-'СЕТ СН'!$I$17</f>
        <v>4803.0492836499998</v>
      </c>
      <c r="M148" s="36">
        <f>SUMIFS(СВЦЭМ!$C$34:$C$777,СВЦЭМ!$A$34:$A$777,$A148,СВЦЭМ!$B$34:$B$777,M$119)+'СЕТ СН'!$I$9+СВЦЭМ!$D$10+'СЕТ СН'!$I$5-'СЕТ СН'!$I$17</f>
        <v>4796.7519224099997</v>
      </c>
      <c r="N148" s="36">
        <f>SUMIFS(СВЦЭМ!$C$34:$C$777,СВЦЭМ!$A$34:$A$777,$A148,СВЦЭМ!$B$34:$B$777,N$119)+'СЕТ СН'!$I$9+СВЦЭМ!$D$10+'СЕТ СН'!$I$5-'СЕТ СН'!$I$17</f>
        <v>4801.8895267999997</v>
      </c>
      <c r="O148" s="36">
        <f>SUMIFS(СВЦЭМ!$C$34:$C$777,СВЦЭМ!$A$34:$A$777,$A148,СВЦЭМ!$B$34:$B$777,O$119)+'СЕТ СН'!$I$9+СВЦЭМ!$D$10+'СЕТ СН'!$I$5-'СЕТ СН'!$I$17</f>
        <v>4814.02657894</v>
      </c>
      <c r="P148" s="36">
        <f>SUMIFS(СВЦЭМ!$C$34:$C$777,СВЦЭМ!$A$34:$A$777,$A148,СВЦЭМ!$B$34:$B$777,P$119)+'СЕТ СН'!$I$9+СВЦЭМ!$D$10+'СЕТ СН'!$I$5-'СЕТ СН'!$I$17</f>
        <v>4828.3238260799999</v>
      </c>
      <c r="Q148" s="36">
        <f>SUMIFS(СВЦЭМ!$C$34:$C$777,СВЦЭМ!$A$34:$A$777,$A148,СВЦЭМ!$B$34:$B$777,Q$119)+'СЕТ СН'!$I$9+СВЦЭМ!$D$10+'СЕТ СН'!$I$5-'СЕТ СН'!$I$17</f>
        <v>4842.5893332899996</v>
      </c>
      <c r="R148" s="36">
        <f>SUMIFS(СВЦЭМ!$C$34:$C$777,СВЦЭМ!$A$34:$A$777,$A148,СВЦЭМ!$B$34:$B$777,R$119)+'СЕТ СН'!$I$9+СВЦЭМ!$D$10+'СЕТ СН'!$I$5-'СЕТ СН'!$I$17</f>
        <v>4848.8966189599996</v>
      </c>
      <c r="S148" s="36">
        <f>SUMIFS(СВЦЭМ!$C$34:$C$777,СВЦЭМ!$A$34:$A$777,$A148,СВЦЭМ!$B$34:$B$777,S$119)+'СЕТ СН'!$I$9+СВЦЭМ!$D$10+'СЕТ СН'!$I$5-'СЕТ СН'!$I$17</f>
        <v>4839.2541702999997</v>
      </c>
      <c r="T148" s="36">
        <f>SUMIFS(СВЦЭМ!$C$34:$C$777,СВЦЭМ!$A$34:$A$777,$A148,СВЦЭМ!$B$34:$B$777,T$119)+'СЕТ СН'!$I$9+СВЦЭМ!$D$10+'СЕТ СН'!$I$5-'СЕТ СН'!$I$17</f>
        <v>4822.2347338</v>
      </c>
      <c r="U148" s="36">
        <f>SUMIFS(СВЦЭМ!$C$34:$C$777,СВЦЭМ!$A$34:$A$777,$A148,СВЦЭМ!$B$34:$B$777,U$119)+'СЕТ СН'!$I$9+СВЦЭМ!$D$10+'СЕТ СН'!$I$5-'СЕТ СН'!$I$17</f>
        <v>4809.0010222199999</v>
      </c>
      <c r="V148" s="36">
        <f>SUMIFS(СВЦЭМ!$C$34:$C$777,СВЦЭМ!$A$34:$A$777,$A148,СВЦЭМ!$B$34:$B$777,V$119)+'СЕТ СН'!$I$9+СВЦЭМ!$D$10+'СЕТ СН'!$I$5-'СЕТ СН'!$I$17</f>
        <v>4809.8650828599993</v>
      </c>
      <c r="W148" s="36">
        <f>SUMIFS(СВЦЭМ!$C$34:$C$777,СВЦЭМ!$A$34:$A$777,$A148,СВЦЭМ!$B$34:$B$777,W$119)+'СЕТ СН'!$I$9+СВЦЭМ!$D$10+'СЕТ СН'!$I$5-'СЕТ СН'!$I$17</f>
        <v>4799.2499553799998</v>
      </c>
      <c r="X148" s="36">
        <f>SUMIFS(СВЦЭМ!$C$34:$C$777,СВЦЭМ!$A$34:$A$777,$A148,СВЦЭМ!$B$34:$B$777,X$119)+'СЕТ СН'!$I$9+СВЦЭМ!$D$10+'СЕТ СН'!$I$5-'СЕТ СН'!$I$17</f>
        <v>4839.5326183799998</v>
      </c>
      <c r="Y148" s="36">
        <f>SUMIFS(СВЦЭМ!$C$34:$C$777,СВЦЭМ!$A$34:$A$777,$A148,СВЦЭМ!$B$34:$B$777,Y$119)+'СЕТ СН'!$I$9+СВЦЭМ!$D$10+'СЕТ СН'!$I$5-'СЕТ СН'!$I$17</f>
        <v>4921.9559975699995</v>
      </c>
    </row>
    <row r="149" spans="1:26" ht="15.75" x14ac:dyDescent="0.2">
      <c r="A149" s="35">
        <f t="shared" si="3"/>
        <v>42824</v>
      </c>
      <c r="B149" s="36">
        <f>SUMIFS(СВЦЭМ!$C$34:$C$777,СВЦЭМ!$A$34:$A$777,$A149,СВЦЭМ!$B$34:$B$777,B$119)+'СЕТ СН'!$I$9+СВЦЭМ!$D$10+'СЕТ СН'!$I$5-'СЕТ СН'!$I$17</f>
        <v>4977.6022805799994</v>
      </c>
      <c r="C149" s="36">
        <f>SUMIFS(СВЦЭМ!$C$34:$C$777,СВЦЭМ!$A$34:$A$777,$A149,СВЦЭМ!$B$34:$B$777,C$119)+'СЕТ СН'!$I$9+СВЦЭМ!$D$10+'СЕТ СН'!$I$5-'СЕТ СН'!$I$17</f>
        <v>5017.6361191799997</v>
      </c>
      <c r="D149" s="36">
        <f>SUMIFS(СВЦЭМ!$C$34:$C$777,СВЦЭМ!$A$34:$A$777,$A149,СВЦЭМ!$B$34:$B$777,D$119)+'СЕТ СН'!$I$9+СВЦЭМ!$D$10+'СЕТ СН'!$I$5-'СЕТ СН'!$I$17</f>
        <v>5039.7143180200001</v>
      </c>
      <c r="E149" s="36">
        <f>SUMIFS(СВЦЭМ!$C$34:$C$777,СВЦЭМ!$A$34:$A$777,$A149,СВЦЭМ!$B$34:$B$777,E$119)+'СЕТ СН'!$I$9+СВЦЭМ!$D$10+'СЕТ СН'!$I$5-'СЕТ СН'!$I$17</f>
        <v>5053.7373605599996</v>
      </c>
      <c r="F149" s="36">
        <f>SUMIFS(СВЦЭМ!$C$34:$C$777,СВЦЭМ!$A$34:$A$777,$A149,СВЦЭМ!$B$34:$B$777,F$119)+'СЕТ СН'!$I$9+СВЦЭМ!$D$10+'СЕТ СН'!$I$5-'СЕТ СН'!$I$17</f>
        <v>5051.6605018800001</v>
      </c>
      <c r="G149" s="36">
        <f>SUMIFS(СВЦЭМ!$C$34:$C$777,СВЦЭМ!$A$34:$A$777,$A149,СВЦЭМ!$B$34:$B$777,G$119)+'СЕТ СН'!$I$9+СВЦЭМ!$D$10+'СЕТ СН'!$I$5-'СЕТ СН'!$I$17</f>
        <v>5034.9830194999995</v>
      </c>
      <c r="H149" s="36">
        <f>SUMIFS(СВЦЭМ!$C$34:$C$777,СВЦЭМ!$A$34:$A$777,$A149,СВЦЭМ!$B$34:$B$777,H$119)+'СЕТ СН'!$I$9+СВЦЭМ!$D$10+'СЕТ СН'!$I$5-'СЕТ СН'!$I$17</f>
        <v>4977.4303403499998</v>
      </c>
      <c r="I149" s="36">
        <f>SUMIFS(СВЦЭМ!$C$34:$C$777,СВЦЭМ!$A$34:$A$777,$A149,СВЦЭМ!$B$34:$B$777,I$119)+'СЕТ СН'!$I$9+СВЦЭМ!$D$10+'СЕТ СН'!$I$5-'СЕТ СН'!$I$17</f>
        <v>4921.3995343099996</v>
      </c>
      <c r="J149" s="36">
        <f>SUMIFS(СВЦЭМ!$C$34:$C$777,СВЦЭМ!$A$34:$A$777,$A149,СВЦЭМ!$B$34:$B$777,J$119)+'СЕТ СН'!$I$9+СВЦЭМ!$D$10+'СЕТ СН'!$I$5-'СЕТ СН'!$I$17</f>
        <v>4867.7877351099996</v>
      </c>
      <c r="K149" s="36">
        <f>SUMIFS(СВЦЭМ!$C$34:$C$777,СВЦЭМ!$A$34:$A$777,$A149,СВЦЭМ!$B$34:$B$777,K$119)+'СЕТ СН'!$I$9+СВЦЭМ!$D$10+'СЕТ СН'!$I$5-'СЕТ СН'!$I$17</f>
        <v>4827.4623490699996</v>
      </c>
      <c r="L149" s="36">
        <f>SUMIFS(СВЦЭМ!$C$34:$C$777,СВЦЭМ!$A$34:$A$777,$A149,СВЦЭМ!$B$34:$B$777,L$119)+'СЕТ СН'!$I$9+СВЦЭМ!$D$10+'СЕТ СН'!$I$5-'СЕТ СН'!$I$17</f>
        <v>4817.5920119099992</v>
      </c>
      <c r="M149" s="36">
        <f>SUMIFS(СВЦЭМ!$C$34:$C$777,СВЦЭМ!$A$34:$A$777,$A149,СВЦЭМ!$B$34:$B$777,M$119)+'СЕТ СН'!$I$9+СВЦЭМ!$D$10+'СЕТ СН'!$I$5-'СЕТ СН'!$I$17</f>
        <v>4812.0517511799999</v>
      </c>
      <c r="N149" s="36">
        <f>SUMIFS(СВЦЭМ!$C$34:$C$777,СВЦЭМ!$A$34:$A$777,$A149,СВЦЭМ!$B$34:$B$777,N$119)+'СЕТ СН'!$I$9+СВЦЭМ!$D$10+'СЕТ СН'!$I$5-'СЕТ СН'!$I$17</f>
        <v>4812.7249588899995</v>
      </c>
      <c r="O149" s="36">
        <f>SUMIFS(СВЦЭМ!$C$34:$C$777,СВЦЭМ!$A$34:$A$777,$A149,СВЦЭМ!$B$34:$B$777,O$119)+'СЕТ СН'!$I$9+СВЦЭМ!$D$10+'СЕТ СН'!$I$5-'СЕТ СН'!$I$17</f>
        <v>4813.816552369999</v>
      </c>
      <c r="P149" s="36">
        <f>SUMIFS(СВЦЭМ!$C$34:$C$777,СВЦЭМ!$A$34:$A$777,$A149,СВЦЭМ!$B$34:$B$777,P$119)+'СЕТ СН'!$I$9+СВЦЭМ!$D$10+'СЕТ СН'!$I$5-'СЕТ СН'!$I$17</f>
        <v>4826.5958912699998</v>
      </c>
      <c r="Q149" s="36">
        <f>SUMIFS(СВЦЭМ!$C$34:$C$777,СВЦЭМ!$A$34:$A$777,$A149,СВЦЭМ!$B$34:$B$777,Q$119)+'СЕТ СН'!$I$9+СВЦЭМ!$D$10+'СЕТ СН'!$I$5-'СЕТ СН'!$I$17</f>
        <v>4836.0763819399999</v>
      </c>
      <c r="R149" s="36">
        <f>SUMIFS(СВЦЭМ!$C$34:$C$777,СВЦЭМ!$A$34:$A$777,$A149,СВЦЭМ!$B$34:$B$777,R$119)+'СЕТ СН'!$I$9+СВЦЭМ!$D$10+'СЕТ СН'!$I$5-'СЕТ СН'!$I$17</f>
        <v>4838.1698407699996</v>
      </c>
      <c r="S149" s="36">
        <f>SUMIFS(СВЦЭМ!$C$34:$C$777,СВЦЭМ!$A$34:$A$777,$A149,СВЦЭМ!$B$34:$B$777,S$119)+'СЕТ СН'!$I$9+СВЦЭМ!$D$10+'СЕТ СН'!$I$5-'СЕТ СН'!$I$17</f>
        <v>4825.9239686499996</v>
      </c>
      <c r="T149" s="36">
        <f>SUMIFS(СВЦЭМ!$C$34:$C$777,СВЦЭМ!$A$34:$A$777,$A149,СВЦЭМ!$B$34:$B$777,T$119)+'СЕТ СН'!$I$9+СВЦЭМ!$D$10+'СЕТ СН'!$I$5-'СЕТ СН'!$I$17</f>
        <v>4819.2505559799993</v>
      </c>
      <c r="U149" s="36">
        <f>SUMIFS(СВЦЭМ!$C$34:$C$777,СВЦЭМ!$A$34:$A$777,$A149,СВЦЭМ!$B$34:$B$777,U$119)+'СЕТ СН'!$I$9+СВЦЭМ!$D$10+'СЕТ СН'!$I$5-'СЕТ СН'!$I$17</f>
        <v>4814.5525892299993</v>
      </c>
      <c r="V149" s="36">
        <f>SUMIFS(СВЦЭМ!$C$34:$C$777,СВЦЭМ!$A$34:$A$777,$A149,СВЦЭМ!$B$34:$B$777,V$119)+'СЕТ СН'!$I$9+СВЦЭМ!$D$10+'СЕТ СН'!$I$5-'СЕТ СН'!$I$17</f>
        <v>4821.7335102699999</v>
      </c>
      <c r="W149" s="36">
        <f>SUMIFS(СВЦЭМ!$C$34:$C$777,СВЦЭМ!$A$34:$A$777,$A149,СВЦЭМ!$B$34:$B$777,W$119)+'СЕТ СН'!$I$9+СВЦЭМ!$D$10+'СЕТ СН'!$I$5-'СЕТ СН'!$I$17</f>
        <v>4816.6243254599995</v>
      </c>
      <c r="X149" s="36">
        <f>SUMIFS(СВЦЭМ!$C$34:$C$777,СВЦЭМ!$A$34:$A$777,$A149,СВЦЭМ!$B$34:$B$777,X$119)+'СЕТ СН'!$I$9+СВЦЭМ!$D$10+'СЕТ СН'!$I$5-'СЕТ СН'!$I$17</f>
        <v>4862.7623857999997</v>
      </c>
      <c r="Y149" s="36">
        <f>SUMIFS(СВЦЭМ!$C$34:$C$777,СВЦЭМ!$A$34:$A$777,$A149,СВЦЭМ!$B$34:$B$777,Y$119)+'СЕТ СН'!$I$9+СВЦЭМ!$D$10+'СЕТ СН'!$I$5-'СЕТ СН'!$I$17</f>
        <v>4935.9406147299997</v>
      </c>
    </row>
    <row r="150" spans="1:26" ht="15.75" x14ac:dyDescent="0.2">
      <c r="A150" s="35">
        <f t="shared" si="3"/>
        <v>42825</v>
      </c>
      <c r="B150" s="36">
        <f>SUMIFS(СВЦЭМ!$C$34:$C$777,СВЦЭМ!$A$34:$A$777,$A150,СВЦЭМ!$B$34:$B$777,B$119)+'СЕТ СН'!$I$9+СВЦЭМ!$D$10+'СЕТ СН'!$I$5-'СЕТ СН'!$I$17</f>
        <v>5007.9284474799997</v>
      </c>
      <c r="C150" s="36">
        <f>SUMIFS(СВЦЭМ!$C$34:$C$777,СВЦЭМ!$A$34:$A$777,$A150,СВЦЭМ!$B$34:$B$777,C$119)+'СЕТ СН'!$I$9+СВЦЭМ!$D$10+'СЕТ СН'!$I$5-'СЕТ СН'!$I$17</f>
        <v>5009.0754834999998</v>
      </c>
      <c r="D150" s="36">
        <f>SUMIFS(СВЦЭМ!$C$34:$C$777,СВЦЭМ!$A$34:$A$777,$A150,СВЦЭМ!$B$34:$B$777,D$119)+'СЕТ СН'!$I$9+СВЦЭМ!$D$10+'СЕТ СН'!$I$5-'СЕТ СН'!$I$17</f>
        <v>5011.7340617499995</v>
      </c>
      <c r="E150" s="36">
        <f>SUMIFS(СВЦЭМ!$C$34:$C$777,СВЦЭМ!$A$34:$A$777,$A150,СВЦЭМ!$B$34:$B$777,E$119)+'СЕТ СН'!$I$9+СВЦЭМ!$D$10+'СЕТ СН'!$I$5-'СЕТ СН'!$I$17</f>
        <v>5025.5129493499999</v>
      </c>
      <c r="F150" s="36">
        <f>SUMIFS(СВЦЭМ!$C$34:$C$777,СВЦЭМ!$A$34:$A$777,$A150,СВЦЭМ!$B$34:$B$777,F$119)+'СЕТ СН'!$I$9+СВЦЭМ!$D$10+'СЕТ СН'!$I$5-'СЕТ СН'!$I$17</f>
        <v>5022.0642764699996</v>
      </c>
      <c r="G150" s="36">
        <f>SUMIFS(СВЦЭМ!$C$34:$C$777,СВЦЭМ!$A$34:$A$777,$A150,СВЦЭМ!$B$34:$B$777,G$119)+'СЕТ СН'!$I$9+СВЦЭМ!$D$10+'СЕТ СН'!$I$5-'СЕТ СН'!$I$17</f>
        <v>5004.7986850999996</v>
      </c>
      <c r="H150" s="36">
        <f>SUMIFS(СВЦЭМ!$C$34:$C$777,СВЦЭМ!$A$34:$A$777,$A150,СВЦЭМ!$B$34:$B$777,H$119)+'СЕТ СН'!$I$9+СВЦЭМ!$D$10+'СЕТ СН'!$I$5-'СЕТ СН'!$I$17</f>
        <v>4945.9655187299995</v>
      </c>
      <c r="I150" s="36">
        <f>SUMIFS(СВЦЭМ!$C$34:$C$777,СВЦЭМ!$A$34:$A$777,$A150,СВЦЭМ!$B$34:$B$777,I$119)+'СЕТ СН'!$I$9+СВЦЭМ!$D$10+'СЕТ СН'!$I$5-'СЕТ СН'!$I$17</f>
        <v>4905.08285024</v>
      </c>
      <c r="J150" s="36">
        <f>SUMIFS(СВЦЭМ!$C$34:$C$777,СВЦЭМ!$A$34:$A$777,$A150,СВЦЭМ!$B$34:$B$777,J$119)+'СЕТ СН'!$I$9+СВЦЭМ!$D$10+'СЕТ СН'!$I$5-'СЕТ СН'!$I$17</f>
        <v>4857.4011630699997</v>
      </c>
      <c r="K150" s="36">
        <f>SUMIFS(СВЦЭМ!$C$34:$C$777,СВЦЭМ!$A$34:$A$777,$A150,СВЦЭМ!$B$34:$B$777,K$119)+'СЕТ СН'!$I$9+СВЦЭМ!$D$10+'СЕТ СН'!$I$5-'СЕТ СН'!$I$17</f>
        <v>4810.4659066200002</v>
      </c>
      <c r="L150" s="36">
        <f>SUMIFS(СВЦЭМ!$C$34:$C$777,СВЦЭМ!$A$34:$A$777,$A150,СВЦЭМ!$B$34:$B$777,L$119)+'СЕТ СН'!$I$9+СВЦЭМ!$D$10+'СЕТ СН'!$I$5-'СЕТ СН'!$I$17</f>
        <v>4810.4931548099994</v>
      </c>
      <c r="M150" s="36">
        <f>SUMIFS(СВЦЭМ!$C$34:$C$777,СВЦЭМ!$A$34:$A$777,$A150,СВЦЭМ!$B$34:$B$777,M$119)+'СЕТ СН'!$I$9+СВЦЭМ!$D$10+'СЕТ СН'!$I$5-'СЕТ СН'!$I$17</f>
        <v>4809.6526741299995</v>
      </c>
      <c r="N150" s="36">
        <f>SUMIFS(СВЦЭМ!$C$34:$C$777,СВЦЭМ!$A$34:$A$777,$A150,СВЦЭМ!$B$34:$B$777,N$119)+'СЕТ СН'!$I$9+СВЦЭМ!$D$10+'СЕТ СН'!$I$5-'СЕТ СН'!$I$17</f>
        <v>4808.2294595699996</v>
      </c>
      <c r="O150" s="36">
        <f>SUMIFS(СВЦЭМ!$C$34:$C$777,СВЦЭМ!$A$34:$A$777,$A150,СВЦЭМ!$B$34:$B$777,O$119)+'СЕТ СН'!$I$9+СВЦЭМ!$D$10+'СЕТ СН'!$I$5-'СЕТ СН'!$I$17</f>
        <v>4813.6323150399994</v>
      </c>
      <c r="P150" s="36">
        <f>SUMIFS(СВЦЭМ!$C$34:$C$777,СВЦЭМ!$A$34:$A$777,$A150,СВЦЭМ!$B$34:$B$777,P$119)+'СЕТ СН'!$I$9+СВЦЭМ!$D$10+'СЕТ СН'!$I$5-'СЕТ СН'!$I$17</f>
        <v>4827.3005906999997</v>
      </c>
      <c r="Q150" s="36">
        <f>SUMIFS(СВЦЭМ!$C$34:$C$777,СВЦЭМ!$A$34:$A$777,$A150,СВЦЭМ!$B$34:$B$777,Q$119)+'СЕТ СН'!$I$9+СВЦЭМ!$D$10+'СЕТ СН'!$I$5-'СЕТ СН'!$I$17</f>
        <v>4839.69089351</v>
      </c>
      <c r="R150" s="36">
        <f>SUMIFS(СВЦЭМ!$C$34:$C$777,СВЦЭМ!$A$34:$A$777,$A150,СВЦЭМ!$B$34:$B$777,R$119)+'СЕТ СН'!$I$9+СВЦЭМ!$D$10+'СЕТ СН'!$I$5-'СЕТ СН'!$I$17</f>
        <v>4842.18527464</v>
      </c>
      <c r="S150" s="36">
        <f>SUMIFS(СВЦЭМ!$C$34:$C$777,СВЦЭМ!$A$34:$A$777,$A150,СВЦЭМ!$B$34:$B$777,S$119)+'СЕТ СН'!$I$9+СВЦЭМ!$D$10+'СЕТ СН'!$I$5-'СЕТ СН'!$I$17</f>
        <v>4826.1250992099995</v>
      </c>
      <c r="T150" s="36">
        <f>SUMIFS(СВЦЭМ!$C$34:$C$777,СВЦЭМ!$A$34:$A$777,$A150,СВЦЭМ!$B$34:$B$777,T$119)+'СЕТ СН'!$I$9+СВЦЭМ!$D$10+'СЕТ СН'!$I$5-'СЕТ СН'!$I$17</f>
        <v>4815.9978048499997</v>
      </c>
      <c r="U150" s="36">
        <f>SUMIFS(СВЦЭМ!$C$34:$C$777,СВЦЭМ!$A$34:$A$777,$A150,СВЦЭМ!$B$34:$B$777,U$119)+'СЕТ СН'!$I$9+СВЦЭМ!$D$10+'СЕТ СН'!$I$5-'СЕТ СН'!$I$17</f>
        <v>4803.3025163000002</v>
      </c>
      <c r="V150" s="36">
        <f>SUMIFS(СВЦЭМ!$C$34:$C$777,СВЦЭМ!$A$34:$A$777,$A150,СВЦЭМ!$B$34:$B$777,V$119)+'СЕТ СН'!$I$9+СВЦЭМ!$D$10+'СЕТ СН'!$I$5-'СЕТ СН'!$I$17</f>
        <v>4780.8593910199997</v>
      </c>
      <c r="W150" s="36">
        <f>SUMIFS(СВЦЭМ!$C$34:$C$777,СВЦЭМ!$A$34:$A$777,$A150,СВЦЭМ!$B$34:$B$777,W$119)+'СЕТ СН'!$I$9+СВЦЭМ!$D$10+'СЕТ СН'!$I$5-'СЕТ СН'!$I$17</f>
        <v>4787.3861874099994</v>
      </c>
      <c r="X150" s="36">
        <f>SUMIFS(СВЦЭМ!$C$34:$C$777,СВЦЭМ!$A$34:$A$777,$A150,СВЦЭМ!$B$34:$B$777,X$119)+'СЕТ СН'!$I$9+СВЦЭМ!$D$10+'СЕТ СН'!$I$5-'СЕТ СН'!$I$17</f>
        <v>4850.5931473000001</v>
      </c>
      <c r="Y150" s="36">
        <f>SUMIFS(СВЦЭМ!$C$34:$C$777,СВЦЭМ!$A$34:$A$777,$A150,СВЦЭМ!$B$34:$B$777,Y$119)+'СЕТ СН'!$I$9+СВЦЭМ!$D$10+'СЕТ СН'!$I$5-'СЕТ СН'!$I$17</f>
        <v>4925.3347459799998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8" t="s">
        <v>77</v>
      </c>
      <c r="B153" s="128"/>
      <c r="C153" s="128"/>
      <c r="D153" s="128"/>
      <c r="E153" s="128"/>
      <c r="F153" s="128"/>
      <c r="G153" s="128"/>
      <c r="H153" s="128"/>
      <c r="I153" s="128"/>
      <c r="J153" s="128"/>
      <c r="K153" s="128"/>
      <c r="L153" s="128"/>
      <c r="M153" s="128"/>
      <c r="N153" s="129" t="s">
        <v>29</v>
      </c>
      <c r="O153" s="129"/>
      <c r="P153" s="129"/>
      <c r="Q153" s="129"/>
      <c r="R153" s="129"/>
      <c r="S153" s="129"/>
      <c r="T153" s="129"/>
      <c r="U153" s="129"/>
      <c r="V153" s="39"/>
      <c r="W153" s="39"/>
      <c r="X153" s="39"/>
      <c r="Y153" s="39"/>
      <c r="Z153" s="39"/>
    </row>
    <row r="154" spans="1:26" ht="15.75" x14ac:dyDescent="0.2">
      <c r="A154" s="128"/>
      <c r="B154" s="128"/>
      <c r="C154" s="128"/>
      <c r="D154" s="128"/>
      <c r="E154" s="128"/>
      <c r="F154" s="128"/>
      <c r="G154" s="128"/>
      <c r="H154" s="128"/>
      <c r="I154" s="128"/>
      <c r="J154" s="128"/>
      <c r="K154" s="128"/>
      <c r="L154" s="128"/>
      <c r="M154" s="128"/>
      <c r="N154" s="130" t="s">
        <v>0</v>
      </c>
      <c r="O154" s="130"/>
      <c r="P154" s="130" t="s">
        <v>1</v>
      </c>
      <c r="Q154" s="130"/>
      <c r="R154" s="130" t="s">
        <v>2</v>
      </c>
      <c r="S154" s="130"/>
      <c r="T154" s="130" t="s">
        <v>3</v>
      </c>
      <c r="U154" s="130"/>
      <c r="V154" s="39"/>
      <c r="W154" s="39"/>
      <c r="X154" s="39"/>
      <c r="Y154" s="39"/>
      <c r="Z154" s="39"/>
    </row>
    <row r="155" spans="1:26" ht="15.75" customHeight="1" x14ac:dyDescent="0.2">
      <c r="A155" s="128"/>
      <c r="B155" s="128"/>
      <c r="C155" s="128"/>
      <c r="D155" s="128"/>
      <c r="E155" s="128"/>
      <c r="F155" s="128"/>
      <c r="G155" s="128"/>
      <c r="H155" s="128"/>
      <c r="I155" s="128"/>
      <c r="J155" s="128"/>
      <c r="K155" s="128"/>
      <c r="L155" s="128"/>
      <c r="M155" s="128"/>
      <c r="N155" s="131">
        <f>СВЦЭМ!$D$12+'СЕТ СН'!$F$10-'СЕТ СН'!$F$18</f>
        <v>-252922.35432841128</v>
      </c>
      <c r="O155" s="132"/>
      <c r="P155" s="131">
        <f>СВЦЭМ!$D$12+'СЕТ СН'!$F$10-'СЕТ СН'!$G$18</f>
        <v>-608646.81432841136</v>
      </c>
      <c r="Q155" s="132"/>
      <c r="R155" s="131">
        <f>СВЦЭМ!$D$12+'СЕТ СН'!$F$10-'СЕТ СН'!$H$18</f>
        <v>-964371.27432841132</v>
      </c>
      <c r="S155" s="132"/>
      <c r="T155" s="131">
        <f>СВЦЭМ!$D$12+'СЕТ СН'!$F$10-'СЕТ СН'!$I$18</f>
        <v>-1001381.7843284113</v>
      </c>
      <c r="U155" s="132"/>
      <c r="V155" s="40"/>
      <c r="W155" s="40"/>
      <c r="X155" s="40"/>
      <c r="Y155" s="30"/>
    </row>
    <row r="156" spans="1:26" x14ac:dyDescent="0.25">
      <c r="A156" s="126"/>
      <c r="B156" s="126"/>
      <c r="C156" s="126"/>
      <c r="D156" s="126"/>
      <c r="E156" s="126"/>
      <c r="F156" s="127"/>
      <c r="G156" s="127"/>
      <c r="H156" s="127"/>
      <c r="I156" s="127"/>
      <c r="J156" s="127"/>
      <c r="K156" s="127"/>
      <c r="L156" s="127"/>
      <c r="M156" s="127"/>
    </row>
  </sheetData>
  <sheetProtection password="FD97"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30" zoomScale="80" zoomScaleNormal="80" zoomScaleSheetLayoutView="80" workbookViewId="0">
      <selection activeCell="A153" sqref="A153:U155"/>
    </sheetView>
  </sheetViews>
  <sheetFormatPr defaultRowHeight="15" x14ac:dyDescent="0.25"/>
  <cols>
    <col min="1" max="1" width="9.5" style="41" customWidth="1"/>
    <col min="2" max="25" width="10.25" style="41" customWidth="1"/>
    <col min="26" max="26" width="9" style="30"/>
    <col min="27" max="27" width="11.25" style="30" customWidth="1"/>
    <col min="28" max="16384" width="9" style="30"/>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марте 2017г.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16" t="s">
        <v>39</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3" customHeight="1" x14ac:dyDescent="0.2">
      <c r="A4" s="133" t="s">
        <v>9</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01.03.2017</v>
      </c>
      <c r="B12" s="36">
        <f>SUMIFS(СВЦЭМ!$C$34:$C$777,СВЦЭМ!$A$34:$A$777,$A12,СВЦЭМ!$B$34:$B$777,B$11)+'СЕТ СН'!$F$9+СВЦЭМ!$D$10+'СЕТ СН'!$F$6-'СЕТ СН'!$F$19</f>
        <v>1010.4760264400002</v>
      </c>
      <c r="C12" s="36">
        <f>SUMIFS(СВЦЭМ!$C$34:$C$777,СВЦЭМ!$A$34:$A$777,$A12,СВЦЭМ!$B$34:$B$777,C$11)+'СЕТ СН'!$F$9+СВЦЭМ!$D$10+'СЕТ СН'!$F$6-'СЕТ СН'!$F$19</f>
        <v>1049.4986523699999</v>
      </c>
      <c r="D12" s="36">
        <f>SUMIFS(СВЦЭМ!$C$34:$C$777,СВЦЭМ!$A$34:$A$777,$A12,СВЦЭМ!$B$34:$B$777,D$11)+'СЕТ СН'!$F$9+СВЦЭМ!$D$10+'СЕТ СН'!$F$6-'СЕТ СН'!$F$19</f>
        <v>1069.46875391</v>
      </c>
      <c r="E12" s="36">
        <f>SUMIFS(СВЦЭМ!$C$34:$C$777,СВЦЭМ!$A$34:$A$777,$A12,СВЦЭМ!$B$34:$B$777,E$11)+'СЕТ СН'!$F$9+СВЦЭМ!$D$10+'СЕТ СН'!$F$6-'СЕТ СН'!$F$19</f>
        <v>1082.1891973900001</v>
      </c>
      <c r="F12" s="36">
        <f>SUMIFS(СВЦЭМ!$C$34:$C$777,СВЦЭМ!$A$34:$A$777,$A12,СВЦЭМ!$B$34:$B$777,F$11)+'СЕТ СН'!$F$9+СВЦЭМ!$D$10+'СЕТ СН'!$F$6-'СЕТ СН'!$F$19</f>
        <v>1075.7475518299998</v>
      </c>
      <c r="G12" s="36">
        <f>SUMIFS(СВЦЭМ!$C$34:$C$777,СВЦЭМ!$A$34:$A$777,$A12,СВЦЭМ!$B$34:$B$777,G$11)+'СЕТ СН'!$F$9+СВЦЭМ!$D$10+'СЕТ СН'!$F$6-'СЕТ СН'!$F$19</f>
        <v>1059.69795372</v>
      </c>
      <c r="H12" s="36">
        <f>SUMIFS(СВЦЭМ!$C$34:$C$777,СВЦЭМ!$A$34:$A$777,$A12,СВЦЭМ!$B$34:$B$777,H$11)+'СЕТ СН'!$F$9+СВЦЭМ!$D$10+'СЕТ СН'!$F$6-'СЕТ СН'!$F$19</f>
        <v>1000.3054419499999</v>
      </c>
      <c r="I12" s="36">
        <f>SUMIFS(СВЦЭМ!$C$34:$C$777,СВЦЭМ!$A$34:$A$777,$A12,СВЦЭМ!$B$34:$B$777,I$11)+'СЕТ СН'!$F$9+СВЦЭМ!$D$10+'СЕТ СН'!$F$6-'СЕТ СН'!$F$19</f>
        <v>959.60866132000001</v>
      </c>
      <c r="J12" s="36">
        <f>SUMIFS(СВЦЭМ!$C$34:$C$777,СВЦЭМ!$A$34:$A$777,$A12,СВЦЭМ!$B$34:$B$777,J$11)+'СЕТ СН'!$F$9+СВЦЭМ!$D$10+'СЕТ СН'!$F$6-'СЕТ СН'!$F$19</f>
        <v>909.82086333000007</v>
      </c>
      <c r="K12" s="36">
        <f>SUMIFS(СВЦЭМ!$C$34:$C$777,СВЦЭМ!$A$34:$A$777,$A12,СВЦЭМ!$B$34:$B$777,K$11)+'СЕТ СН'!$F$9+СВЦЭМ!$D$10+'СЕТ СН'!$F$6-'СЕТ СН'!$F$19</f>
        <v>886.84545534000017</v>
      </c>
      <c r="L12" s="36">
        <f>SUMIFS(СВЦЭМ!$C$34:$C$777,СВЦЭМ!$A$34:$A$777,$A12,СВЦЭМ!$B$34:$B$777,L$11)+'СЕТ СН'!$F$9+СВЦЭМ!$D$10+'СЕТ СН'!$F$6-'СЕТ СН'!$F$19</f>
        <v>880.92144240000016</v>
      </c>
      <c r="M12" s="36">
        <f>SUMIFS(СВЦЭМ!$C$34:$C$777,СВЦЭМ!$A$34:$A$777,$A12,СВЦЭМ!$B$34:$B$777,M$11)+'СЕТ СН'!$F$9+СВЦЭМ!$D$10+'СЕТ СН'!$F$6-'СЕТ СН'!$F$19</f>
        <v>891.7593674499999</v>
      </c>
      <c r="N12" s="36">
        <f>SUMIFS(СВЦЭМ!$C$34:$C$777,СВЦЭМ!$A$34:$A$777,$A12,СВЦЭМ!$B$34:$B$777,N$11)+'СЕТ СН'!$F$9+СВЦЭМ!$D$10+'СЕТ СН'!$F$6-'СЕТ СН'!$F$19</f>
        <v>924.94303622000007</v>
      </c>
      <c r="O12" s="36">
        <f>SUMIFS(СВЦЭМ!$C$34:$C$777,СВЦЭМ!$A$34:$A$777,$A12,СВЦЭМ!$B$34:$B$777,O$11)+'СЕТ СН'!$F$9+СВЦЭМ!$D$10+'СЕТ СН'!$F$6-'СЕТ СН'!$F$19</f>
        <v>936.30328070999985</v>
      </c>
      <c r="P12" s="36">
        <f>SUMIFS(СВЦЭМ!$C$34:$C$777,СВЦЭМ!$A$34:$A$777,$A12,СВЦЭМ!$B$34:$B$777,P$11)+'СЕТ СН'!$F$9+СВЦЭМ!$D$10+'СЕТ СН'!$F$6-'СЕТ СН'!$F$19</f>
        <v>951.70067487999995</v>
      </c>
      <c r="Q12" s="36">
        <f>SUMIFS(СВЦЭМ!$C$34:$C$777,СВЦЭМ!$A$34:$A$777,$A12,СВЦЭМ!$B$34:$B$777,Q$11)+'СЕТ СН'!$F$9+СВЦЭМ!$D$10+'СЕТ СН'!$F$6-'СЕТ СН'!$F$19</f>
        <v>950.38778821000005</v>
      </c>
      <c r="R12" s="36">
        <f>SUMIFS(СВЦЭМ!$C$34:$C$777,СВЦЭМ!$A$34:$A$777,$A12,СВЦЭМ!$B$34:$B$777,R$11)+'СЕТ СН'!$F$9+СВЦЭМ!$D$10+'СЕТ СН'!$F$6-'СЕТ СН'!$F$19</f>
        <v>940.86521515999993</v>
      </c>
      <c r="S12" s="36">
        <f>SUMIFS(СВЦЭМ!$C$34:$C$777,СВЦЭМ!$A$34:$A$777,$A12,СВЦЭМ!$B$34:$B$777,S$11)+'СЕТ СН'!$F$9+СВЦЭМ!$D$10+'СЕТ СН'!$F$6-'СЕТ СН'!$F$19</f>
        <v>939.32516913000018</v>
      </c>
      <c r="T12" s="36">
        <f>SUMIFS(СВЦЭМ!$C$34:$C$777,СВЦЭМ!$A$34:$A$777,$A12,СВЦЭМ!$B$34:$B$777,T$11)+'СЕТ СН'!$F$9+СВЦЭМ!$D$10+'СЕТ СН'!$F$6-'СЕТ СН'!$F$19</f>
        <v>895.45546419999982</v>
      </c>
      <c r="U12" s="36">
        <f>SUMIFS(СВЦЭМ!$C$34:$C$777,СВЦЭМ!$A$34:$A$777,$A12,СВЦЭМ!$B$34:$B$777,U$11)+'СЕТ СН'!$F$9+СВЦЭМ!$D$10+'СЕТ СН'!$F$6-'СЕТ СН'!$F$19</f>
        <v>883.72773655999981</v>
      </c>
      <c r="V12" s="36">
        <f>SUMIFS(СВЦЭМ!$C$34:$C$777,СВЦЭМ!$A$34:$A$777,$A12,СВЦЭМ!$B$34:$B$777,V$11)+'СЕТ СН'!$F$9+СВЦЭМ!$D$10+'СЕТ СН'!$F$6-'СЕТ СН'!$F$19</f>
        <v>880.28217639000013</v>
      </c>
      <c r="W12" s="36">
        <f>SUMIFS(СВЦЭМ!$C$34:$C$777,СВЦЭМ!$A$34:$A$777,$A12,СВЦЭМ!$B$34:$B$777,W$11)+'СЕТ СН'!$F$9+СВЦЭМ!$D$10+'СЕТ СН'!$F$6-'СЕТ СН'!$F$19</f>
        <v>891.18340763000015</v>
      </c>
      <c r="X12" s="36">
        <f>SUMIFS(СВЦЭМ!$C$34:$C$777,СВЦЭМ!$A$34:$A$777,$A12,СВЦЭМ!$B$34:$B$777,X$11)+'СЕТ СН'!$F$9+СВЦЭМ!$D$10+'СЕТ СН'!$F$6-'СЕТ СН'!$F$19</f>
        <v>916.96235313999978</v>
      </c>
      <c r="Y12" s="36">
        <f>SUMIFS(СВЦЭМ!$C$34:$C$777,СВЦЭМ!$A$34:$A$777,$A12,СВЦЭМ!$B$34:$B$777,Y$11)+'СЕТ СН'!$F$9+СВЦЭМ!$D$10+'СЕТ СН'!$F$6-'СЕТ СН'!$F$19</f>
        <v>964.06750181999996</v>
      </c>
      <c r="AA12" s="37"/>
    </row>
    <row r="13" spans="1:27" ht="15.75" x14ac:dyDescent="0.2">
      <c r="A13" s="35">
        <f>A12+1</f>
        <v>42796</v>
      </c>
      <c r="B13" s="36">
        <f>SUMIFS(СВЦЭМ!$C$34:$C$777,СВЦЭМ!$A$34:$A$777,$A13,СВЦЭМ!$B$34:$B$777,B$11)+'СЕТ СН'!$F$9+СВЦЭМ!$D$10+'СЕТ СН'!$F$6-'СЕТ СН'!$F$19</f>
        <v>985.45183760000009</v>
      </c>
      <c r="C13" s="36">
        <f>SUMIFS(СВЦЭМ!$C$34:$C$777,СВЦЭМ!$A$34:$A$777,$A13,СВЦЭМ!$B$34:$B$777,C$11)+'СЕТ СН'!$F$9+СВЦЭМ!$D$10+'СЕТ СН'!$F$6-'СЕТ СН'!$F$19</f>
        <v>1010.7676925800001</v>
      </c>
      <c r="D13" s="36">
        <f>SUMIFS(СВЦЭМ!$C$34:$C$777,СВЦЭМ!$A$34:$A$777,$A13,СВЦЭМ!$B$34:$B$777,D$11)+'СЕТ СН'!$F$9+СВЦЭМ!$D$10+'СЕТ СН'!$F$6-'СЕТ СН'!$F$19</f>
        <v>1050.3285839199998</v>
      </c>
      <c r="E13" s="36">
        <f>SUMIFS(СВЦЭМ!$C$34:$C$777,СВЦЭМ!$A$34:$A$777,$A13,СВЦЭМ!$B$34:$B$777,E$11)+'СЕТ СН'!$F$9+СВЦЭМ!$D$10+'СЕТ СН'!$F$6-'СЕТ СН'!$F$19</f>
        <v>1074.8463205200001</v>
      </c>
      <c r="F13" s="36">
        <f>SUMIFS(СВЦЭМ!$C$34:$C$777,СВЦЭМ!$A$34:$A$777,$A13,СВЦЭМ!$B$34:$B$777,F$11)+'СЕТ СН'!$F$9+СВЦЭМ!$D$10+'СЕТ СН'!$F$6-'СЕТ СН'!$F$19</f>
        <v>1071.7508965699999</v>
      </c>
      <c r="G13" s="36">
        <f>SUMIFS(СВЦЭМ!$C$34:$C$777,СВЦЭМ!$A$34:$A$777,$A13,СВЦЭМ!$B$34:$B$777,G$11)+'СЕТ СН'!$F$9+СВЦЭМ!$D$10+'СЕТ СН'!$F$6-'СЕТ СН'!$F$19</f>
        <v>1033.8380761799999</v>
      </c>
      <c r="H13" s="36">
        <f>SUMIFS(СВЦЭМ!$C$34:$C$777,СВЦЭМ!$A$34:$A$777,$A13,СВЦЭМ!$B$34:$B$777,H$11)+'СЕТ СН'!$F$9+СВЦЭМ!$D$10+'СЕТ СН'!$F$6-'СЕТ СН'!$F$19</f>
        <v>962.06271645000015</v>
      </c>
      <c r="I13" s="36">
        <f>SUMIFS(СВЦЭМ!$C$34:$C$777,СВЦЭМ!$A$34:$A$777,$A13,СВЦЭМ!$B$34:$B$777,I$11)+'СЕТ СН'!$F$9+СВЦЭМ!$D$10+'СЕТ СН'!$F$6-'СЕТ СН'!$F$19</f>
        <v>920.89753873000018</v>
      </c>
      <c r="J13" s="36">
        <f>SUMIFS(СВЦЭМ!$C$34:$C$777,СВЦЭМ!$A$34:$A$777,$A13,СВЦЭМ!$B$34:$B$777,J$11)+'СЕТ СН'!$F$9+СВЦЭМ!$D$10+'СЕТ СН'!$F$6-'СЕТ СН'!$F$19</f>
        <v>929.55844489999981</v>
      </c>
      <c r="K13" s="36">
        <f>SUMIFS(СВЦЭМ!$C$34:$C$777,СВЦЭМ!$A$34:$A$777,$A13,СВЦЭМ!$B$34:$B$777,K$11)+'СЕТ СН'!$F$9+СВЦЭМ!$D$10+'СЕТ СН'!$F$6-'СЕТ СН'!$F$19</f>
        <v>923.45541455000011</v>
      </c>
      <c r="L13" s="36">
        <f>SUMIFS(СВЦЭМ!$C$34:$C$777,СВЦЭМ!$A$34:$A$777,$A13,СВЦЭМ!$B$34:$B$777,L$11)+'СЕТ СН'!$F$9+СВЦЭМ!$D$10+'СЕТ СН'!$F$6-'СЕТ СН'!$F$19</f>
        <v>914.73783971000012</v>
      </c>
      <c r="M13" s="36">
        <f>SUMIFS(СВЦЭМ!$C$34:$C$777,СВЦЭМ!$A$34:$A$777,$A13,СВЦЭМ!$B$34:$B$777,M$11)+'СЕТ СН'!$F$9+СВЦЭМ!$D$10+'СЕТ СН'!$F$6-'СЕТ СН'!$F$19</f>
        <v>912.23846091999985</v>
      </c>
      <c r="N13" s="36">
        <f>SUMIFS(СВЦЭМ!$C$34:$C$777,СВЦЭМ!$A$34:$A$777,$A13,СВЦЭМ!$B$34:$B$777,N$11)+'СЕТ СН'!$F$9+СВЦЭМ!$D$10+'СЕТ СН'!$F$6-'СЕТ СН'!$F$19</f>
        <v>932.7847694699999</v>
      </c>
      <c r="O13" s="36">
        <f>SUMIFS(СВЦЭМ!$C$34:$C$777,СВЦЭМ!$A$34:$A$777,$A13,СВЦЭМ!$B$34:$B$777,O$11)+'СЕТ СН'!$F$9+СВЦЭМ!$D$10+'СЕТ СН'!$F$6-'СЕТ СН'!$F$19</f>
        <v>938.65495857999986</v>
      </c>
      <c r="P13" s="36">
        <f>SUMIFS(СВЦЭМ!$C$34:$C$777,СВЦЭМ!$A$34:$A$777,$A13,СВЦЭМ!$B$34:$B$777,P$11)+'СЕТ СН'!$F$9+СВЦЭМ!$D$10+'СЕТ СН'!$F$6-'СЕТ СН'!$F$19</f>
        <v>945.60504293999975</v>
      </c>
      <c r="Q13" s="36">
        <f>SUMIFS(СВЦЭМ!$C$34:$C$777,СВЦЭМ!$A$34:$A$777,$A13,СВЦЭМ!$B$34:$B$777,Q$11)+'СЕТ СН'!$F$9+СВЦЭМ!$D$10+'СЕТ СН'!$F$6-'СЕТ СН'!$F$19</f>
        <v>956.83896242999981</v>
      </c>
      <c r="R13" s="36">
        <f>SUMIFS(СВЦЭМ!$C$34:$C$777,СВЦЭМ!$A$34:$A$777,$A13,СВЦЭМ!$B$34:$B$777,R$11)+'СЕТ СН'!$F$9+СВЦЭМ!$D$10+'СЕТ СН'!$F$6-'СЕТ СН'!$F$19</f>
        <v>962.79535258999977</v>
      </c>
      <c r="S13" s="36">
        <f>SUMIFS(СВЦЭМ!$C$34:$C$777,СВЦЭМ!$A$34:$A$777,$A13,СВЦЭМ!$B$34:$B$777,S$11)+'СЕТ СН'!$F$9+СВЦЭМ!$D$10+'СЕТ СН'!$F$6-'СЕТ СН'!$F$19</f>
        <v>952.42680001000008</v>
      </c>
      <c r="T13" s="36">
        <f>SUMIFS(СВЦЭМ!$C$34:$C$777,СВЦЭМ!$A$34:$A$777,$A13,СВЦЭМ!$B$34:$B$777,T$11)+'СЕТ СН'!$F$9+СВЦЭМ!$D$10+'СЕТ СН'!$F$6-'СЕТ СН'!$F$19</f>
        <v>918.09485413999982</v>
      </c>
      <c r="U13" s="36">
        <f>SUMIFS(СВЦЭМ!$C$34:$C$777,СВЦЭМ!$A$34:$A$777,$A13,СВЦЭМ!$B$34:$B$777,U$11)+'СЕТ СН'!$F$9+СВЦЭМ!$D$10+'СЕТ СН'!$F$6-'СЕТ СН'!$F$19</f>
        <v>888.40228104000016</v>
      </c>
      <c r="V13" s="36">
        <f>SUMIFS(СВЦЭМ!$C$34:$C$777,СВЦЭМ!$A$34:$A$777,$A13,СВЦЭМ!$B$34:$B$777,V$11)+'СЕТ СН'!$F$9+СВЦЭМ!$D$10+'СЕТ СН'!$F$6-'СЕТ СН'!$F$19</f>
        <v>893.20282464999991</v>
      </c>
      <c r="W13" s="36">
        <f>SUMIFS(СВЦЭМ!$C$34:$C$777,СВЦЭМ!$A$34:$A$777,$A13,СВЦЭМ!$B$34:$B$777,W$11)+'СЕТ СН'!$F$9+СВЦЭМ!$D$10+'СЕТ СН'!$F$6-'СЕТ СН'!$F$19</f>
        <v>909.36136570999997</v>
      </c>
      <c r="X13" s="36">
        <f>SUMIFS(СВЦЭМ!$C$34:$C$777,СВЦЭМ!$A$34:$A$777,$A13,СВЦЭМ!$B$34:$B$777,X$11)+'СЕТ СН'!$F$9+СВЦЭМ!$D$10+'СЕТ СН'!$F$6-'СЕТ СН'!$F$19</f>
        <v>925.81101894999983</v>
      </c>
      <c r="Y13" s="36">
        <f>SUMIFS(СВЦЭМ!$C$34:$C$777,СВЦЭМ!$A$34:$A$777,$A13,СВЦЭМ!$B$34:$B$777,Y$11)+'СЕТ СН'!$F$9+СВЦЭМ!$D$10+'СЕТ СН'!$F$6-'СЕТ СН'!$F$19</f>
        <v>927.50262564000013</v>
      </c>
    </row>
    <row r="14" spans="1:27" ht="15.75" x14ac:dyDescent="0.2">
      <c r="A14" s="35">
        <f t="shared" ref="A14:A42" si="0">A13+1</f>
        <v>42797</v>
      </c>
      <c r="B14" s="36">
        <f>SUMIFS(СВЦЭМ!$C$34:$C$777,СВЦЭМ!$A$34:$A$777,$A14,СВЦЭМ!$B$34:$B$777,B$11)+'СЕТ СН'!$F$9+СВЦЭМ!$D$10+'СЕТ СН'!$F$6-'СЕТ СН'!$F$19</f>
        <v>924.55832710000004</v>
      </c>
      <c r="C14" s="36">
        <f>SUMIFS(СВЦЭМ!$C$34:$C$777,СВЦЭМ!$A$34:$A$777,$A14,СВЦЭМ!$B$34:$B$777,C$11)+'СЕТ СН'!$F$9+СВЦЭМ!$D$10+'СЕТ СН'!$F$6-'СЕТ СН'!$F$19</f>
        <v>959.19096597999987</v>
      </c>
      <c r="D14" s="36">
        <f>SUMIFS(СВЦЭМ!$C$34:$C$777,СВЦЭМ!$A$34:$A$777,$A14,СВЦЭМ!$B$34:$B$777,D$11)+'СЕТ СН'!$F$9+СВЦЭМ!$D$10+'СЕТ СН'!$F$6-'СЕТ СН'!$F$19</f>
        <v>983.52429724000012</v>
      </c>
      <c r="E14" s="36">
        <f>SUMIFS(СВЦЭМ!$C$34:$C$777,СВЦЭМ!$A$34:$A$777,$A14,СВЦЭМ!$B$34:$B$777,E$11)+'СЕТ СН'!$F$9+СВЦЭМ!$D$10+'СЕТ СН'!$F$6-'СЕТ СН'!$F$19</f>
        <v>984.15452430999994</v>
      </c>
      <c r="F14" s="36">
        <f>SUMIFS(СВЦЭМ!$C$34:$C$777,СВЦЭМ!$A$34:$A$777,$A14,СВЦЭМ!$B$34:$B$777,F$11)+'СЕТ СН'!$F$9+СВЦЭМ!$D$10+'СЕТ СН'!$F$6-'СЕТ СН'!$F$19</f>
        <v>979.51353658000016</v>
      </c>
      <c r="G14" s="36">
        <f>SUMIFS(СВЦЭМ!$C$34:$C$777,СВЦЭМ!$A$34:$A$777,$A14,СВЦЭМ!$B$34:$B$777,G$11)+'СЕТ СН'!$F$9+СВЦЭМ!$D$10+'СЕТ СН'!$F$6-'СЕТ СН'!$F$19</f>
        <v>961.44908660999999</v>
      </c>
      <c r="H14" s="36">
        <f>SUMIFS(СВЦЭМ!$C$34:$C$777,СВЦЭМ!$A$34:$A$777,$A14,СВЦЭМ!$B$34:$B$777,H$11)+'СЕТ СН'!$F$9+СВЦЭМ!$D$10+'СЕТ СН'!$F$6-'СЕТ СН'!$F$19</f>
        <v>901.4259824400001</v>
      </c>
      <c r="I14" s="36">
        <f>SUMIFS(СВЦЭМ!$C$34:$C$777,СВЦЭМ!$A$34:$A$777,$A14,СВЦЭМ!$B$34:$B$777,I$11)+'СЕТ СН'!$F$9+СВЦЭМ!$D$10+'СЕТ СН'!$F$6-'СЕТ СН'!$F$19</f>
        <v>846.54173015000015</v>
      </c>
      <c r="J14" s="36">
        <f>SUMIFS(СВЦЭМ!$C$34:$C$777,СВЦЭМ!$A$34:$A$777,$A14,СВЦЭМ!$B$34:$B$777,J$11)+'СЕТ СН'!$F$9+СВЦЭМ!$D$10+'СЕТ СН'!$F$6-'СЕТ СН'!$F$19</f>
        <v>817.24301686999979</v>
      </c>
      <c r="K14" s="36">
        <f>SUMIFS(СВЦЭМ!$C$34:$C$777,СВЦЭМ!$A$34:$A$777,$A14,СВЦЭМ!$B$34:$B$777,K$11)+'СЕТ СН'!$F$9+СВЦЭМ!$D$10+'СЕТ СН'!$F$6-'СЕТ СН'!$F$19</f>
        <v>808.40070675000015</v>
      </c>
      <c r="L14" s="36">
        <f>SUMIFS(СВЦЭМ!$C$34:$C$777,СВЦЭМ!$A$34:$A$777,$A14,СВЦЭМ!$B$34:$B$777,L$11)+'СЕТ СН'!$F$9+СВЦЭМ!$D$10+'СЕТ СН'!$F$6-'СЕТ СН'!$F$19</f>
        <v>807.31918386999996</v>
      </c>
      <c r="M14" s="36">
        <f>SUMIFS(СВЦЭМ!$C$34:$C$777,СВЦЭМ!$A$34:$A$777,$A14,СВЦЭМ!$B$34:$B$777,M$11)+'СЕТ СН'!$F$9+СВЦЭМ!$D$10+'СЕТ СН'!$F$6-'СЕТ СН'!$F$19</f>
        <v>816.30258146999995</v>
      </c>
      <c r="N14" s="36">
        <f>SUMIFS(СВЦЭМ!$C$34:$C$777,СВЦЭМ!$A$34:$A$777,$A14,СВЦЭМ!$B$34:$B$777,N$11)+'СЕТ СН'!$F$9+СВЦЭМ!$D$10+'СЕТ СН'!$F$6-'СЕТ СН'!$F$19</f>
        <v>831.84522692000019</v>
      </c>
      <c r="O14" s="36">
        <f>SUMIFS(СВЦЭМ!$C$34:$C$777,СВЦЭМ!$A$34:$A$777,$A14,СВЦЭМ!$B$34:$B$777,O$11)+'СЕТ СН'!$F$9+СВЦЭМ!$D$10+'СЕТ СН'!$F$6-'СЕТ СН'!$F$19</f>
        <v>843.14873523999995</v>
      </c>
      <c r="P14" s="36">
        <f>SUMIFS(СВЦЭМ!$C$34:$C$777,СВЦЭМ!$A$34:$A$777,$A14,СВЦЭМ!$B$34:$B$777,P$11)+'СЕТ СН'!$F$9+СВЦЭМ!$D$10+'СЕТ СН'!$F$6-'СЕТ СН'!$F$19</f>
        <v>856.03200718000016</v>
      </c>
      <c r="Q14" s="36">
        <f>SUMIFS(СВЦЭМ!$C$34:$C$777,СВЦЭМ!$A$34:$A$777,$A14,СВЦЭМ!$B$34:$B$777,Q$11)+'СЕТ СН'!$F$9+СВЦЭМ!$D$10+'СЕТ СН'!$F$6-'СЕТ СН'!$F$19</f>
        <v>868.18749957999989</v>
      </c>
      <c r="R14" s="36">
        <f>SUMIFS(СВЦЭМ!$C$34:$C$777,СВЦЭМ!$A$34:$A$777,$A14,СВЦЭМ!$B$34:$B$777,R$11)+'СЕТ СН'!$F$9+СВЦЭМ!$D$10+'СЕТ СН'!$F$6-'СЕТ СН'!$F$19</f>
        <v>869.53534089000004</v>
      </c>
      <c r="S14" s="36">
        <f>SUMIFS(СВЦЭМ!$C$34:$C$777,СВЦЭМ!$A$34:$A$777,$A14,СВЦЭМ!$B$34:$B$777,S$11)+'СЕТ СН'!$F$9+СВЦЭМ!$D$10+'СЕТ СН'!$F$6-'СЕТ СН'!$F$19</f>
        <v>860.61008347000006</v>
      </c>
      <c r="T14" s="36">
        <f>SUMIFS(СВЦЭМ!$C$34:$C$777,СВЦЭМ!$A$34:$A$777,$A14,СВЦЭМ!$B$34:$B$777,T$11)+'СЕТ СН'!$F$9+СВЦЭМ!$D$10+'СЕТ СН'!$F$6-'СЕТ СН'!$F$19</f>
        <v>824.22653202999982</v>
      </c>
      <c r="U14" s="36">
        <f>SUMIFS(СВЦЭМ!$C$34:$C$777,СВЦЭМ!$A$34:$A$777,$A14,СВЦЭМ!$B$34:$B$777,U$11)+'СЕТ СН'!$F$9+СВЦЭМ!$D$10+'СЕТ СН'!$F$6-'СЕТ СН'!$F$19</f>
        <v>795.31595027999992</v>
      </c>
      <c r="V14" s="36">
        <f>SUMIFS(СВЦЭМ!$C$34:$C$777,СВЦЭМ!$A$34:$A$777,$A14,СВЦЭМ!$B$34:$B$777,V$11)+'СЕТ СН'!$F$9+СВЦЭМ!$D$10+'СЕТ СН'!$F$6-'СЕТ СН'!$F$19</f>
        <v>791.80890396999985</v>
      </c>
      <c r="W14" s="36">
        <f>SUMIFS(СВЦЭМ!$C$34:$C$777,СВЦЭМ!$A$34:$A$777,$A14,СВЦЭМ!$B$34:$B$777,W$11)+'СЕТ СН'!$F$9+СВЦЭМ!$D$10+'СЕТ СН'!$F$6-'СЕТ СН'!$F$19</f>
        <v>797.16827672999989</v>
      </c>
      <c r="X14" s="36">
        <f>SUMIFS(СВЦЭМ!$C$34:$C$777,СВЦЭМ!$A$34:$A$777,$A14,СВЦЭМ!$B$34:$B$777,X$11)+'СЕТ СН'!$F$9+СВЦЭМ!$D$10+'СЕТ СН'!$F$6-'СЕТ СН'!$F$19</f>
        <v>815.19101723999984</v>
      </c>
      <c r="Y14" s="36">
        <f>SUMIFS(СВЦЭМ!$C$34:$C$777,СВЦЭМ!$A$34:$A$777,$A14,СВЦЭМ!$B$34:$B$777,Y$11)+'СЕТ СН'!$F$9+СВЦЭМ!$D$10+'СЕТ СН'!$F$6-'СЕТ СН'!$F$19</f>
        <v>873.47677785999986</v>
      </c>
    </row>
    <row r="15" spans="1:27" ht="15.75" x14ac:dyDescent="0.2">
      <c r="A15" s="35">
        <f t="shared" si="0"/>
        <v>42798</v>
      </c>
      <c r="B15" s="36">
        <f>SUMIFS(СВЦЭМ!$C$34:$C$777,СВЦЭМ!$A$34:$A$777,$A15,СВЦЭМ!$B$34:$B$777,B$11)+'СЕТ СН'!$F$9+СВЦЭМ!$D$10+'СЕТ СН'!$F$6-'СЕТ СН'!$F$19</f>
        <v>894.76125797999975</v>
      </c>
      <c r="C15" s="36">
        <f>SUMIFS(СВЦЭМ!$C$34:$C$777,СВЦЭМ!$A$34:$A$777,$A15,СВЦЭМ!$B$34:$B$777,C$11)+'СЕТ СН'!$F$9+СВЦЭМ!$D$10+'СЕТ СН'!$F$6-'СЕТ СН'!$F$19</f>
        <v>931.22314750999976</v>
      </c>
      <c r="D15" s="36">
        <f>SUMIFS(СВЦЭМ!$C$34:$C$777,СВЦЭМ!$A$34:$A$777,$A15,СВЦЭМ!$B$34:$B$777,D$11)+'СЕТ СН'!$F$9+СВЦЭМ!$D$10+'СЕТ СН'!$F$6-'СЕТ СН'!$F$19</f>
        <v>954.06920924999986</v>
      </c>
      <c r="E15" s="36">
        <f>SUMIFS(СВЦЭМ!$C$34:$C$777,СВЦЭМ!$A$34:$A$777,$A15,СВЦЭМ!$B$34:$B$777,E$11)+'СЕТ СН'!$F$9+СВЦЭМ!$D$10+'СЕТ СН'!$F$6-'СЕТ СН'!$F$19</f>
        <v>967.47917227000016</v>
      </c>
      <c r="F15" s="36">
        <f>SUMIFS(СВЦЭМ!$C$34:$C$777,СВЦЭМ!$A$34:$A$777,$A15,СВЦЭМ!$B$34:$B$777,F$11)+'СЕТ СН'!$F$9+СВЦЭМ!$D$10+'СЕТ СН'!$F$6-'СЕТ СН'!$F$19</f>
        <v>965.62158825000006</v>
      </c>
      <c r="G15" s="36">
        <f>SUMIFS(СВЦЭМ!$C$34:$C$777,СВЦЭМ!$A$34:$A$777,$A15,СВЦЭМ!$B$34:$B$777,G$11)+'СЕТ СН'!$F$9+СВЦЭМ!$D$10+'СЕТ СН'!$F$6-'СЕТ СН'!$F$19</f>
        <v>959.35709315999975</v>
      </c>
      <c r="H15" s="36">
        <f>SUMIFS(СВЦЭМ!$C$34:$C$777,СВЦЭМ!$A$34:$A$777,$A15,СВЦЭМ!$B$34:$B$777,H$11)+'СЕТ СН'!$F$9+СВЦЭМ!$D$10+'СЕТ СН'!$F$6-'СЕТ СН'!$F$19</f>
        <v>947.5989998099999</v>
      </c>
      <c r="I15" s="36">
        <f>SUMIFS(СВЦЭМ!$C$34:$C$777,СВЦЭМ!$A$34:$A$777,$A15,СВЦЭМ!$B$34:$B$777,I$11)+'СЕТ СН'!$F$9+СВЦЭМ!$D$10+'СЕТ СН'!$F$6-'СЕТ СН'!$F$19</f>
        <v>909.83527899000001</v>
      </c>
      <c r="J15" s="36">
        <f>SUMIFS(СВЦЭМ!$C$34:$C$777,СВЦЭМ!$A$34:$A$777,$A15,СВЦЭМ!$B$34:$B$777,J$11)+'СЕТ СН'!$F$9+СВЦЭМ!$D$10+'СЕТ СН'!$F$6-'СЕТ СН'!$F$19</f>
        <v>848.88166852999984</v>
      </c>
      <c r="K15" s="36">
        <f>SUMIFS(СВЦЭМ!$C$34:$C$777,СВЦЭМ!$A$34:$A$777,$A15,СВЦЭМ!$B$34:$B$777,K$11)+'СЕТ СН'!$F$9+СВЦЭМ!$D$10+'СЕТ СН'!$F$6-'СЕТ СН'!$F$19</f>
        <v>809.37710466999988</v>
      </c>
      <c r="L15" s="36">
        <f>SUMIFS(СВЦЭМ!$C$34:$C$777,СВЦЭМ!$A$34:$A$777,$A15,СВЦЭМ!$B$34:$B$777,L$11)+'СЕТ СН'!$F$9+СВЦЭМ!$D$10+'СЕТ СН'!$F$6-'СЕТ СН'!$F$19</f>
        <v>806.15175139999974</v>
      </c>
      <c r="M15" s="36">
        <f>SUMIFS(СВЦЭМ!$C$34:$C$777,СВЦЭМ!$A$34:$A$777,$A15,СВЦЭМ!$B$34:$B$777,M$11)+'СЕТ СН'!$F$9+СВЦЭМ!$D$10+'СЕТ СН'!$F$6-'СЕТ СН'!$F$19</f>
        <v>803.1003109799999</v>
      </c>
      <c r="N15" s="36">
        <f>SUMIFS(СВЦЭМ!$C$34:$C$777,СВЦЭМ!$A$34:$A$777,$A15,СВЦЭМ!$B$34:$B$777,N$11)+'СЕТ СН'!$F$9+СВЦЭМ!$D$10+'СЕТ СН'!$F$6-'СЕТ СН'!$F$19</f>
        <v>803.76560102999974</v>
      </c>
      <c r="O15" s="36">
        <f>SUMIFS(СВЦЭМ!$C$34:$C$777,СВЦЭМ!$A$34:$A$777,$A15,СВЦЭМ!$B$34:$B$777,O$11)+'СЕТ СН'!$F$9+СВЦЭМ!$D$10+'СЕТ СН'!$F$6-'СЕТ СН'!$F$19</f>
        <v>835.07126294999989</v>
      </c>
      <c r="P15" s="36">
        <f>SUMIFS(СВЦЭМ!$C$34:$C$777,СВЦЭМ!$A$34:$A$777,$A15,СВЦЭМ!$B$34:$B$777,P$11)+'СЕТ СН'!$F$9+СВЦЭМ!$D$10+'СЕТ СН'!$F$6-'СЕТ СН'!$F$19</f>
        <v>834.70486255000014</v>
      </c>
      <c r="Q15" s="36">
        <f>SUMIFS(СВЦЭМ!$C$34:$C$777,СВЦЭМ!$A$34:$A$777,$A15,СВЦЭМ!$B$34:$B$777,Q$11)+'СЕТ СН'!$F$9+СВЦЭМ!$D$10+'СЕТ СН'!$F$6-'СЕТ СН'!$F$19</f>
        <v>839.53477149999981</v>
      </c>
      <c r="R15" s="36">
        <f>SUMIFS(СВЦЭМ!$C$34:$C$777,СВЦЭМ!$A$34:$A$777,$A15,СВЦЭМ!$B$34:$B$777,R$11)+'СЕТ СН'!$F$9+СВЦЭМ!$D$10+'СЕТ СН'!$F$6-'СЕТ СН'!$F$19</f>
        <v>844.11965839000004</v>
      </c>
      <c r="S15" s="36">
        <f>SUMIFS(СВЦЭМ!$C$34:$C$777,СВЦЭМ!$A$34:$A$777,$A15,СВЦЭМ!$B$34:$B$777,S$11)+'СЕТ СН'!$F$9+СВЦЭМ!$D$10+'СЕТ СН'!$F$6-'СЕТ СН'!$F$19</f>
        <v>836.04631530999995</v>
      </c>
      <c r="T15" s="36">
        <f>SUMIFS(СВЦЭМ!$C$34:$C$777,СВЦЭМ!$A$34:$A$777,$A15,СВЦЭМ!$B$34:$B$777,T$11)+'СЕТ СН'!$F$9+СВЦЭМ!$D$10+'СЕТ СН'!$F$6-'СЕТ СН'!$F$19</f>
        <v>818.54232714999989</v>
      </c>
      <c r="U15" s="36">
        <f>SUMIFS(СВЦЭМ!$C$34:$C$777,СВЦЭМ!$A$34:$A$777,$A15,СВЦЭМ!$B$34:$B$777,U$11)+'СЕТ СН'!$F$9+СВЦЭМ!$D$10+'СЕТ СН'!$F$6-'СЕТ СН'!$F$19</f>
        <v>787.56607665000001</v>
      </c>
      <c r="V15" s="36">
        <f>SUMIFS(СВЦЭМ!$C$34:$C$777,СВЦЭМ!$A$34:$A$777,$A15,СВЦЭМ!$B$34:$B$777,V$11)+'СЕТ СН'!$F$9+СВЦЭМ!$D$10+'СЕТ СН'!$F$6-'СЕТ СН'!$F$19</f>
        <v>785.12572606000003</v>
      </c>
      <c r="W15" s="36">
        <f>SUMIFS(СВЦЭМ!$C$34:$C$777,СВЦЭМ!$A$34:$A$777,$A15,СВЦЭМ!$B$34:$B$777,W$11)+'СЕТ СН'!$F$9+СВЦЭМ!$D$10+'СЕТ СН'!$F$6-'СЕТ СН'!$F$19</f>
        <v>799.14630385000009</v>
      </c>
      <c r="X15" s="36">
        <f>SUMIFS(СВЦЭМ!$C$34:$C$777,СВЦЭМ!$A$34:$A$777,$A15,СВЦЭМ!$B$34:$B$777,X$11)+'СЕТ СН'!$F$9+СВЦЭМ!$D$10+'СЕТ СН'!$F$6-'СЕТ СН'!$F$19</f>
        <v>818.09834537000006</v>
      </c>
      <c r="Y15" s="36">
        <f>SUMIFS(СВЦЭМ!$C$34:$C$777,СВЦЭМ!$A$34:$A$777,$A15,СВЦЭМ!$B$34:$B$777,Y$11)+'СЕТ СН'!$F$9+СВЦЭМ!$D$10+'СЕТ СН'!$F$6-'СЕТ СН'!$F$19</f>
        <v>857.39609547999999</v>
      </c>
    </row>
    <row r="16" spans="1:27" ht="15.75" x14ac:dyDescent="0.2">
      <c r="A16" s="35">
        <f t="shared" si="0"/>
        <v>42799</v>
      </c>
      <c r="B16" s="36">
        <f>SUMIFS(СВЦЭМ!$C$34:$C$777,СВЦЭМ!$A$34:$A$777,$A16,СВЦЭМ!$B$34:$B$777,B$11)+'СЕТ СН'!$F$9+СВЦЭМ!$D$10+'СЕТ СН'!$F$6-'СЕТ СН'!$F$19</f>
        <v>878.92577990000018</v>
      </c>
      <c r="C16" s="36">
        <f>SUMIFS(СВЦЭМ!$C$34:$C$777,СВЦЭМ!$A$34:$A$777,$A16,СВЦЭМ!$B$34:$B$777,C$11)+'СЕТ СН'!$F$9+СВЦЭМ!$D$10+'СЕТ СН'!$F$6-'СЕТ СН'!$F$19</f>
        <v>926.99164844000006</v>
      </c>
      <c r="D16" s="36">
        <f>SUMIFS(СВЦЭМ!$C$34:$C$777,СВЦЭМ!$A$34:$A$777,$A16,СВЦЭМ!$B$34:$B$777,D$11)+'СЕТ СН'!$F$9+СВЦЭМ!$D$10+'СЕТ СН'!$F$6-'СЕТ СН'!$F$19</f>
        <v>968.73331151000002</v>
      </c>
      <c r="E16" s="36">
        <f>SUMIFS(СВЦЭМ!$C$34:$C$777,СВЦЭМ!$A$34:$A$777,$A16,СВЦЭМ!$B$34:$B$777,E$11)+'СЕТ СН'!$F$9+СВЦЭМ!$D$10+'СЕТ СН'!$F$6-'СЕТ СН'!$F$19</f>
        <v>981.02191072999995</v>
      </c>
      <c r="F16" s="36">
        <f>SUMIFS(СВЦЭМ!$C$34:$C$777,СВЦЭМ!$A$34:$A$777,$A16,СВЦЭМ!$B$34:$B$777,F$11)+'СЕТ СН'!$F$9+СВЦЭМ!$D$10+'СЕТ СН'!$F$6-'СЕТ СН'!$F$19</f>
        <v>979.92706064999993</v>
      </c>
      <c r="G16" s="36">
        <f>SUMIFS(СВЦЭМ!$C$34:$C$777,СВЦЭМ!$A$34:$A$777,$A16,СВЦЭМ!$B$34:$B$777,G$11)+'СЕТ СН'!$F$9+СВЦЭМ!$D$10+'СЕТ СН'!$F$6-'СЕТ СН'!$F$19</f>
        <v>968.49399127000015</v>
      </c>
      <c r="H16" s="36">
        <f>SUMIFS(СВЦЭМ!$C$34:$C$777,СВЦЭМ!$A$34:$A$777,$A16,СВЦЭМ!$B$34:$B$777,H$11)+'СЕТ СН'!$F$9+СВЦЭМ!$D$10+'СЕТ СН'!$F$6-'СЕТ СН'!$F$19</f>
        <v>953.40108236000015</v>
      </c>
      <c r="I16" s="36">
        <f>SUMIFS(СВЦЭМ!$C$34:$C$777,СВЦЭМ!$A$34:$A$777,$A16,СВЦЭМ!$B$34:$B$777,I$11)+'СЕТ СН'!$F$9+СВЦЭМ!$D$10+'СЕТ СН'!$F$6-'СЕТ СН'!$F$19</f>
        <v>907.94812769999999</v>
      </c>
      <c r="J16" s="36">
        <f>SUMIFS(СВЦЭМ!$C$34:$C$777,СВЦЭМ!$A$34:$A$777,$A16,СВЦЭМ!$B$34:$B$777,J$11)+'СЕТ СН'!$F$9+СВЦЭМ!$D$10+'СЕТ СН'!$F$6-'СЕТ СН'!$F$19</f>
        <v>837.74359092999975</v>
      </c>
      <c r="K16" s="36">
        <f>SUMIFS(СВЦЭМ!$C$34:$C$777,СВЦЭМ!$A$34:$A$777,$A16,СВЦЭМ!$B$34:$B$777,K$11)+'СЕТ СН'!$F$9+СВЦЭМ!$D$10+'СЕТ СН'!$F$6-'СЕТ СН'!$F$19</f>
        <v>810.74562508999998</v>
      </c>
      <c r="L16" s="36">
        <f>SUMIFS(СВЦЭМ!$C$34:$C$777,СВЦЭМ!$A$34:$A$777,$A16,СВЦЭМ!$B$34:$B$777,L$11)+'СЕТ СН'!$F$9+СВЦЭМ!$D$10+'СЕТ СН'!$F$6-'СЕТ СН'!$F$19</f>
        <v>788.72342445999993</v>
      </c>
      <c r="M16" s="36">
        <f>SUMIFS(СВЦЭМ!$C$34:$C$777,СВЦЭМ!$A$34:$A$777,$A16,СВЦЭМ!$B$34:$B$777,M$11)+'СЕТ СН'!$F$9+СВЦЭМ!$D$10+'СЕТ СН'!$F$6-'СЕТ СН'!$F$19</f>
        <v>791.70070767000016</v>
      </c>
      <c r="N16" s="36">
        <f>SUMIFS(СВЦЭМ!$C$34:$C$777,СВЦЭМ!$A$34:$A$777,$A16,СВЦЭМ!$B$34:$B$777,N$11)+'СЕТ СН'!$F$9+СВЦЭМ!$D$10+'СЕТ СН'!$F$6-'СЕТ СН'!$F$19</f>
        <v>808.79925309999999</v>
      </c>
      <c r="O16" s="36">
        <f>SUMIFS(СВЦЭМ!$C$34:$C$777,СВЦЭМ!$A$34:$A$777,$A16,СВЦЭМ!$B$34:$B$777,O$11)+'СЕТ СН'!$F$9+СВЦЭМ!$D$10+'СЕТ СН'!$F$6-'СЕТ СН'!$F$19</f>
        <v>834.37789406000002</v>
      </c>
      <c r="P16" s="36">
        <f>SUMIFS(СВЦЭМ!$C$34:$C$777,СВЦЭМ!$A$34:$A$777,$A16,СВЦЭМ!$B$34:$B$777,P$11)+'СЕТ СН'!$F$9+СВЦЭМ!$D$10+'СЕТ СН'!$F$6-'СЕТ СН'!$F$19</f>
        <v>839.47723448999977</v>
      </c>
      <c r="Q16" s="36">
        <f>SUMIFS(СВЦЭМ!$C$34:$C$777,СВЦЭМ!$A$34:$A$777,$A16,СВЦЭМ!$B$34:$B$777,Q$11)+'СЕТ СН'!$F$9+СВЦЭМ!$D$10+'СЕТ СН'!$F$6-'СЕТ СН'!$F$19</f>
        <v>843.94427218999999</v>
      </c>
      <c r="R16" s="36">
        <f>SUMIFS(СВЦЭМ!$C$34:$C$777,СВЦЭМ!$A$34:$A$777,$A16,СВЦЭМ!$B$34:$B$777,R$11)+'СЕТ СН'!$F$9+СВЦЭМ!$D$10+'СЕТ СН'!$F$6-'СЕТ СН'!$F$19</f>
        <v>845.0686247499998</v>
      </c>
      <c r="S16" s="36">
        <f>SUMIFS(СВЦЭМ!$C$34:$C$777,СВЦЭМ!$A$34:$A$777,$A16,СВЦЭМ!$B$34:$B$777,S$11)+'СЕТ СН'!$F$9+СВЦЭМ!$D$10+'СЕТ СН'!$F$6-'СЕТ СН'!$F$19</f>
        <v>845.28679547999991</v>
      </c>
      <c r="T16" s="36">
        <f>SUMIFS(СВЦЭМ!$C$34:$C$777,СВЦЭМ!$A$34:$A$777,$A16,СВЦЭМ!$B$34:$B$777,T$11)+'СЕТ СН'!$F$9+СВЦЭМ!$D$10+'СЕТ СН'!$F$6-'СЕТ СН'!$F$19</f>
        <v>814.56218378999984</v>
      </c>
      <c r="U16" s="36">
        <f>SUMIFS(СВЦЭМ!$C$34:$C$777,СВЦЭМ!$A$34:$A$777,$A16,СВЦЭМ!$B$34:$B$777,U$11)+'СЕТ СН'!$F$9+СВЦЭМ!$D$10+'СЕТ СН'!$F$6-'СЕТ СН'!$F$19</f>
        <v>804.22932796999976</v>
      </c>
      <c r="V16" s="36">
        <f>SUMIFS(СВЦЭМ!$C$34:$C$777,СВЦЭМ!$A$34:$A$777,$A16,СВЦЭМ!$B$34:$B$777,V$11)+'СЕТ СН'!$F$9+СВЦЭМ!$D$10+'СЕТ СН'!$F$6-'СЕТ СН'!$F$19</f>
        <v>823.68813506000015</v>
      </c>
      <c r="W16" s="36">
        <f>SUMIFS(СВЦЭМ!$C$34:$C$777,СВЦЭМ!$A$34:$A$777,$A16,СВЦЭМ!$B$34:$B$777,W$11)+'СЕТ СН'!$F$9+СВЦЭМ!$D$10+'СЕТ СН'!$F$6-'СЕТ СН'!$F$19</f>
        <v>795.95310539000002</v>
      </c>
      <c r="X16" s="36">
        <f>SUMIFS(СВЦЭМ!$C$34:$C$777,СВЦЭМ!$A$34:$A$777,$A16,СВЦЭМ!$B$34:$B$777,X$11)+'СЕТ СН'!$F$9+СВЦЭМ!$D$10+'СЕТ СН'!$F$6-'СЕТ СН'!$F$19</f>
        <v>768.59716118000006</v>
      </c>
      <c r="Y16" s="36">
        <f>SUMIFS(СВЦЭМ!$C$34:$C$777,СВЦЭМ!$A$34:$A$777,$A16,СВЦЭМ!$B$34:$B$777,Y$11)+'СЕТ СН'!$F$9+СВЦЭМ!$D$10+'СЕТ СН'!$F$6-'СЕТ СН'!$F$19</f>
        <v>824.21119400999987</v>
      </c>
    </row>
    <row r="17" spans="1:25" ht="15.75" x14ac:dyDescent="0.2">
      <c r="A17" s="35">
        <f t="shared" si="0"/>
        <v>42800</v>
      </c>
      <c r="B17" s="36">
        <f>SUMIFS(СВЦЭМ!$C$34:$C$777,СВЦЭМ!$A$34:$A$777,$A17,СВЦЭМ!$B$34:$B$777,B$11)+'СЕТ СН'!$F$9+СВЦЭМ!$D$10+'СЕТ СН'!$F$6-'СЕТ СН'!$F$19</f>
        <v>927.88674180999988</v>
      </c>
      <c r="C17" s="36">
        <f>SUMIFS(СВЦЭМ!$C$34:$C$777,СВЦЭМ!$A$34:$A$777,$A17,СВЦЭМ!$B$34:$B$777,C$11)+'СЕТ СН'!$F$9+СВЦЭМ!$D$10+'СЕТ СН'!$F$6-'СЕТ СН'!$F$19</f>
        <v>954.46959715999992</v>
      </c>
      <c r="D17" s="36">
        <f>SUMIFS(СВЦЭМ!$C$34:$C$777,СВЦЭМ!$A$34:$A$777,$A17,СВЦЭМ!$B$34:$B$777,D$11)+'СЕТ СН'!$F$9+СВЦЭМ!$D$10+'СЕТ СН'!$F$6-'СЕТ СН'!$F$19</f>
        <v>986.92955217000008</v>
      </c>
      <c r="E17" s="36">
        <f>SUMIFS(СВЦЭМ!$C$34:$C$777,СВЦЭМ!$A$34:$A$777,$A17,СВЦЭМ!$B$34:$B$777,E$11)+'СЕТ СН'!$F$9+СВЦЭМ!$D$10+'СЕТ СН'!$F$6-'СЕТ СН'!$F$19</f>
        <v>1001.8867554799999</v>
      </c>
      <c r="F17" s="36">
        <f>SUMIFS(СВЦЭМ!$C$34:$C$777,СВЦЭМ!$A$34:$A$777,$A17,СВЦЭМ!$B$34:$B$777,F$11)+'СЕТ СН'!$F$9+СВЦЭМ!$D$10+'СЕТ СН'!$F$6-'СЕТ СН'!$F$19</f>
        <v>1000.5129530300001</v>
      </c>
      <c r="G17" s="36">
        <f>SUMIFS(СВЦЭМ!$C$34:$C$777,СВЦЭМ!$A$34:$A$777,$A17,СВЦЭМ!$B$34:$B$777,G$11)+'СЕТ СН'!$F$9+СВЦЭМ!$D$10+'СЕТ СН'!$F$6-'СЕТ СН'!$F$19</f>
        <v>989.06992277000018</v>
      </c>
      <c r="H17" s="36">
        <f>SUMIFS(СВЦЭМ!$C$34:$C$777,СВЦЭМ!$A$34:$A$777,$A17,СВЦЭМ!$B$34:$B$777,H$11)+'СЕТ СН'!$F$9+СВЦЭМ!$D$10+'СЕТ СН'!$F$6-'СЕТ СН'!$F$19</f>
        <v>935.93179426000006</v>
      </c>
      <c r="I17" s="36">
        <f>SUMIFS(СВЦЭМ!$C$34:$C$777,СВЦЭМ!$A$34:$A$777,$A17,СВЦЭМ!$B$34:$B$777,I$11)+'СЕТ СН'!$F$9+СВЦЭМ!$D$10+'СЕТ СН'!$F$6-'СЕТ СН'!$F$19</f>
        <v>870.01173105999987</v>
      </c>
      <c r="J17" s="36">
        <f>SUMIFS(СВЦЭМ!$C$34:$C$777,СВЦЭМ!$A$34:$A$777,$A17,СВЦЭМ!$B$34:$B$777,J$11)+'СЕТ СН'!$F$9+СВЦЭМ!$D$10+'СЕТ СН'!$F$6-'СЕТ СН'!$F$19</f>
        <v>824.7363353400001</v>
      </c>
      <c r="K17" s="36">
        <f>SUMIFS(СВЦЭМ!$C$34:$C$777,СВЦЭМ!$A$34:$A$777,$A17,СВЦЭМ!$B$34:$B$777,K$11)+'СЕТ СН'!$F$9+СВЦЭМ!$D$10+'СЕТ СН'!$F$6-'СЕТ СН'!$F$19</f>
        <v>823.29300968000007</v>
      </c>
      <c r="L17" s="36">
        <f>SUMIFS(СВЦЭМ!$C$34:$C$777,СВЦЭМ!$A$34:$A$777,$A17,СВЦЭМ!$B$34:$B$777,L$11)+'СЕТ СН'!$F$9+СВЦЭМ!$D$10+'СЕТ СН'!$F$6-'СЕТ СН'!$F$19</f>
        <v>824.90041496000003</v>
      </c>
      <c r="M17" s="36">
        <f>SUMIFS(СВЦЭМ!$C$34:$C$777,СВЦЭМ!$A$34:$A$777,$A17,СВЦЭМ!$B$34:$B$777,M$11)+'СЕТ СН'!$F$9+СВЦЭМ!$D$10+'СЕТ СН'!$F$6-'СЕТ СН'!$F$19</f>
        <v>826.09131141999978</v>
      </c>
      <c r="N17" s="36">
        <f>SUMIFS(СВЦЭМ!$C$34:$C$777,СВЦЭМ!$A$34:$A$777,$A17,СВЦЭМ!$B$34:$B$777,N$11)+'СЕТ СН'!$F$9+СВЦЭМ!$D$10+'СЕТ СН'!$F$6-'СЕТ СН'!$F$19</f>
        <v>824.23372372999984</v>
      </c>
      <c r="O17" s="36">
        <f>SUMIFS(СВЦЭМ!$C$34:$C$777,СВЦЭМ!$A$34:$A$777,$A17,СВЦЭМ!$B$34:$B$777,O$11)+'СЕТ СН'!$F$9+СВЦЭМ!$D$10+'СЕТ СН'!$F$6-'СЕТ СН'!$F$19</f>
        <v>824.57703955999978</v>
      </c>
      <c r="P17" s="36">
        <f>SUMIFS(СВЦЭМ!$C$34:$C$777,СВЦЭМ!$A$34:$A$777,$A17,СВЦЭМ!$B$34:$B$777,P$11)+'СЕТ СН'!$F$9+СВЦЭМ!$D$10+'СЕТ СН'!$F$6-'СЕТ СН'!$F$19</f>
        <v>816.96171922999974</v>
      </c>
      <c r="Q17" s="36">
        <f>SUMIFS(СВЦЭМ!$C$34:$C$777,СВЦЭМ!$A$34:$A$777,$A17,СВЦЭМ!$B$34:$B$777,Q$11)+'СЕТ СН'!$F$9+СВЦЭМ!$D$10+'СЕТ СН'!$F$6-'СЕТ СН'!$F$19</f>
        <v>808.84937394999997</v>
      </c>
      <c r="R17" s="36">
        <f>SUMIFS(СВЦЭМ!$C$34:$C$777,СВЦЭМ!$A$34:$A$777,$A17,СВЦЭМ!$B$34:$B$777,R$11)+'СЕТ СН'!$F$9+СВЦЭМ!$D$10+'СЕТ СН'!$F$6-'СЕТ СН'!$F$19</f>
        <v>865.7614994999999</v>
      </c>
      <c r="S17" s="36">
        <f>SUMIFS(СВЦЭМ!$C$34:$C$777,СВЦЭМ!$A$34:$A$777,$A17,СВЦЭМ!$B$34:$B$777,S$11)+'СЕТ СН'!$F$9+СВЦЭМ!$D$10+'СЕТ СН'!$F$6-'СЕТ СН'!$F$19</f>
        <v>877.06666778999988</v>
      </c>
      <c r="T17" s="36">
        <f>SUMIFS(СВЦЭМ!$C$34:$C$777,СВЦЭМ!$A$34:$A$777,$A17,СВЦЭМ!$B$34:$B$777,T$11)+'СЕТ СН'!$F$9+СВЦЭМ!$D$10+'СЕТ СН'!$F$6-'СЕТ СН'!$F$19</f>
        <v>846.82681361000004</v>
      </c>
      <c r="U17" s="36">
        <f>SUMIFS(СВЦЭМ!$C$34:$C$777,СВЦЭМ!$A$34:$A$777,$A17,СВЦЭМ!$B$34:$B$777,U$11)+'СЕТ СН'!$F$9+СВЦЭМ!$D$10+'СЕТ СН'!$F$6-'СЕТ СН'!$F$19</f>
        <v>830.49601505999999</v>
      </c>
      <c r="V17" s="36">
        <f>SUMIFS(СВЦЭМ!$C$34:$C$777,СВЦЭМ!$A$34:$A$777,$A17,СВЦЭМ!$B$34:$B$777,V$11)+'СЕТ СН'!$F$9+СВЦЭМ!$D$10+'СЕТ СН'!$F$6-'СЕТ СН'!$F$19</f>
        <v>835.26933598000005</v>
      </c>
      <c r="W17" s="36">
        <f>SUMIFS(СВЦЭМ!$C$34:$C$777,СВЦЭМ!$A$34:$A$777,$A17,СВЦЭМ!$B$34:$B$777,W$11)+'СЕТ СН'!$F$9+СВЦЭМ!$D$10+'СЕТ СН'!$F$6-'СЕТ СН'!$F$19</f>
        <v>838.29196171000012</v>
      </c>
      <c r="X17" s="36">
        <f>SUMIFS(СВЦЭМ!$C$34:$C$777,СВЦЭМ!$A$34:$A$777,$A17,СВЦЭМ!$B$34:$B$777,X$11)+'СЕТ СН'!$F$9+СВЦЭМ!$D$10+'СЕТ СН'!$F$6-'СЕТ СН'!$F$19</f>
        <v>837.34135134999997</v>
      </c>
      <c r="Y17" s="36">
        <f>SUMIFS(СВЦЭМ!$C$34:$C$777,СВЦЭМ!$A$34:$A$777,$A17,СВЦЭМ!$B$34:$B$777,Y$11)+'СЕТ СН'!$F$9+СВЦЭМ!$D$10+'СЕТ СН'!$F$6-'СЕТ СН'!$F$19</f>
        <v>867.26376537999977</v>
      </c>
    </row>
    <row r="18" spans="1:25" ht="15.75" x14ac:dyDescent="0.2">
      <c r="A18" s="35">
        <f t="shared" si="0"/>
        <v>42801</v>
      </c>
      <c r="B18" s="36">
        <f>SUMIFS(СВЦЭМ!$C$34:$C$777,СВЦЭМ!$A$34:$A$777,$A18,СВЦЭМ!$B$34:$B$777,B$11)+'СЕТ СН'!$F$9+СВЦЭМ!$D$10+'СЕТ СН'!$F$6-'СЕТ СН'!$F$19</f>
        <v>892.46143841999992</v>
      </c>
      <c r="C18" s="36">
        <f>SUMIFS(СВЦЭМ!$C$34:$C$777,СВЦЭМ!$A$34:$A$777,$A18,СВЦЭМ!$B$34:$B$777,C$11)+'СЕТ СН'!$F$9+СВЦЭМ!$D$10+'СЕТ СН'!$F$6-'СЕТ СН'!$F$19</f>
        <v>931.94785066999975</v>
      </c>
      <c r="D18" s="36">
        <f>SUMIFS(СВЦЭМ!$C$34:$C$777,СВЦЭМ!$A$34:$A$777,$A18,СВЦЭМ!$B$34:$B$777,D$11)+'СЕТ СН'!$F$9+СВЦЭМ!$D$10+'СЕТ СН'!$F$6-'СЕТ СН'!$F$19</f>
        <v>978.3017828699999</v>
      </c>
      <c r="E18" s="36">
        <f>SUMIFS(СВЦЭМ!$C$34:$C$777,СВЦЭМ!$A$34:$A$777,$A18,СВЦЭМ!$B$34:$B$777,E$11)+'СЕТ СН'!$F$9+СВЦЭМ!$D$10+'СЕТ СН'!$F$6-'СЕТ СН'!$F$19</f>
        <v>985.58782560999998</v>
      </c>
      <c r="F18" s="36">
        <f>SUMIFS(СВЦЭМ!$C$34:$C$777,СВЦЭМ!$A$34:$A$777,$A18,СВЦЭМ!$B$34:$B$777,F$11)+'СЕТ СН'!$F$9+СВЦЭМ!$D$10+'СЕТ СН'!$F$6-'СЕТ СН'!$F$19</f>
        <v>985.12532887999987</v>
      </c>
      <c r="G18" s="36">
        <f>SUMIFS(СВЦЭМ!$C$34:$C$777,СВЦЭМ!$A$34:$A$777,$A18,СВЦЭМ!$B$34:$B$777,G$11)+'СЕТ СН'!$F$9+СВЦЭМ!$D$10+'СЕТ СН'!$F$6-'СЕТ СН'!$F$19</f>
        <v>966.09275027000012</v>
      </c>
      <c r="H18" s="36">
        <f>SUMIFS(СВЦЭМ!$C$34:$C$777,СВЦЭМ!$A$34:$A$777,$A18,СВЦЭМ!$B$34:$B$777,H$11)+'СЕТ СН'!$F$9+СВЦЭМ!$D$10+'СЕТ СН'!$F$6-'СЕТ СН'!$F$19</f>
        <v>905.14735522000001</v>
      </c>
      <c r="I18" s="36">
        <f>SUMIFS(СВЦЭМ!$C$34:$C$777,СВЦЭМ!$A$34:$A$777,$A18,СВЦЭМ!$B$34:$B$777,I$11)+'СЕТ СН'!$F$9+СВЦЭМ!$D$10+'СЕТ СН'!$F$6-'СЕТ СН'!$F$19</f>
        <v>848.36547676999999</v>
      </c>
      <c r="J18" s="36">
        <f>SUMIFS(СВЦЭМ!$C$34:$C$777,СВЦЭМ!$A$34:$A$777,$A18,СВЦЭМ!$B$34:$B$777,J$11)+'СЕТ СН'!$F$9+СВЦЭМ!$D$10+'СЕТ СН'!$F$6-'СЕТ СН'!$F$19</f>
        <v>822.02388711999993</v>
      </c>
      <c r="K18" s="36">
        <f>SUMIFS(СВЦЭМ!$C$34:$C$777,СВЦЭМ!$A$34:$A$777,$A18,СВЦЭМ!$B$34:$B$777,K$11)+'СЕТ СН'!$F$9+СВЦЭМ!$D$10+'СЕТ СН'!$F$6-'СЕТ СН'!$F$19</f>
        <v>819.57457216000012</v>
      </c>
      <c r="L18" s="36">
        <f>SUMIFS(СВЦЭМ!$C$34:$C$777,СВЦЭМ!$A$34:$A$777,$A18,СВЦЭМ!$B$34:$B$777,L$11)+'СЕТ СН'!$F$9+СВЦЭМ!$D$10+'СЕТ СН'!$F$6-'СЕТ СН'!$F$19</f>
        <v>828.66121255999997</v>
      </c>
      <c r="M18" s="36">
        <f>SUMIFS(СВЦЭМ!$C$34:$C$777,СВЦЭМ!$A$34:$A$777,$A18,СВЦЭМ!$B$34:$B$777,M$11)+'СЕТ СН'!$F$9+СВЦЭМ!$D$10+'СЕТ СН'!$F$6-'СЕТ СН'!$F$19</f>
        <v>827.30599368999992</v>
      </c>
      <c r="N18" s="36">
        <f>SUMIFS(СВЦЭМ!$C$34:$C$777,СВЦЭМ!$A$34:$A$777,$A18,СВЦЭМ!$B$34:$B$777,N$11)+'СЕТ СН'!$F$9+СВЦЭМ!$D$10+'СЕТ СН'!$F$6-'СЕТ СН'!$F$19</f>
        <v>831.20952552000017</v>
      </c>
      <c r="O18" s="36">
        <f>SUMIFS(СВЦЭМ!$C$34:$C$777,СВЦЭМ!$A$34:$A$777,$A18,СВЦЭМ!$B$34:$B$777,O$11)+'СЕТ СН'!$F$9+СВЦЭМ!$D$10+'СЕТ СН'!$F$6-'СЕТ СН'!$F$19</f>
        <v>823.20254910999984</v>
      </c>
      <c r="P18" s="36">
        <f>SUMIFS(СВЦЭМ!$C$34:$C$777,СВЦЭМ!$A$34:$A$777,$A18,СВЦЭМ!$B$34:$B$777,P$11)+'СЕТ СН'!$F$9+СВЦЭМ!$D$10+'СЕТ СН'!$F$6-'СЕТ СН'!$F$19</f>
        <v>819.11298962000001</v>
      </c>
      <c r="Q18" s="36">
        <f>SUMIFS(СВЦЭМ!$C$34:$C$777,СВЦЭМ!$A$34:$A$777,$A18,СВЦЭМ!$B$34:$B$777,Q$11)+'СЕТ СН'!$F$9+СВЦЭМ!$D$10+'СЕТ СН'!$F$6-'СЕТ СН'!$F$19</f>
        <v>814.84831419000011</v>
      </c>
      <c r="R18" s="36">
        <f>SUMIFS(СВЦЭМ!$C$34:$C$777,СВЦЭМ!$A$34:$A$777,$A18,СВЦЭМ!$B$34:$B$777,R$11)+'СЕТ СН'!$F$9+СВЦЭМ!$D$10+'СЕТ СН'!$F$6-'СЕТ СН'!$F$19</f>
        <v>818.23708342999998</v>
      </c>
      <c r="S18" s="36">
        <f>SUMIFS(СВЦЭМ!$C$34:$C$777,СВЦЭМ!$A$34:$A$777,$A18,СВЦЭМ!$B$34:$B$777,S$11)+'СЕТ СН'!$F$9+СВЦЭМ!$D$10+'СЕТ СН'!$F$6-'СЕТ СН'!$F$19</f>
        <v>823.18983296999977</v>
      </c>
      <c r="T18" s="36">
        <f>SUMIFS(СВЦЭМ!$C$34:$C$777,СВЦЭМ!$A$34:$A$777,$A18,СВЦЭМ!$B$34:$B$777,T$11)+'СЕТ СН'!$F$9+СВЦЭМ!$D$10+'СЕТ СН'!$F$6-'СЕТ СН'!$F$19</f>
        <v>828.09013193999999</v>
      </c>
      <c r="U18" s="36">
        <f>SUMIFS(СВЦЭМ!$C$34:$C$777,СВЦЭМ!$A$34:$A$777,$A18,СВЦЭМ!$B$34:$B$777,U$11)+'СЕТ СН'!$F$9+СВЦЭМ!$D$10+'СЕТ СН'!$F$6-'СЕТ СН'!$F$19</f>
        <v>828.03577627999994</v>
      </c>
      <c r="V18" s="36">
        <f>SUMIFS(СВЦЭМ!$C$34:$C$777,СВЦЭМ!$A$34:$A$777,$A18,СВЦЭМ!$B$34:$B$777,V$11)+'СЕТ СН'!$F$9+СВЦЭМ!$D$10+'СЕТ СН'!$F$6-'СЕТ СН'!$F$19</f>
        <v>831.50738946000001</v>
      </c>
      <c r="W18" s="36">
        <f>SUMIFS(СВЦЭМ!$C$34:$C$777,СВЦЭМ!$A$34:$A$777,$A18,СВЦЭМ!$B$34:$B$777,W$11)+'СЕТ СН'!$F$9+СВЦЭМ!$D$10+'СЕТ СН'!$F$6-'СЕТ СН'!$F$19</f>
        <v>827.82739356999991</v>
      </c>
      <c r="X18" s="36">
        <f>SUMIFS(СВЦЭМ!$C$34:$C$777,СВЦЭМ!$A$34:$A$777,$A18,СВЦЭМ!$B$34:$B$777,X$11)+'СЕТ СН'!$F$9+СВЦЭМ!$D$10+'СЕТ СН'!$F$6-'СЕТ СН'!$F$19</f>
        <v>821.65442503999975</v>
      </c>
      <c r="Y18" s="36">
        <f>SUMIFS(СВЦЭМ!$C$34:$C$777,СВЦЭМ!$A$34:$A$777,$A18,СВЦЭМ!$B$34:$B$777,Y$11)+'СЕТ СН'!$F$9+СВЦЭМ!$D$10+'СЕТ СН'!$F$6-'СЕТ СН'!$F$19</f>
        <v>835.88355848999981</v>
      </c>
    </row>
    <row r="19" spans="1:25" ht="15.75" x14ac:dyDescent="0.2">
      <c r="A19" s="35">
        <f t="shared" si="0"/>
        <v>42802</v>
      </c>
      <c r="B19" s="36">
        <f>SUMIFS(СВЦЭМ!$C$34:$C$777,СВЦЭМ!$A$34:$A$777,$A19,СВЦЭМ!$B$34:$B$777,B$11)+'СЕТ СН'!$F$9+СВЦЭМ!$D$10+'СЕТ СН'!$F$6-'СЕТ СН'!$F$19</f>
        <v>874.22512391999999</v>
      </c>
      <c r="C19" s="36">
        <f>SUMIFS(СВЦЭМ!$C$34:$C$777,СВЦЭМ!$A$34:$A$777,$A19,СВЦЭМ!$B$34:$B$777,C$11)+'СЕТ СН'!$F$9+СВЦЭМ!$D$10+'СЕТ СН'!$F$6-'СЕТ СН'!$F$19</f>
        <v>915.18783251000013</v>
      </c>
      <c r="D19" s="36">
        <f>SUMIFS(СВЦЭМ!$C$34:$C$777,СВЦЭМ!$A$34:$A$777,$A19,СВЦЭМ!$B$34:$B$777,D$11)+'СЕТ СН'!$F$9+СВЦЭМ!$D$10+'СЕТ СН'!$F$6-'СЕТ СН'!$F$19</f>
        <v>936.43919405999986</v>
      </c>
      <c r="E19" s="36">
        <f>SUMIFS(СВЦЭМ!$C$34:$C$777,СВЦЭМ!$A$34:$A$777,$A19,СВЦЭМ!$B$34:$B$777,E$11)+'СЕТ СН'!$F$9+СВЦЭМ!$D$10+'СЕТ СН'!$F$6-'СЕТ СН'!$F$19</f>
        <v>944.6954071199998</v>
      </c>
      <c r="F19" s="36">
        <f>SUMIFS(СВЦЭМ!$C$34:$C$777,СВЦЭМ!$A$34:$A$777,$A19,СВЦЭМ!$B$34:$B$777,F$11)+'СЕТ СН'!$F$9+СВЦЭМ!$D$10+'СЕТ СН'!$F$6-'СЕТ СН'!$F$19</f>
        <v>944.03489671999978</v>
      </c>
      <c r="G19" s="36">
        <f>SUMIFS(СВЦЭМ!$C$34:$C$777,СВЦЭМ!$A$34:$A$777,$A19,СВЦЭМ!$B$34:$B$777,G$11)+'СЕТ СН'!$F$9+СВЦЭМ!$D$10+'СЕТ СН'!$F$6-'СЕТ СН'!$F$19</f>
        <v>934.4268559799998</v>
      </c>
      <c r="H19" s="36">
        <f>SUMIFS(СВЦЭМ!$C$34:$C$777,СВЦЭМ!$A$34:$A$777,$A19,СВЦЭМ!$B$34:$B$777,H$11)+'СЕТ СН'!$F$9+СВЦЭМ!$D$10+'СЕТ СН'!$F$6-'СЕТ СН'!$F$19</f>
        <v>908.37842575000013</v>
      </c>
      <c r="I19" s="36">
        <f>SUMIFS(СВЦЭМ!$C$34:$C$777,СВЦЭМ!$A$34:$A$777,$A19,СВЦЭМ!$B$34:$B$777,I$11)+'СЕТ СН'!$F$9+СВЦЭМ!$D$10+'СЕТ СН'!$F$6-'СЕТ СН'!$F$19</f>
        <v>876.86070181000014</v>
      </c>
      <c r="J19" s="36">
        <f>SUMIFS(СВЦЭМ!$C$34:$C$777,СВЦЭМ!$A$34:$A$777,$A19,СВЦЭМ!$B$34:$B$777,J$11)+'СЕТ СН'!$F$9+СВЦЭМ!$D$10+'СЕТ СН'!$F$6-'СЕТ СН'!$F$19</f>
        <v>806.31024025999977</v>
      </c>
      <c r="K19" s="36">
        <f>SUMIFS(СВЦЭМ!$C$34:$C$777,СВЦЭМ!$A$34:$A$777,$A19,СВЦЭМ!$B$34:$B$777,K$11)+'СЕТ СН'!$F$9+СВЦЭМ!$D$10+'СЕТ СН'!$F$6-'СЕТ СН'!$F$19</f>
        <v>824.81152216999999</v>
      </c>
      <c r="L19" s="36">
        <f>SUMIFS(СВЦЭМ!$C$34:$C$777,СВЦЭМ!$A$34:$A$777,$A19,СВЦЭМ!$B$34:$B$777,L$11)+'СЕТ СН'!$F$9+СВЦЭМ!$D$10+'СЕТ СН'!$F$6-'СЕТ СН'!$F$19</f>
        <v>829.99119427999995</v>
      </c>
      <c r="M19" s="36">
        <f>SUMIFS(СВЦЭМ!$C$34:$C$777,СВЦЭМ!$A$34:$A$777,$A19,СВЦЭМ!$B$34:$B$777,M$11)+'СЕТ СН'!$F$9+СВЦЭМ!$D$10+'СЕТ СН'!$F$6-'СЕТ СН'!$F$19</f>
        <v>848.34970136999982</v>
      </c>
      <c r="N19" s="36">
        <f>SUMIFS(СВЦЭМ!$C$34:$C$777,СВЦЭМ!$A$34:$A$777,$A19,СВЦЭМ!$B$34:$B$777,N$11)+'СЕТ СН'!$F$9+СВЦЭМ!$D$10+'СЕТ СН'!$F$6-'СЕТ СН'!$F$19</f>
        <v>820.62133713999992</v>
      </c>
      <c r="O19" s="36">
        <f>SUMIFS(СВЦЭМ!$C$34:$C$777,СВЦЭМ!$A$34:$A$777,$A19,СВЦЭМ!$B$34:$B$777,O$11)+'СЕТ СН'!$F$9+СВЦЭМ!$D$10+'СЕТ СН'!$F$6-'СЕТ СН'!$F$19</f>
        <v>817.83325616000002</v>
      </c>
      <c r="P19" s="36">
        <f>SUMIFS(СВЦЭМ!$C$34:$C$777,СВЦЭМ!$A$34:$A$777,$A19,СВЦЭМ!$B$34:$B$777,P$11)+'СЕТ СН'!$F$9+СВЦЭМ!$D$10+'СЕТ СН'!$F$6-'СЕТ СН'!$F$19</f>
        <v>808.11485286000016</v>
      </c>
      <c r="Q19" s="36">
        <f>SUMIFS(СВЦЭМ!$C$34:$C$777,СВЦЭМ!$A$34:$A$777,$A19,СВЦЭМ!$B$34:$B$777,Q$11)+'СЕТ СН'!$F$9+СВЦЭМ!$D$10+'СЕТ СН'!$F$6-'СЕТ СН'!$F$19</f>
        <v>803.59813939000014</v>
      </c>
      <c r="R19" s="36">
        <f>SUMIFS(СВЦЭМ!$C$34:$C$777,СВЦЭМ!$A$34:$A$777,$A19,СВЦЭМ!$B$34:$B$777,R$11)+'СЕТ СН'!$F$9+СВЦЭМ!$D$10+'СЕТ СН'!$F$6-'СЕТ СН'!$F$19</f>
        <v>809.4412618299998</v>
      </c>
      <c r="S19" s="36">
        <f>SUMIFS(СВЦЭМ!$C$34:$C$777,СВЦЭМ!$A$34:$A$777,$A19,СВЦЭМ!$B$34:$B$777,S$11)+'СЕТ СН'!$F$9+СВЦЭМ!$D$10+'СЕТ СН'!$F$6-'СЕТ СН'!$F$19</f>
        <v>817.15770471999986</v>
      </c>
      <c r="T19" s="36">
        <f>SUMIFS(СВЦЭМ!$C$34:$C$777,СВЦЭМ!$A$34:$A$777,$A19,СВЦЭМ!$B$34:$B$777,T$11)+'СЕТ СН'!$F$9+СВЦЭМ!$D$10+'СЕТ СН'!$F$6-'СЕТ СН'!$F$19</f>
        <v>832.65096456999981</v>
      </c>
      <c r="U19" s="36">
        <f>SUMIFS(СВЦЭМ!$C$34:$C$777,СВЦЭМ!$A$34:$A$777,$A19,СВЦЭМ!$B$34:$B$777,U$11)+'СЕТ СН'!$F$9+СВЦЭМ!$D$10+'СЕТ СН'!$F$6-'СЕТ СН'!$F$19</f>
        <v>831.95910176999996</v>
      </c>
      <c r="V19" s="36">
        <f>SUMIFS(СВЦЭМ!$C$34:$C$777,СВЦЭМ!$A$34:$A$777,$A19,СВЦЭМ!$B$34:$B$777,V$11)+'СЕТ СН'!$F$9+СВЦЭМ!$D$10+'СЕТ СН'!$F$6-'СЕТ СН'!$F$19</f>
        <v>829.45448820000001</v>
      </c>
      <c r="W19" s="36">
        <f>SUMIFS(СВЦЭМ!$C$34:$C$777,СВЦЭМ!$A$34:$A$777,$A19,СВЦЭМ!$B$34:$B$777,W$11)+'СЕТ СН'!$F$9+СВЦЭМ!$D$10+'СЕТ СН'!$F$6-'СЕТ СН'!$F$19</f>
        <v>837.24773594999988</v>
      </c>
      <c r="X19" s="36">
        <f>SUMIFS(СВЦЭМ!$C$34:$C$777,СВЦЭМ!$A$34:$A$777,$A19,СВЦЭМ!$B$34:$B$777,X$11)+'СЕТ СН'!$F$9+СВЦЭМ!$D$10+'СЕТ СН'!$F$6-'СЕТ СН'!$F$19</f>
        <v>837.28371972000014</v>
      </c>
      <c r="Y19" s="36">
        <f>SUMIFS(СВЦЭМ!$C$34:$C$777,СВЦЭМ!$A$34:$A$777,$A19,СВЦЭМ!$B$34:$B$777,Y$11)+'СЕТ СН'!$F$9+СВЦЭМ!$D$10+'СЕТ СН'!$F$6-'СЕТ СН'!$F$19</f>
        <v>860.82333973999994</v>
      </c>
    </row>
    <row r="20" spans="1:25" ht="15.75" x14ac:dyDescent="0.2">
      <c r="A20" s="35">
        <f t="shared" si="0"/>
        <v>42803</v>
      </c>
      <c r="B20" s="36">
        <f>SUMIFS(СВЦЭМ!$C$34:$C$777,СВЦЭМ!$A$34:$A$777,$A20,СВЦЭМ!$B$34:$B$777,B$11)+'СЕТ СН'!$F$9+СВЦЭМ!$D$10+'СЕТ СН'!$F$6-'СЕТ СН'!$F$19</f>
        <v>977.3836159399998</v>
      </c>
      <c r="C20" s="36">
        <f>SUMIFS(СВЦЭМ!$C$34:$C$777,СВЦЭМ!$A$34:$A$777,$A20,СВЦЭМ!$B$34:$B$777,C$11)+'СЕТ СН'!$F$9+СВЦЭМ!$D$10+'СЕТ СН'!$F$6-'СЕТ СН'!$F$19</f>
        <v>991.50570573999994</v>
      </c>
      <c r="D20" s="36">
        <f>SUMIFS(СВЦЭМ!$C$34:$C$777,СВЦЭМ!$A$34:$A$777,$A20,СВЦЭМ!$B$34:$B$777,D$11)+'СЕТ СН'!$F$9+СВЦЭМ!$D$10+'СЕТ СН'!$F$6-'СЕТ СН'!$F$19</f>
        <v>990.86532554999985</v>
      </c>
      <c r="E20" s="36">
        <f>SUMIFS(СВЦЭМ!$C$34:$C$777,СВЦЭМ!$A$34:$A$777,$A20,СВЦЭМ!$B$34:$B$777,E$11)+'СЕТ СН'!$F$9+СВЦЭМ!$D$10+'СЕТ СН'!$F$6-'СЕТ СН'!$F$19</f>
        <v>993.71671070999992</v>
      </c>
      <c r="F20" s="36">
        <f>SUMIFS(СВЦЭМ!$C$34:$C$777,СВЦЭМ!$A$34:$A$777,$A20,СВЦЭМ!$B$34:$B$777,F$11)+'СЕТ СН'!$F$9+СВЦЭМ!$D$10+'СЕТ СН'!$F$6-'СЕТ СН'!$F$19</f>
        <v>991.91830643999992</v>
      </c>
      <c r="G20" s="36">
        <f>SUMIFS(СВЦЭМ!$C$34:$C$777,СВЦЭМ!$A$34:$A$777,$A20,СВЦЭМ!$B$34:$B$777,G$11)+'СЕТ СН'!$F$9+СВЦЭМ!$D$10+'СЕТ СН'!$F$6-'СЕТ СН'!$F$19</f>
        <v>994.64061558999992</v>
      </c>
      <c r="H20" s="36">
        <f>SUMIFS(СВЦЭМ!$C$34:$C$777,СВЦЭМ!$A$34:$A$777,$A20,СВЦЭМ!$B$34:$B$777,H$11)+'СЕТ СН'!$F$9+СВЦЭМ!$D$10+'СЕТ СН'!$F$6-'СЕТ СН'!$F$19</f>
        <v>1004.6596834400002</v>
      </c>
      <c r="I20" s="36">
        <f>SUMIFS(СВЦЭМ!$C$34:$C$777,СВЦЭМ!$A$34:$A$777,$A20,СВЦЭМ!$B$34:$B$777,I$11)+'СЕТ СН'!$F$9+СВЦЭМ!$D$10+'СЕТ СН'!$F$6-'СЕТ СН'!$F$19</f>
        <v>949.71702677999974</v>
      </c>
      <c r="J20" s="36">
        <f>SUMIFS(СВЦЭМ!$C$34:$C$777,СВЦЭМ!$A$34:$A$777,$A20,СВЦЭМ!$B$34:$B$777,J$11)+'СЕТ СН'!$F$9+СВЦЭМ!$D$10+'СЕТ СН'!$F$6-'СЕТ СН'!$F$19</f>
        <v>882.94398989000001</v>
      </c>
      <c r="K20" s="36">
        <f>SUMIFS(СВЦЭМ!$C$34:$C$777,СВЦЭМ!$A$34:$A$777,$A20,СВЦЭМ!$B$34:$B$777,K$11)+'СЕТ СН'!$F$9+СВЦЭМ!$D$10+'СЕТ СН'!$F$6-'СЕТ СН'!$F$19</f>
        <v>863.30086935999998</v>
      </c>
      <c r="L20" s="36">
        <f>SUMIFS(СВЦЭМ!$C$34:$C$777,СВЦЭМ!$A$34:$A$777,$A20,СВЦЭМ!$B$34:$B$777,L$11)+'СЕТ СН'!$F$9+СВЦЭМ!$D$10+'СЕТ СН'!$F$6-'СЕТ СН'!$F$19</f>
        <v>873.20083259000012</v>
      </c>
      <c r="M20" s="36">
        <f>SUMIFS(СВЦЭМ!$C$34:$C$777,СВЦЭМ!$A$34:$A$777,$A20,СВЦЭМ!$B$34:$B$777,M$11)+'СЕТ СН'!$F$9+СВЦЭМ!$D$10+'СЕТ СН'!$F$6-'СЕТ СН'!$F$19</f>
        <v>888.04034268999976</v>
      </c>
      <c r="N20" s="36">
        <f>SUMIFS(СВЦЭМ!$C$34:$C$777,СВЦЭМ!$A$34:$A$777,$A20,СВЦЭМ!$B$34:$B$777,N$11)+'СЕТ СН'!$F$9+СВЦЭМ!$D$10+'СЕТ СН'!$F$6-'СЕТ СН'!$F$19</f>
        <v>886.25900447000004</v>
      </c>
      <c r="O20" s="36">
        <f>SUMIFS(СВЦЭМ!$C$34:$C$777,СВЦЭМ!$A$34:$A$777,$A20,СВЦЭМ!$B$34:$B$777,O$11)+'СЕТ СН'!$F$9+СВЦЭМ!$D$10+'СЕТ СН'!$F$6-'СЕТ СН'!$F$19</f>
        <v>899.19825245999982</v>
      </c>
      <c r="P20" s="36">
        <f>SUMIFS(СВЦЭМ!$C$34:$C$777,СВЦЭМ!$A$34:$A$777,$A20,СВЦЭМ!$B$34:$B$777,P$11)+'СЕТ СН'!$F$9+СВЦЭМ!$D$10+'СЕТ СН'!$F$6-'СЕТ СН'!$F$19</f>
        <v>908.81241910000017</v>
      </c>
      <c r="Q20" s="36">
        <f>SUMIFS(СВЦЭМ!$C$34:$C$777,СВЦЭМ!$A$34:$A$777,$A20,СВЦЭМ!$B$34:$B$777,Q$11)+'СЕТ СН'!$F$9+СВЦЭМ!$D$10+'СЕТ СН'!$F$6-'СЕТ СН'!$F$19</f>
        <v>891.54326159999982</v>
      </c>
      <c r="R20" s="36">
        <f>SUMIFS(СВЦЭМ!$C$34:$C$777,СВЦЭМ!$A$34:$A$777,$A20,СВЦЭМ!$B$34:$B$777,R$11)+'СЕТ СН'!$F$9+СВЦЭМ!$D$10+'СЕТ СН'!$F$6-'СЕТ СН'!$F$19</f>
        <v>888.96803305000003</v>
      </c>
      <c r="S20" s="36">
        <f>SUMIFS(СВЦЭМ!$C$34:$C$777,СВЦЭМ!$A$34:$A$777,$A20,СВЦЭМ!$B$34:$B$777,S$11)+'СЕТ СН'!$F$9+СВЦЭМ!$D$10+'СЕТ СН'!$F$6-'СЕТ СН'!$F$19</f>
        <v>897.57229578999977</v>
      </c>
      <c r="T20" s="36">
        <f>SUMIFS(СВЦЭМ!$C$34:$C$777,СВЦЭМ!$A$34:$A$777,$A20,СВЦЭМ!$B$34:$B$777,T$11)+'СЕТ СН'!$F$9+СВЦЭМ!$D$10+'СЕТ СН'!$F$6-'СЕТ СН'!$F$19</f>
        <v>875.87932321000017</v>
      </c>
      <c r="U20" s="36">
        <f>SUMIFS(СВЦЭМ!$C$34:$C$777,СВЦЭМ!$A$34:$A$777,$A20,СВЦЭМ!$B$34:$B$777,U$11)+'СЕТ СН'!$F$9+СВЦЭМ!$D$10+'СЕТ СН'!$F$6-'СЕТ СН'!$F$19</f>
        <v>827.70645957999977</v>
      </c>
      <c r="V20" s="36">
        <f>SUMIFS(СВЦЭМ!$C$34:$C$777,СВЦЭМ!$A$34:$A$777,$A20,СВЦЭМ!$B$34:$B$777,V$11)+'СЕТ СН'!$F$9+СВЦЭМ!$D$10+'СЕТ СН'!$F$6-'СЕТ СН'!$F$19</f>
        <v>827.06880366999985</v>
      </c>
      <c r="W20" s="36">
        <f>SUMIFS(СВЦЭМ!$C$34:$C$777,СВЦЭМ!$A$34:$A$777,$A20,СВЦЭМ!$B$34:$B$777,W$11)+'СЕТ СН'!$F$9+СВЦЭМ!$D$10+'СЕТ СН'!$F$6-'СЕТ СН'!$F$19</f>
        <v>871.33175686999994</v>
      </c>
      <c r="X20" s="36">
        <f>SUMIFS(СВЦЭМ!$C$34:$C$777,СВЦЭМ!$A$34:$A$777,$A20,СВЦЭМ!$B$34:$B$777,X$11)+'СЕТ СН'!$F$9+СВЦЭМ!$D$10+'СЕТ СН'!$F$6-'СЕТ СН'!$F$19</f>
        <v>890.67670031999978</v>
      </c>
      <c r="Y20" s="36">
        <f>SUMIFS(СВЦЭМ!$C$34:$C$777,СВЦЭМ!$A$34:$A$777,$A20,СВЦЭМ!$B$34:$B$777,Y$11)+'СЕТ СН'!$F$9+СВЦЭМ!$D$10+'СЕТ СН'!$F$6-'СЕТ СН'!$F$19</f>
        <v>945.03711656999985</v>
      </c>
    </row>
    <row r="21" spans="1:25" ht="15.75" x14ac:dyDescent="0.2">
      <c r="A21" s="35">
        <f t="shared" si="0"/>
        <v>42804</v>
      </c>
      <c r="B21" s="36">
        <f>SUMIFS(СВЦЭМ!$C$34:$C$777,СВЦЭМ!$A$34:$A$777,$A21,СВЦЭМ!$B$34:$B$777,B$11)+'СЕТ СН'!$F$9+СВЦЭМ!$D$10+'СЕТ СН'!$F$6-'СЕТ СН'!$F$19</f>
        <v>995.96919083000012</v>
      </c>
      <c r="C21" s="36">
        <f>SUMIFS(СВЦЭМ!$C$34:$C$777,СВЦЭМ!$A$34:$A$777,$A21,СВЦЭМ!$B$34:$B$777,C$11)+'СЕТ СН'!$F$9+СВЦЭМ!$D$10+'СЕТ СН'!$F$6-'СЕТ СН'!$F$19</f>
        <v>1036.7716469000002</v>
      </c>
      <c r="D21" s="36">
        <f>SUMIFS(СВЦЭМ!$C$34:$C$777,СВЦЭМ!$A$34:$A$777,$A21,СВЦЭМ!$B$34:$B$777,D$11)+'СЕТ СН'!$F$9+СВЦЭМ!$D$10+'СЕТ СН'!$F$6-'СЕТ СН'!$F$19</f>
        <v>1060.16480852</v>
      </c>
      <c r="E21" s="36">
        <f>SUMIFS(СВЦЭМ!$C$34:$C$777,СВЦЭМ!$A$34:$A$777,$A21,СВЦЭМ!$B$34:$B$777,E$11)+'СЕТ СН'!$F$9+СВЦЭМ!$D$10+'СЕТ СН'!$F$6-'СЕТ СН'!$F$19</f>
        <v>1062.1374279299998</v>
      </c>
      <c r="F21" s="36">
        <f>SUMIFS(СВЦЭМ!$C$34:$C$777,СВЦЭМ!$A$34:$A$777,$A21,СВЦЭМ!$B$34:$B$777,F$11)+'СЕТ СН'!$F$9+СВЦЭМ!$D$10+'СЕТ СН'!$F$6-'СЕТ СН'!$F$19</f>
        <v>1060.5110060400002</v>
      </c>
      <c r="G21" s="36">
        <f>SUMIFS(СВЦЭМ!$C$34:$C$777,СВЦЭМ!$A$34:$A$777,$A21,СВЦЭМ!$B$34:$B$777,G$11)+'СЕТ СН'!$F$9+СВЦЭМ!$D$10+'СЕТ СН'!$F$6-'СЕТ СН'!$F$19</f>
        <v>1046.03755099</v>
      </c>
      <c r="H21" s="36">
        <f>SUMIFS(СВЦЭМ!$C$34:$C$777,СВЦЭМ!$A$34:$A$777,$A21,СВЦЭМ!$B$34:$B$777,H$11)+'СЕТ СН'!$F$9+СВЦЭМ!$D$10+'СЕТ СН'!$F$6-'СЕТ СН'!$F$19</f>
        <v>983.37421319999976</v>
      </c>
      <c r="I21" s="36">
        <f>SUMIFS(СВЦЭМ!$C$34:$C$777,СВЦЭМ!$A$34:$A$777,$A21,СВЦЭМ!$B$34:$B$777,I$11)+'СЕТ СН'!$F$9+СВЦЭМ!$D$10+'СЕТ СН'!$F$6-'СЕТ СН'!$F$19</f>
        <v>925.49892668999973</v>
      </c>
      <c r="J21" s="36">
        <f>SUMIFS(СВЦЭМ!$C$34:$C$777,СВЦЭМ!$A$34:$A$777,$A21,СВЦЭМ!$B$34:$B$777,J$11)+'СЕТ СН'!$F$9+СВЦЭМ!$D$10+'СЕТ СН'!$F$6-'СЕТ СН'!$F$19</f>
        <v>899.17161798000006</v>
      </c>
      <c r="K21" s="36">
        <f>SUMIFS(СВЦЭМ!$C$34:$C$777,СВЦЭМ!$A$34:$A$777,$A21,СВЦЭМ!$B$34:$B$777,K$11)+'СЕТ СН'!$F$9+СВЦЭМ!$D$10+'СЕТ СН'!$F$6-'СЕТ СН'!$F$19</f>
        <v>843.5136676699999</v>
      </c>
      <c r="L21" s="36">
        <f>SUMIFS(СВЦЭМ!$C$34:$C$777,СВЦЭМ!$A$34:$A$777,$A21,СВЦЭМ!$B$34:$B$777,L$11)+'СЕТ СН'!$F$9+СВЦЭМ!$D$10+'СЕТ СН'!$F$6-'СЕТ СН'!$F$19</f>
        <v>850.91901727999993</v>
      </c>
      <c r="M21" s="36">
        <f>SUMIFS(СВЦЭМ!$C$34:$C$777,СВЦЭМ!$A$34:$A$777,$A21,СВЦЭМ!$B$34:$B$777,M$11)+'СЕТ СН'!$F$9+СВЦЭМ!$D$10+'СЕТ СН'!$F$6-'СЕТ СН'!$F$19</f>
        <v>880.17890425999985</v>
      </c>
      <c r="N21" s="36">
        <f>SUMIFS(СВЦЭМ!$C$34:$C$777,СВЦЭМ!$A$34:$A$777,$A21,СВЦЭМ!$B$34:$B$777,N$11)+'СЕТ СН'!$F$9+СВЦЭМ!$D$10+'СЕТ СН'!$F$6-'СЕТ СН'!$F$19</f>
        <v>886.91476078000005</v>
      </c>
      <c r="O21" s="36">
        <f>SUMIFS(СВЦЭМ!$C$34:$C$777,СВЦЭМ!$A$34:$A$777,$A21,СВЦЭМ!$B$34:$B$777,O$11)+'СЕТ СН'!$F$9+СВЦЭМ!$D$10+'СЕТ СН'!$F$6-'СЕТ СН'!$F$19</f>
        <v>887.60305427999992</v>
      </c>
      <c r="P21" s="36">
        <f>SUMIFS(СВЦЭМ!$C$34:$C$777,СВЦЭМ!$A$34:$A$777,$A21,СВЦЭМ!$B$34:$B$777,P$11)+'СЕТ СН'!$F$9+СВЦЭМ!$D$10+'СЕТ СН'!$F$6-'СЕТ СН'!$F$19</f>
        <v>910.12718515999995</v>
      </c>
      <c r="Q21" s="36">
        <f>SUMIFS(СВЦЭМ!$C$34:$C$777,СВЦЭМ!$A$34:$A$777,$A21,СВЦЭМ!$B$34:$B$777,Q$11)+'СЕТ СН'!$F$9+СВЦЭМ!$D$10+'СЕТ СН'!$F$6-'СЕТ СН'!$F$19</f>
        <v>918.7379026499998</v>
      </c>
      <c r="R21" s="36">
        <f>SUMIFS(СВЦЭМ!$C$34:$C$777,СВЦЭМ!$A$34:$A$777,$A21,СВЦЭМ!$B$34:$B$777,R$11)+'СЕТ СН'!$F$9+СВЦЭМ!$D$10+'СЕТ СН'!$F$6-'СЕТ СН'!$F$19</f>
        <v>906.07070750000003</v>
      </c>
      <c r="S21" s="36">
        <f>SUMIFS(СВЦЭМ!$C$34:$C$777,СВЦЭМ!$A$34:$A$777,$A21,СВЦЭМ!$B$34:$B$777,S$11)+'СЕТ СН'!$F$9+СВЦЭМ!$D$10+'СЕТ СН'!$F$6-'СЕТ СН'!$F$19</f>
        <v>903.49383082999975</v>
      </c>
      <c r="T21" s="36">
        <f>SUMIFS(СВЦЭМ!$C$34:$C$777,СВЦЭМ!$A$34:$A$777,$A21,СВЦЭМ!$B$34:$B$777,T$11)+'СЕТ СН'!$F$9+СВЦЭМ!$D$10+'СЕТ СН'!$F$6-'СЕТ СН'!$F$19</f>
        <v>883.9571430699998</v>
      </c>
      <c r="U21" s="36">
        <f>SUMIFS(СВЦЭМ!$C$34:$C$777,СВЦЭМ!$A$34:$A$777,$A21,СВЦЭМ!$B$34:$B$777,U$11)+'СЕТ СН'!$F$9+СВЦЭМ!$D$10+'СЕТ СН'!$F$6-'СЕТ СН'!$F$19</f>
        <v>843.31341072999976</v>
      </c>
      <c r="V21" s="36">
        <f>SUMIFS(СВЦЭМ!$C$34:$C$777,СВЦЭМ!$A$34:$A$777,$A21,СВЦЭМ!$B$34:$B$777,V$11)+'СЕТ СН'!$F$9+СВЦЭМ!$D$10+'СЕТ СН'!$F$6-'СЕТ СН'!$F$19</f>
        <v>842.58126515000004</v>
      </c>
      <c r="W21" s="36">
        <f>SUMIFS(СВЦЭМ!$C$34:$C$777,СВЦЭМ!$A$34:$A$777,$A21,СВЦЭМ!$B$34:$B$777,W$11)+'СЕТ СН'!$F$9+СВЦЭМ!$D$10+'СЕТ СН'!$F$6-'СЕТ СН'!$F$19</f>
        <v>860.67743502999974</v>
      </c>
      <c r="X21" s="36">
        <f>SUMIFS(СВЦЭМ!$C$34:$C$777,СВЦЭМ!$A$34:$A$777,$A21,СВЦЭМ!$B$34:$B$777,X$11)+'СЕТ СН'!$F$9+СВЦЭМ!$D$10+'СЕТ СН'!$F$6-'СЕТ СН'!$F$19</f>
        <v>876.30377051000005</v>
      </c>
      <c r="Y21" s="36">
        <f>SUMIFS(СВЦЭМ!$C$34:$C$777,СВЦЭМ!$A$34:$A$777,$A21,СВЦЭМ!$B$34:$B$777,Y$11)+'СЕТ СН'!$F$9+СВЦЭМ!$D$10+'СЕТ СН'!$F$6-'СЕТ СН'!$F$19</f>
        <v>897.80236155000011</v>
      </c>
    </row>
    <row r="22" spans="1:25" ht="15.75" x14ac:dyDescent="0.2">
      <c r="A22" s="35">
        <f t="shared" si="0"/>
        <v>42805</v>
      </c>
      <c r="B22" s="36">
        <f>SUMIFS(СВЦЭМ!$C$34:$C$777,СВЦЭМ!$A$34:$A$777,$A22,СВЦЭМ!$B$34:$B$777,B$11)+'СЕТ СН'!$F$9+СВЦЭМ!$D$10+'СЕТ СН'!$F$6-'СЕТ СН'!$F$19</f>
        <v>906.01189732000012</v>
      </c>
      <c r="C22" s="36">
        <f>SUMIFS(СВЦЭМ!$C$34:$C$777,СВЦЭМ!$A$34:$A$777,$A22,СВЦЭМ!$B$34:$B$777,C$11)+'СЕТ СН'!$F$9+СВЦЭМ!$D$10+'СЕТ СН'!$F$6-'СЕТ СН'!$F$19</f>
        <v>921.39868170999989</v>
      </c>
      <c r="D22" s="36">
        <f>SUMIFS(СВЦЭМ!$C$34:$C$777,СВЦЭМ!$A$34:$A$777,$A22,СВЦЭМ!$B$34:$B$777,D$11)+'СЕТ СН'!$F$9+СВЦЭМ!$D$10+'СЕТ СН'!$F$6-'СЕТ СН'!$F$19</f>
        <v>916.43856685999981</v>
      </c>
      <c r="E22" s="36">
        <f>SUMIFS(СВЦЭМ!$C$34:$C$777,СВЦЭМ!$A$34:$A$777,$A22,СВЦЭМ!$B$34:$B$777,E$11)+'СЕТ СН'!$F$9+СВЦЭМ!$D$10+'СЕТ СН'!$F$6-'СЕТ СН'!$F$19</f>
        <v>913.11952815999985</v>
      </c>
      <c r="F22" s="36">
        <f>SUMIFS(СВЦЭМ!$C$34:$C$777,СВЦЭМ!$A$34:$A$777,$A22,СВЦЭМ!$B$34:$B$777,F$11)+'СЕТ СН'!$F$9+СВЦЭМ!$D$10+'СЕТ СН'!$F$6-'СЕТ СН'!$F$19</f>
        <v>909.93928728999981</v>
      </c>
      <c r="G22" s="36">
        <f>SUMIFS(СВЦЭМ!$C$34:$C$777,СВЦЭМ!$A$34:$A$777,$A22,СВЦЭМ!$B$34:$B$777,G$11)+'СЕТ СН'!$F$9+СВЦЭМ!$D$10+'СЕТ СН'!$F$6-'СЕТ СН'!$F$19</f>
        <v>904.21382253999991</v>
      </c>
      <c r="H22" s="36">
        <f>SUMIFS(СВЦЭМ!$C$34:$C$777,СВЦЭМ!$A$34:$A$777,$A22,СВЦЭМ!$B$34:$B$777,H$11)+'СЕТ СН'!$F$9+СВЦЭМ!$D$10+'СЕТ СН'!$F$6-'СЕТ СН'!$F$19</f>
        <v>880.20663956999988</v>
      </c>
      <c r="I22" s="36">
        <f>SUMIFS(СВЦЭМ!$C$34:$C$777,СВЦЭМ!$A$34:$A$777,$A22,СВЦЭМ!$B$34:$B$777,I$11)+'СЕТ СН'!$F$9+СВЦЭМ!$D$10+'СЕТ СН'!$F$6-'СЕТ СН'!$F$19</f>
        <v>839.24854421000009</v>
      </c>
      <c r="J22" s="36">
        <f>SUMIFS(СВЦЭМ!$C$34:$C$777,СВЦЭМ!$A$34:$A$777,$A22,СВЦЭМ!$B$34:$B$777,J$11)+'СЕТ СН'!$F$9+СВЦЭМ!$D$10+'СЕТ СН'!$F$6-'СЕТ СН'!$F$19</f>
        <v>804.87302202000001</v>
      </c>
      <c r="K22" s="36">
        <f>SUMIFS(СВЦЭМ!$C$34:$C$777,СВЦЭМ!$A$34:$A$777,$A22,СВЦЭМ!$B$34:$B$777,K$11)+'СЕТ СН'!$F$9+СВЦЭМ!$D$10+'СЕТ СН'!$F$6-'СЕТ СН'!$F$19</f>
        <v>794.3363025499998</v>
      </c>
      <c r="L22" s="36">
        <f>SUMIFS(СВЦЭМ!$C$34:$C$777,СВЦЭМ!$A$34:$A$777,$A22,СВЦЭМ!$B$34:$B$777,L$11)+'СЕТ СН'!$F$9+СВЦЭМ!$D$10+'СЕТ СН'!$F$6-'СЕТ СН'!$F$19</f>
        <v>773.98941027000001</v>
      </c>
      <c r="M22" s="36">
        <f>SUMIFS(СВЦЭМ!$C$34:$C$777,СВЦЭМ!$A$34:$A$777,$A22,СВЦЭМ!$B$34:$B$777,M$11)+'СЕТ СН'!$F$9+СВЦЭМ!$D$10+'СЕТ СН'!$F$6-'СЕТ СН'!$F$19</f>
        <v>780.96913942999981</v>
      </c>
      <c r="N22" s="36">
        <f>SUMIFS(СВЦЭМ!$C$34:$C$777,СВЦЭМ!$A$34:$A$777,$A22,СВЦЭМ!$B$34:$B$777,N$11)+'СЕТ СН'!$F$9+СВЦЭМ!$D$10+'СЕТ СН'!$F$6-'СЕТ СН'!$F$19</f>
        <v>795.98613726999974</v>
      </c>
      <c r="O22" s="36">
        <f>SUMIFS(СВЦЭМ!$C$34:$C$777,СВЦЭМ!$A$34:$A$777,$A22,СВЦЭМ!$B$34:$B$777,O$11)+'СЕТ СН'!$F$9+СВЦЭМ!$D$10+'СЕТ СН'!$F$6-'СЕТ СН'!$F$19</f>
        <v>812.82441645000017</v>
      </c>
      <c r="P22" s="36">
        <f>SUMIFS(СВЦЭМ!$C$34:$C$777,СВЦЭМ!$A$34:$A$777,$A22,СВЦЭМ!$B$34:$B$777,P$11)+'СЕТ СН'!$F$9+СВЦЭМ!$D$10+'СЕТ СН'!$F$6-'СЕТ СН'!$F$19</f>
        <v>821.63233450999996</v>
      </c>
      <c r="Q22" s="36">
        <f>SUMIFS(СВЦЭМ!$C$34:$C$777,СВЦЭМ!$A$34:$A$777,$A22,СВЦЭМ!$B$34:$B$777,Q$11)+'СЕТ СН'!$F$9+СВЦЭМ!$D$10+'СЕТ СН'!$F$6-'СЕТ СН'!$F$19</f>
        <v>812.02184673000011</v>
      </c>
      <c r="R22" s="36">
        <f>SUMIFS(СВЦЭМ!$C$34:$C$777,СВЦЭМ!$A$34:$A$777,$A22,СВЦЭМ!$B$34:$B$777,R$11)+'СЕТ СН'!$F$9+СВЦЭМ!$D$10+'СЕТ СН'!$F$6-'СЕТ СН'!$F$19</f>
        <v>812.19316924999976</v>
      </c>
      <c r="S22" s="36">
        <f>SUMIFS(СВЦЭМ!$C$34:$C$777,СВЦЭМ!$A$34:$A$777,$A22,СВЦЭМ!$B$34:$B$777,S$11)+'СЕТ СН'!$F$9+СВЦЭМ!$D$10+'СЕТ СН'!$F$6-'СЕТ СН'!$F$19</f>
        <v>810.34733460000007</v>
      </c>
      <c r="T22" s="36">
        <f>SUMIFS(СВЦЭМ!$C$34:$C$777,СВЦЭМ!$A$34:$A$777,$A22,СВЦЭМ!$B$34:$B$777,T$11)+'СЕТ СН'!$F$9+СВЦЭМ!$D$10+'СЕТ СН'!$F$6-'СЕТ СН'!$F$19</f>
        <v>790.78335543999992</v>
      </c>
      <c r="U22" s="36">
        <f>SUMIFS(СВЦЭМ!$C$34:$C$777,СВЦЭМ!$A$34:$A$777,$A22,СВЦЭМ!$B$34:$B$777,U$11)+'СЕТ СН'!$F$9+СВЦЭМ!$D$10+'СЕТ СН'!$F$6-'СЕТ СН'!$F$19</f>
        <v>737.89114371000005</v>
      </c>
      <c r="V22" s="36">
        <f>SUMIFS(СВЦЭМ!$C$34:$C$777,СВЦЭМ!$A$34:$A$777,$A22,СВЦЭМ!$B$34:$B$777,V$11)+'СЕТ СН'!$F$9+СВЦЭМ!$D$10+'СЕТ СН'!$F$6-'СЕТ СН'!$F$19</f>
        <v>734.36504418999994</v>
      </c>
      <c r="W22" s="36">
        <f>SUMIFS(СВЦЭМ!$C$34:$C$777,СВЦЭМ!$A$34:$A$777,$A22,СВЦЭМ!$B$34:$B$777,W$11)+'СЕТ СН'!$F$9+СВЦЭМ!$D$10+'СЕТ СН'!$F$6-'СЕТ СН'!$F$19</f>
        <v>762.53658598999982</v>
      </c>
      <c r="X22" s="36">
        <f>SUMIFS(СВЦЭМ!$C$34:$C$777,СВЦЭМ!$A$34:$A$777,$A22,СВЦЭМ!$B$34:$B$777,X$11)+'СЕТ СН'!$F$9+СВЦЭМ!$D$10+'СЕТ СН'!$F$6-'СЕТ СН'!$F$19</f>
        <v>811.82321580000007</v>
      </c>
      <c r="Y22" s="36">
        <f>SUMIFS(СВЦЭМ!$C$34:$C$777,СВЦЭМ!$A$34:$A$777,$A22,СВЦЭМ!$B$34:$B$777,Y$11)+'СЕТ СН'!$F$9+СВЦЭМ!$D$10+'СЕТ СН'!$F$6-'СЕТ СН'!$F$19</f>
        <v>853.14796268000009</v>
      </c>
    </row>
    <row r="23" spans="1:25" ht="15.75" x14ac:dyDescent="0.2">
      <c r="A23" s="35">
        <f t="shared" si="0"/>
        <v>42806</v>
      </c>
      <c r="B23" s="36">
        <f>SUMIFS(СВЦЭМ!$C$34:$C$777,СВЦЭМ!$A$34:$A$777,$A23,СВЦЭМ!$B$34:$B$777,B$11)+'СЕТ СН'!$F$9+СВЦЭМ!$D$10+'СЕТ СН'!$F$6-'СЕТ СН'!$F$19</f>
        <v>870.91797507000001</v>
      </c>
      <c r="C23" s="36">
        <f>SUMIFS(СВЦЭМ!$C$34:$C$777,СВЦЭМ!$A$34:$A$777,$A23,СВЦЭМ!$B$34:$B$777,C$11)+'СЕТ СН'!$F$9+СВЦЭМ!$D$10+'СЕТ СН'!$F$6-'СЕТ СН'!$F$19</f>
        <v>905.91485656999976</v>
      </c>
      <c r="D23" s="36">
        <f>SUMIFS(СВЦЭМ!$C$34:$C$777,СВЦЭМ!$A$34:$A$777,$A23,СВЦЭМ!$B$34:$B$777,D$11)+'СЕТ СН'!$F$9+СВЦЭМ!$D$10+'СЕТ СН'!$F$6-'СЕТ СН'!$F$19</f>
        <v>920.85484386000007</v>
      </c>
      <c r="E23" s="36">
        <f>SUMIFS(СВЦЭМ!$C$34:$C$777,СВЦЭМ!$A$34:$A$777,$A23,СВЦЭМ!$B$34:$B$777,E$11)+'СЕТ СН'!$F$9+СВЦЭМ!$D$10+'СЕТ СН'!$F$6-'СЕТ СН'!$F$19</f>
        <v>924.49592057000018</v>
      </c>
      <c r="F23" s="36">
        <f>SUMIFS(СВЦЭМ!$C$34:$C$777,СВЦЭМ!$A$34:$A$777,$A23,СВЦЭМ!$B$34:$B$777,F$11)+'СЕТ СН'!$F$9+СВЦЭМ!$D$10+'СЕТ СН'!$F$6-'СЕТ СН'!$F$19</f>
        <v>924.27475615999992</v>
      </c>
      <c r="G23" s="36">
        <f>SUMIFS(СВЦЭМ!$C$34:$C$777,СВЦЭМ!$A$34:$A$777,$A23,СВЦЭМ!$B$34:$B$777,G$11)+'СЕТ СН'!$F$9+СВЦЭМ!$D$10+'СЕТ СН'!$F$6-'СЕТ СН'!$F$19</f>
        <v>924.25821017999988</v>
      </c>
      <c r="H23" s="36">
        <f>SUMIFS(СВЦЭМ!$C$34:$C$777,СВЦЭМ!$A$34:$A$777,$A23,СВЦЭМ!$B$34:$B$777,H$11)+'СЕТ СН'!$F$9+СВЦЭМ!$D$10+'СЕТ СН'!$F$6-'СЕТ СН'!$F$19</f>
        <v>910.57010374999982</v>
      </c>
      <c r="I23" s="36">
        <f>SUMIFS(СВЦЭМ!$C$34:$C$777,СВЦЭМ!$A$34:$A$777,$A23,СВЦЭМ!$B$34:$B$777,I$11)+'СЕТ СН'!$F$9+СВЦЭМ!$D$10+'СЕТ СН'!$F$6-'СЕТ СН'!$F$19</f>
        <v>871.43256459999975</v>
      </c>
      <c r="J23" s="36">
        <f>SUMIFS(СВЦЭМ!$C$34:$C$777,СВЦЭМ!$A$34:$A$777,$A23,СВЦЭМ!$B$34:$B$777,J$11)+'СЕТ СН'!$F$9+СВЦЭМ!$D$10+'СЕТ СН'!$F$6-'СЕТ СН'!$F$19</f>
        <v>798.62448648000009</v>
      </c>
      <c r="K23" s="36">
        <f>SUMIFS(СВЦЭМ!$C$34:$C$777,СВЦЭМ!$A$34:$A$777,$A23,СВЦЭМ!$B$34:$B$777,K$11)+'СЕТ СН'!$F$9+СВЦЭМ!$D$10+'СЕТ СН'!$F$6-'СЕТ СН'!$F$19</f>
        <v>778.06214575000013</v>
      </c>
      <c r="L23" s="36">
        <f>SUMIFS(СВЦЭМ!$C$34:$C$777,СВЦЭМ!$A$34:$A$777,$A23,СВЦЭМ!$B$34:$B$777,L$11)+'СЕТ СН'!$F$9+СВЦЭМ!$D$10+'СЕТ СН'!$F$6-'СЕТ СН'!$F$19</f>
        <v>758.63271686999997</v>
      </c>
      <c r="M23" s="36">
        <f>SUMIFS(СВЦЭМ!$C$34:$C$777,СВЦЭМ!$A$34:$A$777,$A23,СВЦЭМ!$B$34:$B$777,M$11)+'СЕТ СН'!$F$9+СВЦЭМ!$D$10+'СЕТ СН'!$F$6-'СЕТ СН'!$F$19</f>
        <v>758.19228455999973</v>
      </c>
      <c r="N23" s="36">
        <f>SUMIFS(СВЦЭМ!$C$34:$C$777,СВЦЭМ!$A$34:$A$777,$A23,СВЦЭМ!$B$34:$B$777,N$11)+'СЕТ СН'!$F$9+СВЦЭМ!$D$10+'СЕТ СН'!$F$6-'СЕТ СН'!$F$19</f>
        <v>770.01133978000007</v>
      </c>
      <c r="O23" s="36">
        <f>SUMIFS(СВЦЭМ!$C$34:$C$777,СВЦЭМ!$A$34:$A$777,$A23,СВЦЭМ!$B$34:$B$777,O$11)+'СЕТ СН'!$F$9+СВЦЭМ!$D$10+'СЕТ СН'!$F$6-'СЕТ СН'!$F$19</f>
        <v>782.12639696999986</v>
      </c>
      <c r="P23" s="36">
        <f>SUMIFS(СВЦЭМ!$C$34:$C$777,СВЦЭМ!$A$34:$A$777,$A23,СВЦЭМ!$B$34:$B$777,P$11)+'СЕТ СН'!$F$9+СВЦЭМ!$D$10+'СЕТ СН'!$F$6-'СЕТ СН'!$F$19</f>
        <v>796.01502832999995</v>
      </c>
      <c r="Q23" s="36">
        <f>SUMIFS(СВЦЭМ!$C$34:$C$777,СВЦЭМ!$A$34:$A$777,$A23,СВЦЭМ!$B$34:$B$777,Q$11)+'СЕТ СН'!$F$9+СВЦЭМ!$D$10+'СЕТ СН'!$F$6-'СЕТ СН'!$F$19</f>
        <v>794.91778338999984</v>
      </c>
      <c r="R23" s="36">
        <f>SUMIFS(СВЦЭМ!$C$34:$C$777,СВЦЭМ!$A$34:$A$777,$A23,СВЦЭМ!$B$34:$B$777,R$11)+'СЕТ СН'!$F$9+СВЦЭМ!$D$10+'СЕТ СН'!$F$6-'СЕТ СН'!$F$19</f>
        <v>793.83282170999973</v>
      </c>
      <c r="S23" s="36">
        <f>SUMIFS(СВЦЭМ!$C$34:$C$777,СВЦЭМ!$A$34:$A$777,$A23,СВЦЭМ!$B$34:$B$777,S$11)+'СЕТ СН'!$F$9+СВЦЭМ!$D$10+'СЕТ СН'!$F$6-'СЕТ СН'!$F$19</f>
        <v>789.44862233999993</v>
      </c>
      <c r="T23" s="36">
        <f>SUMIFS(СВЦЭМ!$C$34:$C$777,СВЦЭМ!$A$34:$A$777,$A23,СВЦЭМ!$B$34:$B$777,T$11)+'СЕТ СН'!$F$9+СВЦЭМ!$D$10+'СЕТ СН'!$F$6-'СЕТ СН'!$F$19</f>
        <v>785.75604240999974</v>
      </c>
      <c r="U23" s="36">
        <f>SUMIFS(СВЦЭМ!$C$34:$C$777,СВЦЭМ!$A$34:$A$777,$A23,СВЦЭМ!$B$34:$B$777,U$11)+'СЕТ СН'!$F$9+СВЦЭМ!$D$10+'СЕТ СН'!$F$6-'СЕТ СН'!$F$19</f>
        <v>748.88303207999979</v>
      </c>
      <c r="V23" s="36">
        <f>SUMIFS(СВЦЭМ!$C$34:$C$777,СВЦЭМ!$A$34:$A$777,$A23,СВЦЭМ!$B$34:$B$777,V$11)+'СЕТ СН'!$F$9+СВЦЭМ!$D$10+'СЕТ СН'!$F$6-'СЕТ СН'!$F$19</f>
        <v>747.69262982999999</v>
      </c>
      <c r="W23" s="36">
        <f>SUMIFS(СВЦЭМ!$C$34:$C$777,СВЦЭМ!$A$34:$A$777,$A23,СВЦЭМ!$B$34:$B$777,W$11)+'СЕТ СН'!$F$9+СВЦЭМ!$D$10+'СЕТ СН'!$F$6-'СЕТ СН'!$F$19</f>
        <v>752.77076829999987</v>
      </c>
      <c r="X23" s="36">
        <f>SUMIFS(СВЦЭМ!$C$34:$C$777,СВЦЭМ!$A$34:$A$777,$A23,СВЦЭМ!$B$34:$B$777,X$11)+'СЕТ СН'!$F$9+СВЦЭМ!$D$10+'СЕТ СН'!$F$6-'СЕТ СН'!$F$19</f>
        <v>778.50585077000005</v>
      </c>
      <c r="Y23" s="36">
        <f>SUMIFS(СВЦЭМ!$C$34:$C$777,СВЦЭМ!$A$34:$A$777,$A23,СВЦЭМ!$B$34:$B$777,Y$11)+'СЕТ СН'!$F$9+СВЦЭМ!$D$10+'СЕТ СН'!$F$6-'СЕТ СН'!$F$19</f>
        <v>830.62450428000011</v>
      </c>
    </row>
    <row r="24" spans="1:25" ht="15.75" x14ac:dyDescent="0.2">
      <c r="A24" s="35">
        <f t="shared" si="0"/>
        <v>42807</v>
      </c>
      <c r="B24" s="36">
        <f>SUMIFS(СВЦЭМ!$C$34:$C$777,СВЦЭМ!$A$34:$A$777,$A24,СВЦЭМ!$B$34:$B$777,B$11)+'СЕТ СН'!$F$9+СВЦЭМ!$D$10+'СЕТ СН'!$F$6-'СЕТ СН'!$F$19</f>
        <v>912.40130456999987</v>
      </c>
      <c r="C24" s="36">
        <f>SUMIFS(СВЦЭМ!$C$34:$C$777,СВЦЭМ!$A$34:$A$777,$A24,СВЦЭМ!$B$34:$B$777,C$11)+'СЕТ СН'!$F$9+СВЦЭМ!$D$10+'СЕТ СН'!$F$6-'СЕТ СН'!$F$19</f>
        <v>919.38444806000007</v>
      </c>
      <c r="D24" s="36">
        <f>SUMIFS(СВЦЭМ!$C$34:$C$777,СВЦЭМ!$A$34:$A$777,$A24,СВЦЭМ!$B$34:$B$777,D$11)+'СЕТ СН'!$F$9+СВЦЭМ!$D$10+'СЕТ СН'!$F$6-'СЕТ СН'!$F$19</f>
        <v>923.03259119999984</v>
      </c>
      <c r="E24" s="36">
        <f>SUMIFS(СВЦЭМ!$C$34:$C$777,СВЦЭМ!$A$34:$A$777,$A24,СВЦЭМ!$B$34:$B$777,E$11)+'СЕТ СН'!$F$9+СВЦЭМ!$D$10+'СЕТ СН'!$F$6-'СЕТ СН'!$F$19</f>
        <v>926.95113628999979</v>
      </c>
      <c r="F24" s="36">
        <f>SUMIFS(СВЦЭМ!$C$34:$C$777,СВЦЭМ!$A$34:$A$777,$A24,СВЦЭМ!$B$34:$B$777,F$11)+'СЕТ СН'!$F$9+СВЦЭМ!$D$10+'СЕТ СН'!$F$6-'СЕТ СН'!$F$19</f>
        <v>985.05126517000008</v>
      </c>
      <c r="G24" s="36">
        <f>SUMIFS(СВЦЭМ!$C$34:$C$777,СВЦЭМ!$A$34:$A$777,$A24,СВЦЭМ!$B$34:$B$777,G$11)+'СЕТ СН'!$F$9+СВЦЭМ!$D$10+'СЕТ СН'!$F$6-'СЕТ СН'!$F$19</f>
        <v>1030.7759277300001</v>
      </c>
      <c r="H24" s="36">
        <f>SUMIFS(СВЦЭМ!$C$34:$C$777,СВЦЭМ!$A$34:$A$777,$A24,СВЦЭМ!$B$34:$B$777,H$11)+'СЕТ СН'!$F$9+СВЦЭМ!$D$10+'СЕТ СН'!$F$6-'СЕТ СН'!$F$19</f>
        <v>992.25708673000008</v>
      </c>
      <c r="I24" s="36">
        <f>SUMIFS(СВЦЭМ!$C$34:$C$777,СВЦЭМ!$A$34:$A$777,$A24,СВЦЭМ!$B$34:$B$777,I$11)+'СЕТ СН'!$F$9+СВЦЭМ!$D$10+'СЕТ СН'!$F$6-'СЕТ СН'!$F$19</f>
        <v>934.50261903000001</v>
      </c>
      <c r="J24" s="36">
        <f>SUMIFS(СВЦЭМ!$C$34:$C$777,СВЦЭМ!$A$34:$A$777,$A24,СВЦЭМ!$B$34:$B$777,J$11)+'СЕТ СН'!$F$9+СВЦЭМ!$D$10+'СЕТ СН'!$F$6-'СЕТ СН'!$F$19</f>
        <v>878.92859865999981</v>
      </c>
      <c r="K24" s="36">
        <f>SUMIFS(СВЦЭМ!$C$34:$C$777,СВЦЭМ!$A$34:$A$777,$A24,СВЦЭМ!$B$34:$B$777,K$11)+'СЕТ СН'!$F$9+СВЦЭМ!$D$10+'СЕТ СН'!$F$6-'СЕТ СН'!$F$19</f>
        <v>865.43260990999988</v>
      </c>
      <c r="L24" s="36">
        <f>SUMIFS(СВЦЭМ!$C$34:$C$777,СВЦЭМ!$A$34:$A$777,$A24,СВЦЭМ!$B$34:$B$777,L$11)+'СЕТ СН'!$F$9+СВЦЭМ!$D$10+'СЕТ СН'!$F$6-'СЕТ СН'!$F$19</f>
        <v>860.41343481000013</v>
      </c>
      <c r="M24" s="36">
        <f>SUMIFS(СВЦЭМ!$C$34:$C$777,СВЦЭМ!$A$34:$A$777,$A24,СВЦЭМ!$B$34:$B$777,M$11)+'СЕТ СН'!$F$9+СВЦЭМ!$D$10+'СЕТ СН'!$F$6-'СЕТ СН'!$F$19</f>
        <v>858.33942227999978</v>
      </c>
      <c r="N24" s="36">
        <f>SUMIFS(СВЦЭМ!$C$34:$C$777,СВЦЭМ!$A$34:$A$777,$A24,СВЦЭМ!$B$34:$B$777,N$11)+'СЕТ СН'!$F$9+СВЦЭМ!$D$10+'СЕТ СН'!$F$6-'СЕТ СН'!$F$19</f>
        <v>873.22779086999981</v>
      </c>
      <c r="O24" s="36">
        <f>SUMIFS(СВЦЭМ!$C$34:$C$777,СВЦЭМ!$A$34:$A$777,$A24,СВЦЭМ!$B$34:$B$777,O$11)+'СЕТ СН'!$F$9+СВЦЭМ!$D$10+'СЕТ СН'!$F$6-'СЕТ СН'!$F$19</f>
        <v>877.33621275999985</v>
      </c>
      <c r="P24" s="36">
        <f>SUMIFS(СВЦЭМ!$C$34:$C$777,СВЦЭМ!$A$34:$A$777,$A24,СВЦЭМ!$B$34:$B$777,P$11)+'СЕТ СН'!$F$9+СВЦЭМ!$D$10+'СЕТ СН'!$F$6-'СЕТ СН'!$F$19</f>
        <v>892.08256851999977</v>
      </c>
      <c r="Q24" s="36">
        <f>SUMIFS(СВЦЭМ!$C$34:$C$777,СВЦЭМ!$A$34:$A$777,$A24,СВЦЭМ!$B$34:$B$777,Q$11)+'СЕТ СН'!$F$9+СВЦЭМ!$D$10+'СЕТ СН'!$F$6-'СЕТ СН'!$F$19</f>
        <v>888.99177676999989</v>
      </c>
      <c r="R24" s="36">
        <f>SUMIFS(СВЦЭМ!$C$34:$C$777,СВЦЭМ!$A$34:$A$777,$A24,СВЦЭМ!$B$34:$B$777,R$11)+'СЕТ СН'!$F$9+СВЦЭМ!$D$10+'СЕТ СН'!$F$6-'СЕТ СН'!$F$19</f>
        <v>890.73586394999984</v>
      </c>
      <c r="S24" s="36">
        <f>SUMIFS(СВЦЭМ!$C$34:$C$777,СВЦЭМ!$A$34:$A$777,$A24,СВЦЭМ!$B$34:$B$777,S$11)+'СЕТ СН'!$F$9+СВЦЭМ!$D$10+'СЕТ СН'!$F$6-'СЕТ СН'!$F$19</f>
        <v>889.11854390000008</v>
      </c>
      <c r="T24" s="36">
        <f>SUMIFS(СВЦЭМ!$C$34:$C$777,СВЦЭМ!$A$34:$A$777,$A24,СВЦЭМ!$B$34:$B$777,T$11)+'СЕТ СН'!$F$9+СВЦЭМ!$D$10+'СЕТ СН'!$F$6-'СЕТ СН'!$F$19</f>
        <v>867.56201504000001</v>
      </c>
      <c r="U24" s="36">
        <f>SUMIFS(СВЦЭМ!$C$34:$C$777,СВЦЭМ!$A$34:$A$777,$A24,СВЦЭМ!$B$34:$B$777,U$11)+'СЕТ СН'!$F$9+СВЦЭМ!$D$10+'СЕТ СН'!$F$6-'СЕТ СН'!$F$19</f>
        <v>853.09640211999977</v>
      </c>
      <c r="V24" s="36">
        <f>SUMIFS(СВЦЭМ!$C$34:$C$777,СВЦЭМ!$A$34:$A$777,$A24,СВЦЭМ!$B$34:$B$777,V$11)+'СЕТ СН'!$F$9+СВЦЭМ!$D$10+'СЕТ СН'!$F$6-'СЕТ СН'!$F$19</f>
        <v>849.88936709000018</v>
      </c>
      <c r="W24" s="36">
        <f>SUMIFS(СВЦЭМ!$C$34:$C$777,СВЦЭМ!$A$34:$A$777,$A24,СВЦЭМ!$B$34:$B$777,W$11)+'СЕТ СН'!$F$9+СВЦЭМ!$D$10+'СЕТ СН'!$F$6-'СЕТ СН'!$F$19</f>
        <v>860.49008765999997</v>
      </c>
      <c r="X24" s="36">
        <f>SUMIFS(СВЦЭМ!$C$34:$C$777,СВЦЭМ!$A$34:$A$777,$A24,СВЦЭМ!$B$34:$B$777,X$11)+'СЕТ СН'!$F$9+СВЦЭМ!$D$10+'СЕТ СН'!$F$6-'СЕТ СН'!$F$19</f>
        <v>859.04798189999974</v>
      </c>
      <c r="Y24" s="36">
        <f>SUMIFS(СВЦЭМ!$C$34:$C$777,СВЦЭМ!$A$34:$A$777,$A24,СВЦЭМ!$B$34:$B$777,Y$11)+'СЕТ СН'!$F$9+СВЦЭМ!$D$10+'СЕТ СН'!$F$6-'СЕТ СН'!$F$19</f>
        <v>922.65973445000009</v>
      </c>
    </row>
    <row r="25" spans="1:25" ht="15.75" x14ac:dyDescent="0.2">
      <c r="A25" s="35">
        <f t="shared" si="0"/>
        <v>42808</v>
      </c>
      <c r="B25" s="36">
        <f>SUMIFS(СВЦЭМ!$C$34:$C$777,СВЦЭМ!$A$34:$A$777,$A25,СВЦЭМ!$B$34:$B$777,B$11)+'СЕТ СН'!$F$9+СВЦЭМ!$D$10+'СЕТ СН'!$F$6-'СЕТ СН'!$F$19</f>
        <v>917.29101751999997</v>
      </c>
      <c r="C25" s="36">
        <f>SUMIFS(СВЦЭМ!$C$34:$C$777,СВЦЭМ!$A$34:$A$777,$A25,СВЦЭМ!$B$34:$B$777,C$11)+'СЕТ СН'!$F$9+СВЦЭМ!$D$10+'СЕТ СН'!$F$6-'СЕТ СН'!$F$19</f>
        <v>918.36144160000003</v>
      </c>
      <c r="D25" s="36">
        <f>SUMIFS(СВЦЭМ!$C$34:$C$777,СВЦЭМ!$A$34:$A$777,$A25,СВЦЭМ!$B$34:$B$777,D$11)+'СЕТ СН'!$F$9+СВЦЭМ!$D$10+'СЕТ СН'!$F$6-'СЕТ СН'!$F$19</f>
        <v>941.3651052199998</v>
      </c>
      <c r="E25" s="36">
        <f>SUMIFS(СВЦЭМ!$C$34:$C$777,СВЦЭМ!$A$34:$A$777,$A25,СВЦЭМ!$B$34:$B$777,E$11)+'СЕТ СН'!$F$9+СВЦЭМ!$D$10+'СЕТ СН'!$F$6-'СЕТ СН'!$F$19</f>
        <v>944.37214211999981</v>
      </c>
      <c r="F25" s="36">
        <f>SUMIFS(СВЦЭМ!$C$34:$C$777,СВЦЭМ!$A$34:$A$777,$A25,СВЦЭМ!$B$34:$B$777,F$11)+'СЕТ СН'!$F$9+СВЦЭМ!$D$10+'СЕТ СН'!$F$6-'СЕТ СН'!$F$19</f>
        <v>951.76065912000013</v>
      </c>
      <c r="G25" s="36">
        <f>SUMIFS(СВЦЭМ!$C$34:$C$777,СВЦЭМ!$A$34:$A$777,$A25,СВЦЭМ!$B$34:$B$777,G$11)+'СЕТ СН'!$F$9+СВЦЭМ!$D$10+'СЕТ СН'!$F$6-'СЕТ СН'!$F$19</f>
        <v>977.83581047999996</v>
      </c>
      <c r="H25" s="36">
        <f>SUMIFS(СВЦЭМ!$C$34:$C$777,СВЦЭМ!$A$34:$A$777,$A25,СВЦЭМ!$B$34:$B$777,H$11)+'СЕТ СН'!$F$9+СВЦЭМ!$D$10+'СЕТ СН'!$F$6-'СЕТ СН'!$F$19</f>
        <v>948.34262759000012</v>
      </c>
      <c r="I25" s="36">
        <f>SUMIFS(СВЦЭМ!$C$34:$C$777,СВЦЭМ!$A$34:$A$777,$A25,СВЦЭМ!$B$34:$B$777,I$11)+'СЕТ СН'!$F$9+СВЦЭМ!$D$10+'СЕТ СН'!$F$6-'СЕТ СН'!$F$19</f>
        <v>908.07338617999994</v>
      </c>
      <c r="J25" s="36">
        <f>SUMIFS(СВЦЭМ!$C$34:$C$777,СВЦЭМ!$A$34:$A$777,$A25,СВЦЭМ!$B$34:$B$777,J$11)+'СЕТ СН'!$F$9+СВЦЭМ!$D$10+'СЕТ СН'!$F$6-'СЕТ СН'!$F$19</f>
        <v>842.78457719000016</v>
      </c>
      <c r="K25" s="36">
        <f>SUMIFS(СВЦЭМ!$C$34:$C$777,СВЦЭМ!$A$34:$A$777,$A25,СВЦЭМ!$B$34:$B$777,K$11)+'СЕТ СН'!$F$9+СВЦЭМ!$D$10+'СЕТ СН'!$F$6-'СЕТ СН'!$F$19</f>
        <v>848.30666251000002</v>
      </c>
      <c r="L25" s="36">
        <f>SUMIFS(СВЦЭМ!$C$34:$C$777,СВЦЭМ!$A$34:$A$777,$A25,СВЦЭМ!$B$34:$B$777,L$11)+'СЕТ СН'!$F$9+СВЦЭМ!$D$10+'СЕТ СН'!$F$6-'СЕТ СН'!$F$19</f>
        <v>847.85270458000014</v>
      </c>
      <c r="M25" s="36">
        <f>SUMIFS(СВЦЭМ!$C$34:$C$777,СВЦЭМ!$A$34:$A$777,$A25,СВЦЭМ!$B$34:$B$777,M$11)+'СЕТ СН'!$F$9+СВЦЭМ!$D$10+'СЕТ СН'!$F$6-'СЕТ СН'!$F$19</f>
        <v>873.92342475999976</v>
      </c>
      <c r="N25" s="36">
        <f>SUMIFS(СВЦЭМ!$C$34:$C$777,СВЦЭМ!$A$34:$A$777,$A25,СВЦЭМ!$B$34:$B$777,N$11)+'СЕТ СН'!$F$9+СВЦЭМ!$D$10+'СЕТ СН'!$F$6-'СЕТ СН'!$F$19</f>
        <v>884.45908647999977</v>
      </c>
      <c r="O25" s="36">
        <f>SUMIFS(СВЦЭМ!$C$34:$C$777,СВЦЭМ!$A$34:$A$777,$A25,СВЦЭМ!$B$34:$B$777,O$11)+'СЕТ СН'!$F$9+СВЦЭМ!$D$10+'СЕТ СН'!$F$6-'СЕТ СН'!$F$19</f>
        <v>928.51461190000009</v>
      </c>
      <c r="P25" s="36">
        <f>SUMIFS(СВЦЭМ!$C$34:$C$777,СВЦЭМ!$A$34:$A$777,$A25,СВЦЭМ!$B$34:$B$777,P$11)+'СЕТ СН'!$F$9+СВЦЭМ!$D$10+'СЕТ СН'!$F$6-'СЕТ СН'!$F$19</f>
        <v>934.53946502999997</v>
      </c>
      <c r="Q25" s="36">
        <f>SUMIFS(СВЦЭМ!$C$34:$C$777,СВЦЭМ!$A$34:$A$777,$A25,СВЦЭМ!$B$34:$B$777,Q$11)+'СЕТ СН'!$F$9+СВЦЭМ!$D$10+'СЕТ СН'!$F$6-'СЕТ СН'!$F$19</f>
        <v>933.81626972000004</v>
      </c>
      <c r="R25" s="36">
        <f>SUMIFS(СВЦЭМ!$C$34:$C$777,СВЦЭМ!$A$34:$A$777,$A25,СВЦЭМ!$B$34:$B$777,R$11)+'СЕТ СН'!$F$9+СВЦЭМ!$D$10+'СЕТ СН'!$F$6-'СЕТ СН'!$F$19</f>
        <v>932.63737673000014</v>
      </c>
      <c r="S25" s="36">
        <f>SUMIFS(СВЦЭМ!$C$34:$C$777,СВЦЭМ!$A$34:$A$777,$A25,СВЦЭМ!$B$34:$B$777,S$11)+'СЕТ СН'!$F$9+СВЦЭМ!$D$10+'СЕТ СН'!$F$6-'СЕТ СН'!$F$19</f>
        <v>918.34135423999987</v>
      </c>
      <c r="T25" s="36">
        <f>SUMIFS(СВЦЭМ!$C$34:$C$777,СВЦЭМ!$A$34:$A$777,$A25,СВЦЭМ!$B$34:$B$777,T$11)+'СЕТ СН'!$F$9+СВЦЭМ!$D$10+'СЕТ СН'!$F$6-'СЕТ СН'!$F$19</f>
        <v>903.24824149999995</v>
      </c>
      <c r="U25" s="36">
        <f>SUMIFS(СВЦЭМ!$C$34:$C$777,СВЦЭМ!$A$34:$A$777,$A25,СВЦЭМ!$B$34:$B$777,U$11)+'СЕТ СН'!$F$9+СВЦЭМ!$D$10+'СЕТ СН'!$F$6-'СЕТ СН'!$F$19</f>
        <v>856.32721059000005</v>
      </c>
      <c r="V25" s="36">
        <f>SUMIFS(СВЦЭМ!$C$34:$C$777,СВЦЭМ!$A$34:$A$777,$A25,СВЦЭМ!$B$34:$B$777,V$11)+'СЕТ СН'!$F$9+СВЦЭМ!$D$10+'СЕТ СН'!$F$6-'СЕТ СН'!$F$19</f>
        <v>847.75733808999985</v>
      </c>
      <c r="W25" s="36">
        <f>SUMIFS(СВЦЭМ!$C$34:$C$777,СВЦЭМ!$A$34:$A$777,$A25,СВЦЭМ!$B$34:$B$777,W$11)+'СЕТ СН'!$F$9+СВЦЭМ!$D$10+'СЕТ СН'!$F$6-'СЕТ СН'!$F$19</f>
        <v>851.2270770099999</v>
      </c>
      <c r="X25" s="36">
        <f>SUMIFS(СВЦЭМ!$C$34:$C$777,СВЦЭМ!$A$34:$A$777,$A25,СВЦЭМ!$B$34:$B$777,X$11)+'СЕТ СН'!$F$9+СВЦЭМ!$D$10+'СЕТ СН'!$F$6-'СЕТ СН'!$F$19</f>
        <v>845.73130469999978</v>
      </c>
      <c r="Y25" s="36">
        <f>SUMIFS(СВЦЭМ!$C$34:$C$777,СВЦЭМ!$A$34:$A$777,$A25,СВЦЭМ!$B$34:$B$777,Y$11)+'СЕТ СН'!$F$9+СВЦЭМ!$D$10+'СЕТ СН'!$F$6-'СЕТ СН'!$F$19</f>
        <v>905.59749540999974</v>
      </c>
    </row>
    <row r="26" spans="1:25" ht="15.75" x14ac:dyDescent="0.2">
      <c r="A26" s="35">
        <f t="shared" si="0"/>
        <v>42809</v>
      </c>
      <c r="B26" s="36">
        <f>SUMIFS(СВЦЭМ!$C$34:$C$777,СВЦЭМ!$A$34:$A$777,$A26,СВЦЭМ!$B$34:$B$777,B$11)+'СЕТ СН'!$F$9+СВЦЭМ!$D$10+'СЕТ СН'!$F$6-'СЕТ СН'!$F$19</f>
        <v>945.90884195999979</v>
      </c>
      <c r="C26" s="36">
        <f>SUMIFS(СВЦЭМ!$C$34:$C$777,СВЦЭМ!$A$34:$A$777,$A26,СВЦЭМ!$B$34:$B$777,C$11)+'СЕТ СН'!$F$9+СВЦЭМ!$D$10+'СЕТ СН'!$F$6-'СЕТ СН'!$F$19</f>
        <v>995.9220572700001</v>
      </c>
      <c r="D26" s="36">
        <f>SUMIFS(СВЦЭМ!$C$34:$C$777,СВЦЭМ!$A$34:$A$777,$A26,СВЦЭМ!$B$34:$B$777,D$11)+'СЕТ СН'!$F$9+СВЦЭМ!$D$10+'СЕТ СН'!$F$6-'СЕТ СН'!$F$19</f>
        <v>1025.6202314500001</v>
      </c>
      <c r="E26" s="36">
        <f>SUMIFS(СВЦЭМ!$C$34:$C$777,СВЦЭМ!$A$34:$A$777,$A26,СВЦЭМ!$B$34:$B$777,E$11)+'СЕТ СН'!$F$9+СВЦЭМ!$D$10+'СЕТ СН'!$F$6-'СЕТ СН'!$F$19</f>
        <v>1031.2662818600002</v>
      </c>
      <c r="F26" s="36">
        <f>SUMIFS(СВЦЭМ!$C$34:$C$777,СВЦЭМ!$A$34:$A$777,$A26,СВЦЭМ!$B$34:$B$777,F$11)+'СЕТ СН'!$F$9+СВЦЭМ!$D$10+'СЕТ СН'!$F$6-'СЕТ СН'!$F$19</f>
        <v>1026.49216428</v>
      </c>
      <c r="G26" s="36">
        <f>SUMIFS(СВЦЭМ!$C$34:$C$777,СВЦЭМ!$A$34:$A$777,$A26,СВЦЭМ!$B$34:$B$777,G$11)+'СЕТ СН'!$F$9+СВЦЭМ!$D$10+'СЕТ СН'!$F$6-'СЕТ СН'!$F$19</f>
        <v>1016.4713197599999</v>
      </c>
      <c r="H26" s="36">
        <f>SUMIFS(СВЦЭМ!$C$34:$C$777,СВЦЭМ!$A$34:$A$777,$A26,СВЦЭМ!$B$34:$B$777,H$11)+'СЕТ СН'!$F$9+СВЦЭМ!$D$10+'СЕТ СН'!$F$6-'СЕТ СН'!$F$19</f>
        <v>936.60028972000009</v>
      </c>
      <c r="I26" s="36">
        <f>SUMIFS(СВЦЭМ!$C$34:$C$777,СВЦЭМ!$A$34:$A$777,$A26,СВЦЭМ!$B$34:$B$777,I$11)+'СЕТ СН'!$F$9+СВЦЭМ!$D$10+'СЕТ СН'!$F$6-'СЕТ СН'!$F$19</f>
        <v>862.38980488000016</v>
      </c>
      <c r="J26" s="36">
        <f>SUMIFS(СВЦЭМ!$C$34:$C$777,СВЦЭМ!$A$34:$A$777,$A26,СВЦЭМ!$B$34:$B$777,J$11)+'СЕТ СН'!$F$9+СВЦЭМ!$D$10+'СЕТ СН'!$F$6-'СЕТ СН'!$F$19</f>
        <v>808.29940226000008</v>
      </c>
      <c r="K26" s="36">
        <f>SUMIFS(СВЦЭМ!$C$34:$C$777,СВЦЭМ!$A$34:$A$777,$A26,СВЦЭМ!$B$34:$B$777,K$11)+'СЕТ СН'!$F$9+СВЦЭМ!$D$10+'СЕТ СН'!$F$6-'СЕТ СН'!$F$19</f>
        <v>788.5036292599998</v>
      </c>
      <c r="L26" s="36">
        <f>SUMIFS(СВЦЭМ!$C$34:$C$777,СВЦЭМ!$A$34:$A$777,$A26,СВЦЭМ!$B$34:$B$777,L$11)+'СЕТ СН'!$F$9+СВЦЭМ!$D$10+'СЕТ СН'!$F$6-'СЕТ СН'!$F$19</f>
        <v>784.41642457999978</v>
      </c>
      <c r="M26" s="36">
        <f>SUMIFS(СВЦЭМ!$C$34:$C$777,СВЦЭМ!$A$34:$A$777,$A26,СВЦЭМ!$B$34:$B$777,M$11)+'СЕТ СН'!$F$9+СВЦЭМ!$D$10+'СЕТ СН'!$F$6-'СЕТ СН'!$F$19</f>
        <v>788.58781593999993</v>
      </c>
      <c r="N26" s="36">
        <f>SUMIFS(СВЦЭМ!$C$34:$C$777,СВЦЭМ!$A$34:$A$777,$A26,СВЦЭМ!$B$34:$B$777,N$11)+'СЕТ СН'!$F$9+СВЦЭМ!$D$10+'СЕТ СН'!$F$6-'СЕТ СН'!$F$19</f>
        <v>809.80763926999998</v>
      </c>
      <c r="O26" s="36">
        <f>SUMIFS(СВЦЭМ!$C$34:$C$777,СВЦЭМ!$A$34:$A$777,$A26,СВЦЭМ!$B$34:$B$777,O$11)+'СЕТ СН'!$F$9+СВЦЭМ!$D$10+'СЕТ СН'!$F$6-'СЕТ СН'!$F$19</f>
        <v>826.0443886600001</v>
      </c>
      <c r="P26" s="36">
        <f>SUMIFS(СВЦЭМ!$C$34:$C$777,СВЦЭМ!$A$34:$A$777,$A26,СВЦЭМ!$B$34:$B$777,P$11)+'СЕТ СН'!$F$9+СВЦЭМ!$D$10+'СЕТ СН'!$F$6-'СЕТ СН'!$F$19</f>
        <v>849.71450304000018</v>
      </c>
      <c r="Q26" s="36">
        <f>SUMIFS(СВЦЭМ!$C$34:$C$777,СВЦЭМ!$A$34:$A$777,$A26,СВЦЭМ!$B$34:$B$777,Q$11)+'СЕТ СН'!$F$9+СВЦЭМ!$D$10+'СЕТ СН'!$F$6-'СЕТ СН'!$F$19</f>
        <v>861.10813941000015</v>
      </c>
      <c r="R26" s="36">
        <f>SUMIFS(СВЦЭМ!$C$34:$C$777,СВЦЭМ!$A$34:$A$777,$A26,СВЦЭМ!$B$34:$B$777,R$11)+'СЕТ СН'!$F$9+СВЦЭМ!$D$10+'СЕТ СН'!$F$6-'СЕТ СН'!$F$19</f>
        <v>864.27292046999992</v>
      </c>
      <c r="S26" s="36">
        <f>SUMIFS(СВЦЭМ!$C$34:$C$777,СВЦЭМ!$A$34:$A$777,$A26,СВЦЭМ!$B$34:$B$777,S$11)+'СЕТ СН'!$F$9+СВЦЭМ!$D$10+'СЕТ СН'!$F$6-'СЕТ СН'!$F$19</f>
        <v>842.03163374999986</v>
      </c>
      <c r="T26" s="36">
        <f>SUMIFS(СВЦЭМ!$C$34:$C$777,СВЦЭМ!$A$34:$A$777,$A26,СВЦЭМ!$B$34:$B$777,T$11)+'СЕТ СН'!$F$9+СВЦЭМ!$D$10+'СЕТ СН'!$F$6-'СЕТ СН'!$F$19</f>
        <v>798.28013021000015</v>
      </c>
      <c r="U26" s="36">
        <f>SUMIFS(СВЦЭМ!$C$34:$C$777,СВЦЭМ!$A$34:$A$777,$A26,СВЦЭМ!$B$34:$B$777,U$11)+'СЕТ СН'!$F$9+СВЦЭМ!$D$10+'СЕТ СН'!$F$6-'СЕТ СН'!$F$19</f>
        <v>765.79647321999983</v>
      </c>
      <c r="V26" s="36">
        <f>SUMIFS(СВЦЭМ!$C$34:$C$777,СВЦЭМ!$A$34:$A$777,$A26,СВЦЭМ!$B$34:$B$777,V$11)+'СЕТ СН'!$F$9+СВЦЭМ!$D$10+'СЕТ СН'!$F$6-'СЕТ СН'!$F$19</f>
        <v>768.67714346000002</v>
      </c>
      <c r="W26" s="36">
        <f>SUMIFS(СВЦЭМ!$C$34:$C$777,СВЦЭМ!$A$34:$A$777,$A26,СВЦЭМ!$B$34:$B$777,W$11)+'СЕТ СН'!$F$9+СВЦЭМ!$D$10+'СЕТ СН'!$F$6-'СЕТ СН'!$F$19</f>
        <v>770.85104040999977</v>
      </c>
      <c r="X26" s="36">
        <f>SUMIFS(СВЦЭМ!$C$34:$C$777,СВЦЭМ!$A$34:$A$777,$A26,СВЦЭМ!$B$34:$B$777,X$11)+'СЕТ СН'!$F$9+СВЦЭМ!$D$10+'СЕТ СН'!$F$6-'СЕТ СН'!$F$19</f>
        <v>788.37531277000016</v>
      </c>
      <c r="Y26" s="36">
        <f>SUMIFS(СВЦЭМ!$C$34:$C$777,СВЦЭМ!$A$34:$A$777,$A26,СВЦЭМ!$B$34:$B$777,Y$11)+'СЕТ СН'!$F$9+СВЦЭМ!$D$10+'СЕТ СН'!$F$6-'СЕТ СН'!$F$19</f>
        <v>873.32845129999987</v>
      </c>
    </row>
    <row r="27" spans="1:25" ht="15.75" x14ac:dyDescent="0.2">
      <c r="A27" s="35">
        <f t="shared" si="0"/>
        <v>42810</v>
      </c>
      <c r="B27" s="36">
        <f>SUMIFS(СВЦЭМ!$C$34:$C$777,СВЦЭМ!$A$34:$A$777,$A27,СВЦЭМ!$B$34:$B$777,B$11)+'СЕТ СН'!$F$9+СВЦЭМ!$D$10+'СЕТ СН'!$F$6-'СЕТ СН'!$F$19</f>
        <v>898.82372110000006</v>
      </c>
      <c r="C27" s="36">
        <f>SUMIFS(СВЦЭМ!$C$34:$C$777,СВЦЭМ!$A$34:$A$777,$A27,СВЦЭМ!$B$34:$B$777,C$11)+'СЕТ СН'!$F$9+СВЦЭМ!$D$10+'СЕТ СН'!$F$6-'СЕТ СН'!$F$19</f>
        <v>927.99533293000013</v>
      </c>
      <c r="D27" s="36">
        <f>SUMIFS(СВЦЭМ!$C$34:$C$777,СВЦЭМ!$A$34:$A$777,$A27,СВЦЭМ!$B$34:$B$777,D$11)+'СЕТ СН'!$F$9+СВЦЭМ!$D$10+'СЕТ СН'!$F$6-'СЕТ СН'!$F$19</f>
        <v>953.09958499000004</v>
      </c>
      <c r="E27" s="36">
        <f>SUMIFS(СВЦЭМ!$C$34:$C$777,СВЦЭМ!$A$34:$A$777,$A27,СВЦЭМ!$B$34:$B$777,E$11)+'СЕТ СН'!$F$9+СВЦЭМ!$D$10+'СЕТ СН'!$F$6-'СЕТ СН'!$F$19</f>
        <v>964.36441014000002</v>
      </c>
      <c r="F27" s="36">
        <f>SUMIFS(СВЦЭМ!$C$34:$C$777,СВЦЭМ!$A$34:$A$777,$A27,СВЦЭМ!$B$34:$B$777,F$11)+'СЕТ СН'!$F$9+СВЦЭМ!$D$10+'СЕТ СН'!$F$6-'СЕТ СН'!$F$19</f>
        <v>956.74629908999987</v>
      </c>
      <c r="G27" s="36">
        <f>SUMIFS(СВЦЭМ!$C$34:$C$777,СВЦЭМ!$A$34:$A$777,$A27,СВЦЭМ!$B$34:$B$777,G$11)+'СЕТ СН'!$F$9+СВЦЭМ!$D$10+'СЕТ СН'!$F$6-'СЕТ СН'!$F$19</f>
        <v>950.01124464999975</v>
      </c>
      <c r="H27" s="36">
        <f>SUMIFS(СВЦЭМ!$C$34:$C$777,СВЦЭМ!$A$34:$A$777,$A27,СВЦЭМ!$B$34:$B$777,H$11)+'СЕТ СН'!$F$9+СВЦЭМ!$D$10+'СЕТ СН'!$F$6-'СЕТ СН'!$F$19</f>
        <v>944.51799010000013</v>
      </c>
      <c r="I27" s="36">
        <f>SUMIFS(СВЦЭМ!$C$34:$C$777,СВЦЭМ!$A$34:$A$777,$A27,СВЦЭМ!$B$34:$B$777,I$11)+'СЕТ СН'!$F$9+СВЦЭМ!$D$10+'СЕТ СН'!$F$6-'СЕТ СН'!$F$19</f>
        <v>943.6029860499998</v>
      </c>
      <c r="J27" s="36">
        <f>SUMIFS(СВЦЭМ!$C$34:$C$777,СВЦЭМ!$A$34:$A$777,$A27,СВЦЭМ!$B$34:$B$777,J$11)+'СЕТ СН'!$F$9+СВЦЭМ!$D$10+'СЕТ СН'!$F$6-'СЕТ СН'!$F$19</f>
        <v>862.92368701999976</v>
      </c>
      <c r="K27" s="36">
        <f>SUMIFS(СВЦЭМ!$C$34:$C$777,СВЦЭМ!$A$34:$A$777,$A27,СВЦЭМ!$B$34:$B$777,K$11)+'СЕТ СН'!$F$9+СВЦЭМ!$D$10+'СЕТ СН'!$F$6-'СЕТ СН'!$F$19</f>
        <v>798.42345345000012</v>
      </c>
      <c r="L27" s="36">
        <f>SUMIFS(СВЦЭМ!$C$34:$C$777,СВЦЭМ!$A$34:$A$777,$A27,СВЦЭМ!$B$34:$B$777,L$11)+'СЕТ СН'!$F$9+СВЦЭМ!$D$10+'СЕТ СН'!$F$6-'СЕТ СН'!$F$19</f>
        <v>798.85024957999985</v>
      </c>
      <c r="M27" s="36">
        <f>SUMIFS(СВЦЭМ!$C$34:$C$777,СВЦЭМ!$A$34:$A$777,$A27,СВЦЭМ!$B$34:$B$777,M$11)+'СЕТ СН'!$F$9+СВЦЭМ!$D$10+'СЕТ СН'!$F$6-'СЕТ СН'!$F$19</f>
        <v>807.30575335999993</v>
      </c>
      <c r="N27" s="36">
        <f>SUMIFS(СВЦЭМ!$C$34:$C$777,СВЦЭМ!$A$34:$A$777,$A27,СВЦЭМ!$B$34:$B$777,N$11)+'СЕТ СН'!$F$9+СВЦЭМ!$D$10+'СЕТ СН'!$F$6-'СЕТ СН'!$F$19</f>
        <v>818.93664767000018</v>
      </c>
      <c r="O27" s="36">
        <f>SUMIFS(СВЦЭМ!$C$34:$C$777,СВЦЭМ!$A$34:$A$777,$A27,СВЦЭМ!$B$34:$B$777,O$11)+'СЕТ СН'!$F$9+СВЦЭМ!$D$10+'СЕТ СН'!$F$6-'СЕТ СН'!$F$19</f>
        <v>824.55316485999992</v>
      </c>
      <c r="P27" s="36">
        <f>SUMIFS(СВЦЭМ!$C$34:$C$777,СВЦЭМ!$A$34:$A$777,$A27,СВЦЭМ!$B$34:$B$777,P$11)+'СЕТ СН'!$F$9+СВЦЭМ!$D$10+'СЕТ СН'!$F$6-'СЕТ СН'!$F$19</f>
        <v>852.97424902000012</v>
      </c>
      <c r="Q27" s="36">
        <f>SUMIFS(СВЦЭМ!$C$34:$C$777,СВЦЭМ!$A$34:$A$777,$A27,СВЦЭМ!$B$34:$B$777,Q$11)+'СЕТ СН'!$F$9+СВЦЭМ!$D$10+'СЕТ СН'!$F$6-'СЕТ СН'!$F$19</f>
        <v>858.86101844999985</v>
      </c>
      <c r="R27" s="36">
        <f>SUMIFS(СВЦЭМ!$C$34:$C$777,СВЦЭМ!$A$34:$A$777,$A27,СВЦЭМ!$B$34:$B$777,R$11)+'СЕТ СН'!$F$9+СВЦЭМ!$D$10+'СЕТ СН'!$F$6-'СЕТ СН'!$F$19</f>
        <v>861.96911369000009</v>
      </c>
      <c r="S27" s="36">
        <f>SUMIFS(СВЦЭМ!$C$34:$C$777,СВЦЭМ!$A$34:$A$777,$A27,СВЦЭМ!$B$34:$B$777,S$11)+'СЕТ СН'!$F$9+СВЦЭМ!$D$10+'СЕТ СН'!$F$6-'СЕТ СН'!$F$19</f>
        <v>827.15779231999977</v>
      </c>
      <c r="T27" s="36">
        <f>SUMIFS(СВЦЭМ!$C$34:$C$777,СВЦЭМ!$A$34:$A$777,$A27,СВЦЭМ!$B$34:$B$777,T$11)+'СЕТ СН'!$F$9+СВЦЭМ!$D$10+'СЕТ СН'!$F$6-'СЕТ СН'!$F$19</f>
        <v>812.53548314</v>
      </c>
      <c r="U27" s="36">
        <f>SUMIFS(СВЦЭМ!$C$34:$C$777,СВЦЭМ!$A$34:$A$777,$A27,СВЦЭМ!$B$34:$B$777,U$11)+'СЕТ СН'!$F$9+СВЦЭМ!$D$10+'СЕТ СН'!$F$6-'СЕТ СН'!$F$19</f>
        <v>777.00597779000009</v>
      </c>
      <c r="V27" s="36">
        <f>SUMIFS(СВЦЭМ!$C$34:$C$777,СВЦЭМ!$A$34:$A$777,$A27,СВЦЭМ!$B$34:$B$777,V$11)+'СЕТ СН'!$F$9+СВЦЭМ!$D$10+'СЕТ СН'!$F$6-'СЕТ СН'!$F$19</f>
        <v>772.98540078999986</v>
      </c>
      <c r="W27" s="36">
        <f>SUMIFS(СВЦЭМ!$C$34:$C$777,СВЦЭМ!$A$34:$A$777,$A27,СВЦЭМ!$B$34:$B$777,W$11)+'СЕТ СН'!$F$9+СВЦЭМ!$D$10+'СЕТ СН'!$F$6-'СЕТ СН'!$F$19</f>
        <v>786.08589193999978</v>
      </c>
      <c r="X27" s="36">
        <f>SUMIFS(СВЦЭМ!$C$34:$C$777,СВЦЭМ!$A$34:$A$777,$A27,СВЦЭМ!$B$34:$B$777,X$11)+'СЕТ СН'!$F$9+СВЦЭМ!$D$10+'СЕТ СН'!$F$6-'СЕТ СН'!$F$19</f>
        <v>849.76713106999978</v>
      </c>
      <c r="Y27" s="36">
        <f>SUMIFS(СВЦЭМ!$C$34:$C$777,СВЦЭМ!$A$34:$A$777,$A27,СВЦЭМ!$B$34:$B$777,Y$11)+'СЕТ СН'!$F$9+СВЦЭМ!$D$10+'СЕТ СН'!$F$6-'СЕТ СН'!$F$19</f>
        <v>941.35708556999998</v>
      </c>
    </row>
    <row r="28" spans="1:25" ht="15.75" x14ac:dyDescent="0.2">
      <c r="A28" s="35">
        <f t="shared" si="0"/>
        <v>42811</v>
      </c>
      <c r="B28" s="36">
        <f>SUMIFS(СВЦЭМ!$C$34:$C$777,СВЦЭМ!$A$34:$A$777,$A28,СВЦЭМ!$B$34:$B$777,B$11)+'СЕТ СН'!$F$9+СВЦЭМ!$D$10+'СЕТ СН'!$F$6-'СЕТ СН'!$F$19</f>
        <v>922.38369290999981</v>
      </c>
      <c r="C28" s="36">
        <f>SUMIFS(СВЦЭМ!$C$34:$C$777,СВЦЭМ!$A$34:$A$777,$A28,СВЦЭМ!$B$34:$B$777,C$11)+'СЕТ СН'!$F$9+СВЦЭМ!$D$10+'СЕТ СН'!$F$6-'СЕТ СН'!$F$19</f>
        <v>943.21768175999978</v>
      </c>
      <c r="D28" s="36">
        <f>SUMIFS(СВЦЭМ!$C$34:$C$777,СВЦЭМ!$A$34:$A$777,$A28,СВЦЭМ!$B$34:$B$777,D$11)+'СЕТ СН'!$F$9+СВЦЭМ!$D$10+'СЕТ СН'!$F$6-'СЕТ СН'!$F$19</f>
        <v>956.21428202000016</v>
      </c>
      <c r="E28" s="36">
        <f>SUMIFS(СВЦЭМ!$C$34:$C$777,СВЦЭМ!$A$34:$A$777,$A28,СВЦЭМ!$B$34:$B$777,E$11)+'СЕТ СН'!$F$9+СВЦЭМ!$D$10+'СЕТ СН'!$F$6-'СЕТ СН'!$F$19</f>
        <v>970.37768619000008</v>
      </c>
      <c r="F28" s="36">
        <f>SUMIFS(СВЦЭМ!$C$34:$C$777,СВЦЭМ!$A$34:$A$777,$A28,СВЦЭМ!$B$34:$B$777,F$11)+'СЕТ СН'!$F$9+СВЦЭМ!$D$10+'СЕТ СН'!$F$6-'СЕТ СН'!$F$19</f>
        <v>967.58645281999998</v>
      </c>
      <c r="G28" s="36">
        <f>SUMIFS(СВЦЭМ!$C$34:$C$777,СВЦЭМ!$A$34:$A$777,$A28,СВЦЭМ!$B$34:$B$777,G$11)+'СЕТ СН'!$F$9+СВЦЭМ!$D$10+'СЕТ СН'!$F$6-'СЕТ СН'!$F$19</f>
        <v>954.92678815999989</v>
      </c>
      <c r="H28" s="36">
        <f>SUMIFS(СВЦЭМ!$C$34:$C$777,СВЦЭМ!$A$34:$A$777,$A28,СВЦЭМ!$B$34:$B$777,H$11)+'СЕТ СН'!$F$9+СВЦЭМ!$D$10+'СЕТ СН'!$F$6-'СЕТ СН'!$F$19</f>
        <v>910.71360023999978</v>
      </c>
      <c r="I28" s="36">
        <f>SUMIFS(СВЦЭМ!$C$34:$C$777,СВЦЭМ!$A$34:$A$777,$A28,СВЦЭМ!$B$34:$B$777,I$11)+'СЕТ СН'!$F$9+СВЦЭМ!$D$10+'СЕТ СН'!$F$6-'СЕТ СН'!$F$19</f>
        <v>864.69184693999978</v>
      </c>
      <c r="J28" s="36">
        <f>SUMIFS(СВЦЭМ!$C$34:$C$777,СВЦЭМ!$A$34:$A$777,$A28,СВЦЭМ!$B$34:$B$777,J$11)+'СЕТ СН'!$F$9+СВЦЭМ!$D$10+'СЕТ СН'!$F$6-'СЕТ СН'!$F$19</f>
        <v>830.07310588000018</v>
      </c>
      <c r="K28" s="36">
        <f>SUMIFS(СВЦЭМ!$C$34:$C$777,СВЦЭМ!$A$34:$A$777,$A28,СВЦЭМ!$B$34:$B$777,K$11)+'СЕТ СН'!$F$9+СВЦЭМ!$D$10+'СЕТ СН'!$F$6-'СЕТ СН'!$F$19</f>
        <v>822.35669512000004</v>
      </c>
      <c r="L28" s="36">
        <f>SUMIFS(СВЦЭМ!$C$34:$C$777,СВЦЭМ!$A$34:$A$777,$A28,СВЦЭМ!$B$34:$B$777,L$11)+'СЕТ СН'!$F$9+СВЦЭМ!$D$10+'СЕТ СН'!$F$6-'СЕТ СН'!$F$19</f>
        <v>824.68353885999977</v>
      </c>
      <c r="M28" s="36">
        <f>SUMIFS(СВЦЭМ!$C$34:$C$777,СВЦЭМ!$A$34:$A$777,$A28,СВЦЭМ!$B$34:$B$777,M$11)+'СЕТ СН'!$F$9+СВЦЭМ!$D$10+'СЕТ СН'!$F$6-'СЕТ СН'!$F$19</f>
        <v>818.29996552000011</v>
      </c>
      <c r="N28" s="36">
        <f>SUMIFS(СВЦЭМ!$C$34:$C$777,СВЦЭМ!$A$34:$A$777,$A28,СВЦЭМ!$B$34:$B$777,N$11)+'СЕТ СН'!$F$9+СВЦЭМ!$D$10+'СЕТ СН'!$F$6-'СЕТ СН'!$F$19</f>
        <v>820.4985800899999</v>
      </c>
      <c r="O28" s="36">
        <f>SUMIFS(СВЦЭМ!$C$34:$C$777,СВЦЭМ!$A$34:$A$777,$A28,СВЦЭМ!$B$34:$B$777,O$11)+'СЕТ СН'!$F$9+СВЦЭМ!$D$10+'СЕТ СН'!$F$6-'СЕТ СН'!$F$19</f>
        <v>804.52667078000013</v>
      </c>
      <c r="P28" s="36">
        <f>SUMIFS(СВЦЭМ!$C$34:$C$777,СВЦЭМ!$A$34:$A$777,$A28,СВЦЭМ!$B$34:$B$777,P$11)+'СЕТ СН'!$F$9+СВЦЭМ!$D$10+'СЕТ СН'!$F$6-'СЕТ СН'!$F$19</f>
        <v>801.79147990000001</v>
      </c>
      <c r="Q28" s="36">
        <f>SUMIFS(СВЦЭМ!$C$34:$C$777,СВЦЭМ!$A$34:$A$777,$A28,СВЦЭМ!$B$34:$B$777,Q$11)+'СЕТ СН'!$F$9+СВЦЭМ!$D$10+'СЕТ СН'!$F$6-'СЕТ СН'!$F$19</f>
        <v>798.99966365</v>
      </c>
      <c r="R28" s="36">
        <f>SUMIFS(СВЦЭМ!$C$34:$C$777,СВЦЭМ!$A$34:$A$777,$A28,СВЦЭМ!$B$34:$B$777,R$11)+'СЕТ СН'!$F$9+СВЦЭМ!$D$10+'СЕТ СН'!$F$6-'СЕТ СН'!$F$19</f>
        <v>796.15320427000006</v>
      </c>
      <c r="S28" s="36">
        <f>SUMIFS(СВЦЭМ!$C$34:$C$777,СВЦЭМ!$A$34:$A$777,$A28,СВЦЭМ!$B$34:$B$777,S$11)+'СЕТ СН'!$F$9+СВЦЭМ!$D$10+'СЕТ СН'!$F$6-'СЕТ СН'!$F$19</f>
        <v>814.54113612999981</v>
      </c>
      <c r="T28" s="36">
        <f>SUMIFS(СВЦЭМ!$C$34:$C$777,СВЦЭМ!$A$34:$A$777,$A28,СВЦЭМ!$B$34:$B$777,T$11)+'СЕТ СН'!$F$9+СВЦЭМ!$D$10+'СЕТ СН'!$F$6-'СЕТ СН'!$F$19</f>
        <v>816.27345827999989</v>
      </c>
      <c r="U28" s="36">
        <f>SUMIFS(СВЦЭМ!$C$34:$C$777,СВЦЭМ!$A$34:$A$777,$A28,СВЦЭМ!$B$34:$B$777,U$11)+'СЕТ СН'!$F$9+СВЦЭМ!$D$10+'СЕТ СН'!$F$6-'СЕТ СН'!$F$19</f>
        <v>780.2336451000001</v>
      </c>
      <c r="V28" s="36">
        <f>SUMIFS(СВЦЭМ!$C$34:$C$777,СВЦЭМ!$A$34:$A$777,$A28,СВЦЭМ!$B$34:$B$777,V$11)+'СЕТ СН'!$F$9+СВЦЭМ!$D$10+'СЕТ СН'!$F$6-'СЕТ СН'!$F$19</f>
        <v>767.33350268000004</v>
      </c>
      <c r="W28" s="36">
        <f>SUMIFS(СВЦЭМ!$C$34:$C$777,СВЦЭМ!$A$34:$A$777,$A28,СВЦЭМ!$B$34:$B$777,W$11)+'СЕТ СН'!$F$9+СВЦЭМ!$D$10+'СЕТ СН'!$F$6-'СЕТ СН'!$F$19</f>
        <v>777.73172848000013</v>
      </c>
      <c r="X28" s="36">
        <f>SUMIFS(СВЦЭМ!$C$34:$C$777,СВЦЭМ!$A$34:$A$777,$A28,СВЦЭМ!$B$34:$B$777,X$11)+'СЕТ СН'!$F$9+СВЦЭМ!$D$10+'СЕТ СН'!$F$6-'СЕТ СН'!$F$19</f>
        <v>850.89368586000001</v>
      </c>
      <c r="Y28" s="36">
        <f>SUMIFS(СВЦЭМ!$C$34:$C$777,СВЦЭМ!$A$34:$A$777,$A28,СВЦЭМ!$B$34:$B$777,Y$11)+'СЕТ СН'!$F$9+СВЦЭМ!$D$10+'СЕТ СН'!$F$6-'СЕТ СН'!$F$19</f>
        <v>835.23743268999988</v>
      </c>
    </row>
    <row r="29" spans="1:25" ht="15.75" x14ac:dyDescent="0.2">
      <c r="A29" s="35">
        <f t="shared" si="0"/>
        <v>42812</v>
      </c>
      <c r="B29" s="36">
        <f>SUMIFS(СВЦЭМ!$C$34:$C$777,СВЦЭМ!$A$34:$A$777,$A29,СВЦЭМ!$B$34:$B$777,B$11)+'СЕТ СН'!$F$9+СВЦЭМ!$D$10+'СЕТ СН'!$F$6-'СЕТ СН'!$F$19</f>
        <v>903.65193056999988</v>
      </c>
      <c r="C29" s="36">
        <f>SUMIFS(СВЦЭМ!$C$34:$C$777,СВЦЭМ!$A$34:$A$777,$A29,СВЦЭМ!$B$34:$B$777,C$11)+'СЕТ СН'!$F$9+СВЦЭМ!$D$10+'СЕТ СН'!$F$6-'СЕТ СН'!$F$19</f>
        <v>912.51894958000003</v>
      </c>
      <c r="D29" s="36">
        <f>SUMIFS(СВЦЭМ!$C$34:$C$777,СВЦЭМ!$A$34:$A$777,$A29,СВЦЭМ!$B$34:$B$777,D$11)+'СЕТ СН'!$F$9+СВЦЭМ!$D$10+'СЕТ СН'!$F$6-'СЕТ СН'!$F$19</f>
        <v>926.20194579000008</v>
      </c>
      <c r="E29" s="36">
        <f>SUMIFS(СВЦЭМ!$C$34:$C$777,СВЦЭМ!$A$34:$A$777,$A29,СВЦЭМ!$B$34:$B$777,E$11)+'СЕТ СН'!$F$9+СВЦЭМ!$D$10+'СЕТ СН'!$F$6-'СЕТ СН'!$F$19</f>
        <v>916.52398448999975</v>
      </c>
      <c r="F29" s="36">
        <f>SUMIFS(СВЦЭМ!$C$34:$C$777,СВЦЭМ!$A$34:$A$777,$A29,СВЦЭМ!$B$34:$B$777,F$11)+'СЕТ СН'!$F$9+СВЦЭМ!$D$10+'СЕТ СН'!$F$6-'СЕТ СН'!$F$19</f>
        <v>916.87978359999988</v>
      </c>
      <c r="G29" s="36">
        <f>SUMIFS(СВЦЭМ!$C$34:$C$777,СВЦЭМ!$A$34:$A$777,$A29,СВЦЭМ!$B$34:$B$777,G$11)+'СЕТ СН'!$F$9+СВЦЭМ!$D$10+'СЕТ СН'!$F$6-'СЕТ СН'!$F$19</f>
        <v>917.81744913000011</v>
      </c>
      <c r="H29" s="36">
        <f>SUMIFS(СВЦЭМ!$C$34:$C$777,СВЦЭМ!$A$34:$A$777,$A29,СВЦЭМ!$B$34:$B$777,H$11)+'СЕТ СН'!$F$9+СВЦЭМ!$D$10+'СЕТ СН'!$F$6-'СЕТ СН'!$F$19</f>
        <v>915.27021766000007</v>
      </c>
      <c r="I29" s="36">
        <f>SUMIFS(СВЦЭМ!$C$34:$C$777,СВЦЭМ!$A$34:$A$777,$A29,СВЦЭМ!$B$34:$B$777,I$11)+'СЕТ СН'!$F$9+СВЦЭМ!$D$10+'СЕТ СН'!$F$6-'СЕТ СН'!$F$19</f>
        <v>877.07519538999986</v>
      </c>
      <c r="J29" s="36">
        <f>SUMIFS(СВЦЭМ!$C$34:$C$777,СВЦЭМ!$A$34:$A$777,$A29,СВЦЭМ!$B$34:$B$777,J$11)+'СЕТ СН'!$F$9+СВЦЭМ!$D$10+'СЕТ СН'!$F$6-'СЕТ СН'!$F$19</f>
        <v>879.16796973999999</v>
      </c>
      <c r="K29" s="36">
        <f>SUMIFS(СВЦЭМ!$C$34:$C$777,СВЦЭМ!$A$34:$A$777,$A29,СВЦЭМ!$B$34:$B$777,K$11)+'СЕТ СН'!$F$9+СВЦЭМ!$D$10+'СЕТ СН'!$F$6-'СЕТ СН'!$F$19</f>
        <v>804.46708640999987</v>
      </c>
      <c r="L29" s="36">
        <f>SUMIFS(СВЦЭМ!$C$34:$C$777,СВЦЭМ!$A$34:$A$777,$A29,СВЦЭМ!$B$34:$B$777,L$11)+'СЕТ СН'!$F$9+СВЦЭМ!$D$10+'СЕТ СН'!$F$6-'СЕТ СН'!$F$19</f>
        <v>785.28785568000012</v>
      </c>
      <c r="M29" s="36">
        <f>SUMIFS(СВЦЭМ!$C$34:$C$777,СВЦЭМ!$A$34:$A$777,$A29,СВЦЭМ!$B$34:$B$777,M$11)+'СЕТ СН'!$F$9+СВЦЭМ!$D$10+'СЕТ СН'!$F$6-'СЕТ СН'!$F$19</f>
        <v>791.58114216000013</v>
      </c>
      <c r="N29" s="36">
        <f>SUMIFS(СВЦЭМ!$C$34:$C$777,СВЦЭМ!$A$34:$A$777,$A29,СВЦЭМ!$B$34:$B$777,N$11)+'СЕТ СН'!$F$9+СВЦЭМ!$D$10+'СЕТ СН'!$F$6-'СЕТ СН'!$F$19</f>
        <v>798.73386428000003</v>
      </c>
      <c r="O29" s="36">
        <f>SUMIFS(СВЦЭМ!$C$34:$C$777,СВЦЭМ!$A$34:$A$777,$A29,СВЦЭМ!$B$34:$B$777,O$11)+'СЕТ СН'!$F$9+СВЦЭМ!$D$10+'СЕТ СН'!$F$6-'СЕТ СН'!$F$19</f>
        <v>781.6184949200001</v>
      </c>
      <c r="P29" s="36">
        <f>SUMIFS(СВЦЭМ!$C$34:$C$777,СВЦЭМ!$A$34:$A$777,$A29,СВЦЭМ!$B$34:$B$777,P$11)+'СЕТ СН'!$F$9+СВЦЭМ!$D$10+'СЕТ СН'!$F$6-'СЕТ СН'!$F$19</f>
        <v>726.34270736000008</v>
      </c>
      <c r="Q29" s="36">
        <f>SUMIFS(СВЦЭМ!$C$34:$C$777,СВЦЭМ!$A$34:$A$777,$A29,СВЦЭМ!$B$34:$B$777,Q$11)+'СЕТ СН'!$F$9+СВЦЭМ!$D$10+'СЕТ СН'!$F$6-'СЕТ СН'!$F$19</f>
        <v>729.01051478999989</v>
      </c>
      <c r="R29" s="36">
        <f>SUMIFS(СВЦЭМ!$C$34:$C$777,СВЦЭМ!$A$34:$A$777,$A29,СВЦЭМ!$B$34:$B$777,R$11)+'СЕТ СН'!$F$9+СВЦЭМ!$D$10+'СЕТ СН'!$F$6-'СЕТ СН'!$F$19</f>
        <v>735.7296437</v>
      </c>
      <c r="S29" s="36">
        <f>SUMIFS(СВЦЭМ!$C$34:$C$777,СВЦЭМ!$A$34:$A$777,$A29,СВЦЭМ!$B$34:$B$777,S$11)+'СЕТ СН'!$F$9+СВЦЭМ!$D$10+'СЕТ СН'!$F$6-'СЕТ СН'!$F$19</f>
        <v>726.97519200999977</v>
      </c>
      <c r="T29" s="36">
        <f>SUMIFS(СВЦЭМ!$C$34:$C$777,СВЦЭМ!$A$34:$A$777,$A29,СВЦЭМ!$B$34:$B$777,T$11)+'СЕТ СН'!$F$9+СВЦЭМ!$D$10+'СЕТ СН'!$F$6-'СЕТ СН'!$F$19</f>
        <v>707.96703935999994</v>
      </c>
      <c r="U29" s="36">
        <f>SUMIFS(СВЦЭМ!$C$34:$C$777,СВЦЭМ!$A$34:$A$777,$A29,СВЦЭМ!$B$34:$B$777,U$11)+'СЕТ СН'!$F$9+СВЦЭМ!$D$10+'СЕТ СН'!$F$6-'СЕТ СН'!$F$19</f>
        <v>726.05700952999996</v>
      </c>
      <c r="V29" s="36">
        <f>SUMIFS(СВЦЭМ!$C$34:$C$777,СВЦЭМ!$A$34:$A$777,$A29,СВЦЭМ!$B$34:$B$777,V$11)+'СЕТ СН'!$F$9+СВЦЭМ!$D$10+'СЕТ СН'!$F$6-'СЕТ СН'!$F$19</f>
        <v>751.46656765999978</v>
      </c>
      <c r="W29" s="36">
        <f>SUMIFS(СВЦЭМ!$C$34:$C$777,СВЦЭМ!$A$34:$A$777,$A29,СВЦЭМ!$B$34:$B$777,W$11)+'СЕТ СН'!$F$9+СВЦЭМ!$D$10+'СЕТ СН'!$F$6-'СЕТ СН'!$F$19</f>
        <v>759.78388145000008</v>
      </c>
      <c r="X29" s="36">
        <f>SUMIFS(СВЦЭМ!$C$34:$C$777,СВЦЭМ!$A$34:$A$777,$A29,СВЦЭМ!$B$34:$B$777,X$11)+'СЕТ СН'!$F$9+СВЦЭМ!$D$10+'СЕТ СН'!$F$6-'СЕТ СН'!$F$19</f>
        <v>736.60613500999989</v>
      </c>
      <c r="Y29" s="36">
        <f>SUMIFS(СВЦЭМ!$C$34:$C$777,СВЦЭМ!$A$34:$A$777,$A29,СВЦЭМ!$B$34:$B$777,Y$11)+'СЕТ СН'!$F$9+СВЦЭМ!$D$10+'СЕТ СН'!$F$6-'СЕТ СН'!$F$19</f>
        <v>790.63058461999981</v>
      </c>
    </row>
    <row r="30" spans="1:25" ht="15.75" x14ac:dyDescent="0.2">
      <c r="A30" s="35">
        <f t="shared" si="0"/>
        <v>42813</v>
      </c>
      <c r="B30" s="36">
        <f>SUMIFS(СВЦЭМ!$C$34:$C$777,СВЦЭМ!$A$34:$A$777,$A30,СВЦЭМ!$B$34:$B$777,B$11)+'СЕТ СН'!$F$9+СВЦЭМ!$D$10+'СЕТ СН'!$F$6-'СЕТ СН'!$F$19</f>
        <v>890.88029881000011</v>
      </c>
      <c r="C30" s="36">
        <f>SUMIFS(СВЦЭМ!$C$34:$C$777,СВЦЭМ!$A$34:$A$777,$A30,СВЦЭМ!$B$34:$B$777,C$11)+'СЕТ СН'!$F$9+СВЦЭМ!$D$10+'СЕТ СН'!$F$6-'СЕТ СН'!$F$19</f>
        <v>898.96409932999995</v>
      </c>
      <c r="D30" s="36">
        <f>SUMIFS(СВЦЭМ!$C$34:$C$777,СВЦЭМ!$A$34:$A$777,$A30,СВЦЭМ!$B$34:$B$777,D$11)+'СЕТ СН'!$F$9+СВЦЭМ!$D$10+'СЕТ СН'!$F$6-'СЕТ СН'!$F$19</f>
        <v>924.37520605000009</v>
      </c>
      <c r="E30" s="36">
        <f>SUMIFS(СВЦЭМ!$C$34:$C$777,СВЦЭМ!$A$34:$A$777,$A30,СВЦЭМ!$B$34:$B$777,E$11)+'СЕТ СН'!$F$9+СВЦЭМ!$D$10+'СЕТ СН'!$F$6-'СЕТ СН'!$F$19</f>
        <v>935.54580902999987</v>
      </c>
      <c r="F30" s="36">
        <f>SUMIFS(СВЦЭМ!$C$34:$C$777,СВЦЭМ!$A$34:$A$777,$A30,СВЦЭМ!$B$34:$B$777,F$11)+'СЕТ СН'!$F$9+СВЦЭМ!$D$10+'СЕТ СН'!$F$6-'СЕТ СН'!$F$19</f>
        <v>929.75613294999994</v>
      </c>
      <c r="G30" s="36">
        <f>SUMIFS(СВЦЭМ!$C$34:$C$777,СВЦЭМ!$A$34:$A$777,$A30,СВЦЭМ!$B$34:$B$777,G$11)+'СЕТ СН'!$F$9+СВЦЭМ!$D$10+'СЕТ СН'!$F$6-'СЕТ СН'!$F$19</f>
        <v>921.75181526000006</v>
      </c>
      <c r="H30" s="36">
        <f>SUMIFS(СВЦЭМ!$C$34:$C$777,СВЦЭМ!$A$34:$A$777,$A30,СВЦЭМ!$B$34:$B$777,H$11)+'СЕТ СН'!$F$9+СВЦЭМ!$D$10+'СЕТ СН'!$F$6-'СЕТ СН'!$F$19</f>
        <v>902.05432790999976</v>
      </c>
      <c r="I30" s="36">
        <f>SUMIFS(СВЦЭМ!$C$34:$C$777,СВЦЭМ!$A$34:$A$777,$A30,СВЦЭМ!$B$34:$B$777,I$11)+'СЕТ СН'!$F$9+СВЦЭМ!$D$10+'СЕТ СН'!$F$6-'СЕТ СН'!$F$19</f>
        <v>880.71697134999977</v>
      </c>
      <c r="J30" s="36">
        <f>SUMIFS(СВЦЭМ!$C$34:$C$777,СВЦЭМ!$A$34:$A$777,$A30,СВЦЭМ!$B$34:$B$777,J$11)+'СЕТ СН'!$F$9+СВЦЭМ!$D$10+'СЕТ СН'!$F$6-'СЕТ СН'!$F$19</f>
        <v>836.03641157999982</v>
      </c>
      <c r="K30" s="36">
        <f>SUMIFS(СВЦЭМ!$C$34:$C$777,СВЦЭМ!$A$34:$A$777,$A30,СВЦЭМ!$B$34:$B$777,K$11)+'СЕТ СН'!$F$9+СВЦЭМ!$D$10+'СЕТ СН'!$F$6-'СЕТ СН'!$F$19</f>
        <v>750.00059852000004</v>
      </c>
      <c r="L30" s="36">
        <f>SUMIFS(СВЦЭМ!$C$34:$C$777,СВЦЭМ!$A$34:$A$777,$A30,СВЦЭМ!$B$34:$B$777,L$11)+'СЕТ СН'!$F$9+СВЦЭМ!$D$10+'СЕТ СН'!$F$6-'СЕТ СН'!$F$19</f>
        <v>730.49368267999989</v>
      </c>
      <c r="M30" s="36">
        <f>SUMIFS(СВЦЭМ!$C$34:$C$777,СВЦЭМ!$A$34:$A$777,$A30,СВЦЭМ!$B$34:$B$777,M$11)+'СЕТ СН'!$F$9+СВЦЭМ!$D$10+'СЕТ СН'!$F$6-'СЕТ СН'!$F$19</f>
        <v>744.13294781000013</v>
      </c>
      <c r="N30" s="36">
        <f>SUMIFS(СВЦЭМ!$C$34:$C$777,СВЦЭМ!$A$34:$A$777,$A30,СВЦЭМ!$B$34:$B$777,N$11)+'СЕТ СН'!$F$9+СВЦЭМ!$D$10+'СЕТ СН'!$F$6-'СЕТ СН'!$F$19</f>
        <v>759.40814863000014</v>
      </c>
      <c r="O30" s="36">
        <f>SUMIFS(СВЦЭМ!$C$34:$C$777,СВЦЭМ!$A$34:$A$777,$A30,СВЦЭМ!$B$34:$B$777,O$11)+'СЕТ СН'!$F$9+СВЦЭМ!$D$10+'СЕТ СН'!$F$6-'СЕТ СН'!$F$19</f>
        <v>768.33629764999978</v>
      </c>
      <c r="P30" s="36">
        <f>SUMIFS(СВЦЭМ!$C$34:$C$777,СВЦЭМ!$A$34:$A$777,$A30,СВЦЭМ!$B$34:$B$777,P$11)+'СЕТ СН'!$F$9+СВЦЭМ!$D$10+'СЕТ СН'!$F$6-'СЕТ СН'!$F$19</f>
        <v>780.39707418999978</v>
      </c>
      <c r="Q30" s="36">
        <f>SUMIFS(СВЦЭМ!$C$34:$C$777,СВЦЭМ!$A$34:$A$777,$A30,СВЦЭМ!$B$34:$B$777,Q$11)+'СЕТ СН'!$F$9+СВЦЭМ!$D$10+'СЕТ СН'!$F$6-'СЕТ СН'!$F$19</f>
        <v>786.98530806999997</v>
      </c>
      <c r="R30" s="36">
        <f>SUMIFS(СВЦЭМ!$C$34:$C$777,СВЦЭМ!$A$34:$A$777,$A30,СВЦЭМ!$B$34:$B$777,R$11)+'СЕТ СН'!$F$9+СВЦЭМ!$D$10+'СЕТ СН'!$F$6-'СЕТ СН'!$F$19</f>
        <v>792.73432491999984</v>
      </c>
      <c r="S30" s="36">
        <f>SUMIFS(СВЦЭМ!$C$34:$C$777,СВЦЭМ!$A$34:$A$777,$A30,СВЦЭМ!$B$34:$B$777,S$11)+'СЕТ СН'!$F$9+СВЦЭМ!$D$10+'СЕТ СН'!$F$6-'СЕТ СН'!$F$19</f>
        <v>775.07192943000018</v>
      </c>
      <c r="T30" s="36">
        <f>SUMIFS(СВЦЭМ!$C$34:$C$777,СВЦЭМ!$A$34:$A$777,$A30,СВЦЭМ!$B$34:$B$777,T$11)+'СЕТ СН'!$F$9+СВЦЭМ!$D$10+'СЕТ СН'!$F$6-'СЕТ СН'!$F$19</f>
        <v>743.60892043000013</v>
      </c>
      <c r="U30" s="36">
        <f>SUMIFS(СВЦЭМ!$C$34:$C$777,СВЦЭМ!$A$34:$A$777,$A30,СВЦЭМ!$B$34:$B$777,U$11)+'СЕТ СН'!$F$9+СВЦЭМ!$D$10+'СЕТ СН'!$F$6-'СЕТ СН'!$F$19</f>
        <v>708.46476118999999</v>
      </c>
      <c r="V30" s="36">
        <f>SUMIFS(СВЦЭМ!$C$34:$C$777,СВЦЭМ!$A$34:$A$777,$A30,СВЦЭМ!$B$34:$B$777,V$11)+'СЕТ СН'!$F$9+СВЦЭМ!$D$10+'СЕТ СН'!$F$6-'СЕТ СН'!$F$19</f>
        <v>712.75695586000006</v>
      </c>
      <c r="W30" s="36">
        <f>SUMIFS(СВЦЭМ!$C$34:$C$777,СВЦЭМ!$A$34:$A$777,$A30,СВЦЭМ!$B$34:$B$777,W$11)+'СЕТ СН'!$F$9+СВЦЭМ!$D$10+'СЕТ СН'!$F$6-'СЕТ СН'!$F$19</f>
        <v>712.39433071999997</v>
      </c>
      <c r="X30" s="36">
        <f>SUMIFS(СВЦЭМ!$C$34:$C$777,СВЦЭМ!$A$34:$A$777,$A30,СВЦЭМ!$B$34:$B$777,X$11)+'СЕТ СН'!$F$9+СВЦЭМ!$D$10+'СЕТ СН'!$F$6-'СЕТ СН'!$F$19</f>
        <v>771.00942300999986</v>
      </c>
      <c r="Y30" s="36">
        <f>SUMIFS(СВЦЭМ!$C$34:$C$777,СВЦЭМ!$A$34:$A$777,$A30,СВЦЭМ!$B$34:$B$777,Y$11)+'СЕТ СН'!$F$9+СВЦЭМ!$D$10+'СЕТ СН'!$F$6-'СЕТ СН'!$F$19</f>
        <v>871.46926136999991</v>
      </c>
    </row>
    <row r="31" spans="1:25" ht="15.75" x14ac:dyDescent="0.2">
      <c r="A31" s="35">
        <f t="shared" si="0"/>
        <v>42814</v>
      </c>
      <c r="B31" s="36">
        <f>SUMIFS(СВЦЭМ!$C$34:$C$777,СВЦЭМ!$A$34:$A$777,$A31,СВЦЭМ!$B$34:$B$777,B$11)+'СЕТ СН'!$F$9+СВЦЭМ!$D$10+'СЕТ СН'!$F$6-'СЕТ СН'!$F$19</f>
        <v>972.21150937999982</v>
      </c>
      <c r="C31" s="36">
        <f>SUMIFS(СВЦЭМ!$C$34:$C$777,СВЦЭМ!$A$34:$A$777,$A31,СВЦЭМ!$B$34:$B$777,C$11)+'СЕТ СН'!$F$9+СВЦЭМ!$D$10+'СЕТ СН'!$F$6-'СЕТ СН'!$F$19</f>
        <v>1002.8437831199999</v>
      </c>
      <c r="D31" s="36">
        <f>SUMIFS(СВЦЭМ!$C$34:$C$777,СВЦЭМ!$A$34:$A$777,$A31,СВЦЭМ!$B$34:$B$777,D$11)+'СЕТ СН'!$F$9+СВЦЭМ!$D$10+'СЕТ СН'!$F$6-'СЕТ СН'!$F$19</f>
        <v>1029.59859792</v>
      </c>
      <c r="E31" s="36">
        <f>SUMIFS(СВЦЭМ!$C$34:$C$777,СВЦЭМ!$A$34:$A$777,$A31,СВЦЭМ!$B$34:$B$777,E$11)+'СЕТ СН'!$F$9+СВЦЭМ!$D$10+'СЕТ СН'!$F$6-'СЕТ СН'!$F$19</f>
        <v>1044.1614153</v>
      </c>
      <c r="F31" s="36">
        <f>SUMIFS(СВЦЭМ!$C$34:$C$777,СВЦЭМ!$A$34:$A$777,$A31,СВЦЭМ!$B$34:$B$777,F$11)+'СЕТ СН'!$F$9+СВЦЭМ!$D$10+'СЕТ СН'!$F$6-'СЕТ СН'!$F$19</f>
        <v>1040.7232126099998</v>
      </c>
      <c r="G31" s="36">
        <f>SUMIFS(СВЦЭМ!$C$34:$C$777,СВЦЭМ!$A$34:$A$777,$A31,СВЦЭМ!$B$34:$B$777,G$11)+'СЕТ СН'!$F$9+СВЦЭМ!$D$10+'СЕТ СН'!$F$6-'СЕТ СН'!$F$19</f>
        <v>1025.34914703</v>
      </c>
      <c r="H31" s="36">
        <f>SUMIFS(СВЦЭМ!$C$34:$C$777,СВЦЭМ!$A$34:$A$777,$A31,СВЦЭМ!$B$34:$B$777,H$11)+'СЕТ СН'!$F$9+СВЦЭМ!$D$10+'СЕТ СН'!$F$6-'СЕТ СН'!$F$19</f>
        <v>969.68242821000013</v>
      </c>
      <c r="I31" s="36">
        <f>SUMIFS(СВЦЭМ!$C$34:$C$777,СВЦЭМ!$A$34:$A$777,$A31,СВЦЭМ!$B$34:$B$777,I$11)+'СЕТ СН'!$F$9+СВЦЭМ!$D$10+'СЕТ СН'!$F$6-'СЕТ СН'!$F$19</f>
        <v>894.64094530000011</v>
      </c>
      <c r="J31" s="36">
        <f>SUMIFS(СВЦЭМ!$C$34:$C$777,СВЦЭМ!$A$34:$A$777,$A31,СВЦЭМ!$B$34:$B$777,J$11)+'СЕТ СН'!$F$9+СВЦЭМ!$D$10+'СЕТ СН'!$F$6-'СЕТ СН'!$F$19</f>
        <v>842.27123484000003</v>
      </c>
      <c r="K31" s="36">
        <f>SUMIFS(СВЦЭМ!$C$34:$C$777,СВЦЭМ!$A$34:$A$777,$A31,СВЦЭМ!$B$34:$B$777,K$11)+'СЕТ СН'!$F$9+СВЦЭМ!$D$10+'СЕТ СН'!$F$6-'СЕТ СН'!$F$19</f>
        <v>785.35145808000016</v>
      </c>
      <c r="L31" s="36">
        <f>SUMIFS(СВЦЭМ!$C$34:$C$777,СВЦЭМ!$A$34:$A$777,$A31,СВЦЭМ!$B$34:$B$777,L$11)+'СЕТ СН'!$F$9+СВЦЭМ!$D$10+'СЕТ СН'!$F$6-'СЕТ СН'!$F$19</f>
        <v>782.91814382999974</v>
      </c>
      <c r="M31" s="36">
        <f>SUMIFS(СВЦЭМ!$C$34:$C$777,СВЦЭМ!$A$34:$A$777,$A31,СВЦЭМ!$B$34:$B$777,M$11)+'СЕТ СН'!$F$9+СВЦЭМ!$D$10+'СЕТ СН'!$F$6-'СЕТ СН'!$F$19</f>
        <v>792.54524781999999</v>
      </c>
      <c r="N31" s="36">
        <f>SUMIFS(СВЦЭМ!$C$34:$C$777,СВЦЭМ!$A$34:$A$777,$A31,СВЦЭМ!$B$34:$B$777,N$11)+'СЕТ СН'!$F$9+СВЦЭМ!$D$10+'СЕТ СН'!$F$6-'СЕТ СН'!$F$19</f>
        <v>818.74796779999997</v>
      </c>
      <c r="O31" s="36">
        <f>SUMIFS(СВЦЭМ!$C$34:$C$777,СВЦЭМ!$A$34:$A$777,$A31,СВЦЭМ!$B$34:$B$777,O$11)+'СЕТ СН'!$F$9+СВЦЭМ!$D$10+'СЕТ СН'!$F$6-'СЕТ СН'!$F$19</f>
        <v>838.21558605000018</v>
      </c>
      <c r="P31" s="36">
        <f>SUMIFS(СВЦЭМ!$C$34:$C$777,СВЦЭМ!$A$34:$A$777,$A31,СВЦЭМ!$B$34:$B$777,P$11)+'СЕТ СН'!$F$9+СВЦЭМ!$D$10+'СЕТ СН'!$F$6-'СЕТ СН'!$F$19</f>
        <v>844.97482389000015</v>
      </c>
      <c r="Q31" s="36">
        <f>SUMIFS(СВЦЭМ!$C$34:$C$777,СВЦЭМ!$A$34:$A$777,$A31,СВЦЭМ!$B$34:$B$777,Q$11)+'СЕТ СН'!$F$9+СВЦЭМ!$D$10+'СЕТ СН'!$F$6-'СЕТ СН'!$F$19</f>
        <v>842.89352266000014</v>
      </c>
      <c r="R31" s="36">
        <f>SUMIFS(СВЦЭМ!$C$34:$C$777,СВЦЭМ!$A$34:$A$777,$A31,СВЦЭМ!$B$34:$B$777,R$11)+'СЕТ СН'!$F$9+СВЦЭМ!$D$10+'СЕТ СН'!$F$6-'СЕТ СН'!$F$19</f>
        <v>853.20323418999988</v>
      </c>
      <c r="S31" s="36">
        <f>SUMIFS(СВЦЭМ!$C$34:$C$777,СВЦЭМ!$A$34:$A$777,$A31,СВЦЭМ!$B$34:$B$777,S$11)+'СЕТ СН'!$F$9+СВЦЭМ!$D$10+'СЕТ СН'!$F$6-'СЕТ СН'!$F$19</f>
        <v>848.73765980999997</v>
      </c>
      <c r="T31" s="36">
        <f>SUMIFS(СВЦЭМ!$C$34:$C$777,СВЦЭМ!$A$34:$A$777,$A31,СВЦЭМ!$B$34:$B$777,T$11)+'СЕТ СН'!$F$9+СВЦЭМ!$D$10+'СЕТ СН'!$F$6-'СЕТ СН'!$F$19</f>
        <v>816.64956638000012</v>
      </c>
      <c r="U31" s="36">
        <f>SUMIFS(СВЦЭМ!$C$34:$C$777,СВЦЭМ!$A$34:$A$777,$A31,СВЦЭМ!$B$34:$B$777,U$11)+'СЕТ СН'!$F$9+СВЦЭМ!$D$10+'СЕТ СН'!$F$6-'СЕТ СН'!$F$19</f>
        <v>774.80546654</v>
      </c>
      <c r="V31" s="36">
        <f>SUMIFS(СВЦЭМ!$C$34:$C$777,СВЦЭМ!$A$34:$A$777,$A31,СВЦЭМ!$B$34:$B$777,V$11)+'СЕТ СН'!$F$9+СВЦЭМ!$D$10+'СЕТ СН'!$F$6-'СЕТ СН'!$F$19</f>
        <v>770.30007909000005</v>
      </c>
      <c r="W31" s="36">
        <f>SUMIFS(СВЦЭМ!$C$34:$C$777,СВЦЭМ!$A$34:$A$777,$A31,СВЦЭМ!$B$34:$B$777,W$11)+'СЕТ СН'!$F$9+СВЦЭМ!$D$10+'СЕТ СН'!$F$6-'СЕТ СН'!$F$19</f>
        <v>768.39215646000002</v>
      </c>
      <c r="X31" s="36">
        <f>SUMIFS(СВЦЭМ!$C$34:$C$777,СВЦЭМ!$A$34:$A$777,$A31,СВЦЭМ!$B$34:$B$777,X$11)+'СЕТ СН'!$F$9+СВЦЭМ!$D$10+'СЕТ СН'!$F$6-'СЕТ СН'!$F$19</f>
        <v>847.66773901999977</v>
      </c>
      <c r="Y31" s="36">
        <f>SUMIFS(СВЦЭМ!$C$34:$C$777,СВЦЭМ!$A$34:$A$777,$A31,СВЦЭМ!$B$34:$B$777,Y$11)+'СЕТ СН'!$F$9+СВЦЭМ!$D$10+'СЕТ СН'!$F$6-'СЕТ СН'!$F$19</f>
        <v>928.32780549000017</v>
      </c>
    </row>
    <row r="32" spans="1:25" ht="15.75" x14ac:dyDescent="0.2">
      <c r="A32" s="35">
        <f t="shared" si="0"/>
        <v>42815</v>
      </c>
      <c r="B32" s="36">
        <f>SUMIFS(СВЦЭМ!$C$34:$C$777,СВЦЭМ!$A$34:$A$777,$A32,СВЦЭМ!$B$34:$B$777,B$11)+'СЕТ СН'!$F$9+СВЦЭМ!$D$10+'СЕТ СН'!$F$6-'СЕТ СН'!$F$19</f>
        <v>873.34365424999987</v>
      </c>
      <c r="C32" s="36">
        <f>SUMIFS(СВЦЭМ!$C$34:$C$777,СВЦЭМ!$A$34:$A$777,$A32,СВЦЭМ!$B$34:$B$777,C$11)+'СЕТ СН'!$F$9+СВЦЭМ!$D$10+'СЕТ СН'!$F$6-'СЕТ СН'!$F$19</f>
        <v>904.86047297999994</v>
      </c>
      <c r="D32" s="36">
        <f>SUMIFS(СВЦЭМ!$C$34:$C$777,СВЦЭМ!$A$34:$A$777,$A32,СВЦЭМ!$B$34:$B$777,D$11)+'СЕТ СН'!$F$9+СВЦЭМ!$D$10+'СЕТ СН'!$F$6-'СЕТ СН'!$F$19</f>
        <v>927.31748792999997</v>
      </c>
      <c r="E32" s="36">
        <f>SUMIFS(СВЦЭМ!$C$34:$C$777,СВЦЭМ!$A$34:$A$777,$A32,СВЦЭМ!$B$34:$B$777,E$11)+'СЕТ СН'!$F$9+СВЦЭМ!$D$10+'СЕТ СН'!$F$6-'СЕТ СН'!$F$19</f>
        <v>931.62424419999979</v>
      </c>
      <c r="F32" s="36">
        <f>SUMIFS(СВЦЭМ!$C$34:$C$777,СВЦЭМ!$A$34:$A$777,$A32,СВЦЭМ!$B$34:$B$777,F$11)+'СЕТ СН'!$F$9+СВЦЭМ!$D$10+'СЕТ СН'!$F$6-'СЕТ СН'!$F$19</f>
        <v>927.86799849999989</v>
      </c>
      <c r="G32" s="36">
        <f>SUMIFS(СВЦЭМ!$C$34:$C$777,СВЦЭМ!$A$34:$A$777,$A32,СВЦЭМ!$B$34:$B$777,G$11)+'СЕТ СН'!$F$9+СВЦЭМ!$D$10+'СЕТ СН'!$F$6-'СЕТ СН'!$F$19</f>
        <v>912.4698402099998</v>
      </c>
      <c r="H32" s="36">
        <f>SUMIFS(СВЦЭМ!$C$34:$C$777,СВЦЭМ!$A$34:$A$777,$A32,СВЦЭМ!$B$34:$B$777,H$11)+'СЕТ СН'!$F$9+СВЦЭМ!$D$10+'СЕТ СН'!$F$6-'СЕТ СН'!$F$19</f>
        <v>923.77374908000002</v>
      </c>
      <c r="I32" s="36">
        <f>SUMIFS(СВЦЭМ!$C$34:$C$777,СВЦЭМ!$A$34:$A$777,$A32,СВЦЭМ!$B$34:$B$777,I$11)+'СЕТ СН'!$F$9+СВЦЭМ!$D$10+'СЕТ СН'!$F$6-'СЕТ СН'!$F$19</f>
        <v>910.68148415999985</v>
      </c>
      <c r="J32" s="36">
        <f>SUMIFS(СВЦЭМ!$C$34:$C$777,СВЦЭМ!$A$34:$A$777,$A32,СВЦЭМ!$B$34:$B$777,J$11)+'СЕТ СН'!$F$9+СВЦЭМ!$D$10+'СЕТ СН'!$F$6-'СЕТ СН'!$F$19</f>
        <v>838.01885677000018</v>
      </c>
      <c r="K32" s="36">
        <f>SUMIFS(СВЦЭМ!$C$34:$C$777,СВЦЭМ!$A$34:$A$777,$A32,СВЦЭМ!$B$34:$B$777,K$11)+'СЕТ СН'!$F$9+СВЦЭМ!$D$10+'СЕТ СН'!$F$6-'СЕТ СН'!$F$19</f>
        <v>780.41082790000019</v>
      </c>
      <c r="L32" s="36">
        <f>SUMIFS(СВЦЭМ!$C$34:$C$777,СВЦЭМ!$A$34:$A$777,$A32,СВЦЭМ!$B$34:$B$777,L$11)+'СЕТ СН'!$F$9+СВЦЭМ!$D$10+'СЕТ СН'!$F$6-'СЕТ СН'!$F$19</f>
        <v>775.56609690999994</v>
      </c>
      <c r="M32" s="36">
        <f>SUMIFS(СВЦЭМ!$C$34:$C$777,СВЦЭМ!$A$34:$A$777,$A32,СВЦЭМ!$B$34:$B$777,M$11)+'СЕТ СН'!$F$9+СВЦЭМ!$D$10+'СЕТ СН'!$F$6-'СЕТ СН'!$F$19</f>
        <v>825.57222787000001</v>
      </c>
      <c r="N32" s="36">
        <f>SUMIFS(СВЦЭМ!$C$34:$C$777,СВЦЭМ!$A$34:$A$777,$A32,СВЦЭМ!$B$34:$B$777,N$11)+'СЕТ СН'!$F$9+СВЦЭМ!$D$10+'СЕТ СН'!$F$6-'СЕТ СН'!$F$19</f>
        <v>822.84500015000003</v>
      </c>
      <c r="O32" s="36">
        <f>SUMIFS(СВЦЭМ!$C$34:$C$777,СВЦЭМ!$A$34:$A$777,$A32,СВЦЭМ!$B$34:$B$777,O$11)+'СЕТ СН'!$F$9+СВЦЭМ!$D$10+'СЕТ СН'!$F$6-'СЕТ СН'!$F$19</f>
        <v>826.95309390000011</v>
      </c>
      <c r="P32" s="36">
        <f>SUMIFS(СВЦЭМ!$C$34:$C$777,СВЦЭМ!$A$34:$A$777,$A32,СВЦЭМ!$B$34:$B$777,P$11)+'СЕТ СН'!$F$9+СВЦЭМ!$D$10+'СЕТ СН'!$F$6-'СЕТ СН'!$F$19</f>
        <v>838.03830144999984</v>
      </c>
      <c r="Q32" s="36">
        <f>SUMIFS(СВЦЭМ!$C$34:$C$777,СВЦЭМ!$A$34:$A$777,$A32,СВЦЭМ!$B$34:$B$777,Q$11)+'СЕТ СН'!$F$9+СВЦЭМ!$D$10+'СЕТ СН'!$F$6-'СЕТ СН'!$F$19</f>
        <v>849.19066714000019</v>
      </c>
      <c r="R32" s="36">
        <f>SUMIFS(СВЦЭМ!$C$34:$C$777,СВЦЭМ!$A$34:$A$777,$A32,СВЦЭМ!$B$34:$B$777,R$11)+'СЕТ СН'!$F$9+СВЦЭМ!$D$10+'СЕТ СН'!$F$6-'СЕТ СН'!$F$19</f>
        <v>850.94293228000015</v>
      </c>
      <c r="S32" s="36">
        <f>SUMIFS(СВЦЭМ!$C$34:$C$777,СВЦЭМ!$A$34:$A$777,$A32,СВЦЭМ!$B$34:$B$777,S$11)+'СЕТ СН'!$F$9+СВЦЭМ!$D$10+'СЕТ СН'!$F$6-'СЕТ СН'!$F$19</f>
        <v>851.84248008999975</v>
      </c>
      <c r="T32" s="36">
        <f>SUMIFS(СВЦЭМ!$C$34:$C$777,СВЦЭМ!$A$34:$A$777,$A32,СВЦЭМ!$B$34:$B$777,T$11)+'СЕТ СН'!$F$9+СВЦЭМ!$D$10+'СЕТ СН'!$F$6-'СЕТ СН'!$F$19</f>
        <v>835.65292123000017</v>
      </c>
      <c r="U32" s="36">
        <f>SUMIFS(СВЦЭМ!$C$34:$C$777,СВЦЭМ!$A$34:$A$777,$A32,СВЦЭМ!$B$34:$B$777,U$11)+'СЕТ СН'!$F$9+СВЦЭМ!$D$10+'СЕТ СН'!$F$6-'СЕТ СН'!$F$19</f>
        <v>811.64639905000013</v>
      </c>
      <c r="V32" s="36">
        <f>SUMIFS(СВЦЭМ!$C$34:$C$777,СВЦЭМ!$A$34:$A$777,$A32,СВЦЭМ!$B$34:$B$777,V$11)+'СЕТ СН'!$F$9+СВЦЭМ!$D$10+'СЕТ СН'!$F$6-'СЕТ СН'!$F$19</f>
        <v>787.78942056999995</v>
      </c>
      <c r="W32" s="36">
        <f>SUMIFS(СВЦЭМ!$C$34:$C$777,СВЦЭМ!$A$34:$A$777,$A32,СВЦЭМ!$B$34:$B$777,W$11)+'СЕТ СН'!$F$9+СВЦЭМ!$D$10+'СЕТ СН'!$F$6-'СЕТ СН'!$F$19</f>
        <v>791.67228577000014</v>
      </c>
      <c r="X32" s="36">
        <f>SUMIFS(СВЦЭМ!$C$34:$C$777,СВЦЭМ!$A$34:$A$777,$A32,СВЦЭМ!$B$34:$B$777,X$11)+'СЕТ СН'!$F$9+СВЦЭМ!$D$10+'СЕТ СН'!$F$6-'СЕТ СН'!$F$19</f>
        <v>845.45947208999996</v>
      </c>
      <c r="Y32" s="36">
        <f>SUMIFS(СВЦЭМ!$C$34:$C$777,СВЦЭМ!$A$34:$A$777,$A32,СВЦЭМ!$B$34:$B$777,Y$11)+'СЕТ СН'!$F$9+СВЦЭМ!$D$10+'СЕТ СН'!$F$6-'СЕТ СН'!$F$19</f>
        <v>848.59539379999978</v>
      </c>
    </row>
    <row r="33" spans="1:25" ht="15.75" x14ac:dyDescent="0.2">
      <c r="A33" s="35">
        <f t="shared" si="0"/>
        <v>42816</v>
      </c>
      <c r="B33" s="36">
        <f>SUMIFS(СВЦЭМ!$C$34:$C$777,СВЦЭМ!$A$34:$A$777,$A33,СВЦЭМ!$B$34:$B$777,B$11)+'СЕТ СН'!$F$9+СВЦЭМ!$D$10+'СЕТ СН'!$F$6-'СЕТ СН'!$F$19</f>
        <v>916.90638063999995</v>
      </c>
      <c r="C33" s="36">
        <f>SUMIFS(СВЦЭМ!$C$34:$C$777,СВЦЭМ!$A$34:$A$777,$A33,СВЦЭМ!$B$34:$B$777,C$11)+'СЕТ СН'!$F$9+СВЦЭМ!$D$10+'СЕТ СН'!$F$6-'СЕТ СН'!$F$19</f>
        <v>933.80762689999983</v>
      </c>
      <c r="D33" s="36">
        <f>SUMIFS(СВЦЭМ!$C$34:$C$777,СВЦЭМ!$A$34:$A$777,$A33,СВЦЭМ!$B$34:$B$777,D$11)+'СЕТ СН'!$F$9+СВЦЭМ!$D$10+'СЕТ СН'!$F$6-'СЕТ СН'!$F$19</f>
        <v>953.07601781999983</v>
      </c>
      <c r="E33" s="36">
        <f>SUMIFS(СВЦЭМ!$C$34:$C$777,СВЦЭМ!$A$34:$A$777,$A33,СВЦЭМ!$B$34:$B$777,E$11)+'СЕТ СН'!$F$9+СВЦЭМ!$D$10+'СЕТ СН'!$F$6-'СЕТ СН'!$F$19</f>
        <v>963.48732480999979</v>
      </c>
      <c r="F33" s="36">
        <f>SUMIFS(СВЦЭМ!$C$34:$C$777,СВЦЭМ!$A$34:$A$777,$A33,СВЦЭМ!$B$34:$B$777,F$11)+'СЕТ СН'!$F$9+СВЦЭМ!$D$10+'СЕТ СН'!$F$6-'СЕТ СН'!$F$19</f>
        <v>956.73211791999984</v>
      </c>
      <c r="G33" s="36">
        <f>SUMIFS(СВЦЭМ!$C$34:$C$777,СВЦЭМ!$A$34:$A$777,$A33,СВЦЭМ!$B$34:$B$777,G$11)+'СЕТ СН'!$F$9+СВЦЭМ!$D$10+'СЕТ СН'!$F$6-'СЕТ СН'!$F$19</f>
        <v>941.21934060000012</v>
      </c>
      <c r="H33" s="36">
        <f>SUMIFS(СВЦЭМ!$C$34:$C$777,СВЦЭМ!$A$34:$A$777,$A33,СВЦЭМ!$B$34:$B$777,H$11)+'СЕТ СН'!$F$9+СВЦЭМ!$D$10+'СЕТ СН'!$F$6-'СЕТ СН'!$F$19</f>
        <v>960.04720196000017</v>
      </c>
      <c r="I33" s="36">
        <f>SUMIFS(СВЦЭМ!$C$34:$C$777,СВЦЭМ!$A$34:$A$777,$A33,СВЦЭМ!$B$34:$B$777,I$11)+'СЕТ СН'!$F$9+СВЦЭМ!$D$10+'СЕТ СН'!$F$6-'СЕТ СН'!$F$19</f>
        <v>911.08294588999979</v>
      </c>
      <c r="J33" s="36">
        <f>SUMIFS(СВЦЭМ!$C$34:$C$777,СВЦЭМ!$A$34:$A$777,$A33,СВЦЭМ!$B$34:$B$777,J$11)+'СЕТ СН'!$F$9+СВЦЭМ!$D$10+'СЕТ СН'!$F$6-'СЕТ СН'!$F$19</f>
        <v>843.84423366999999</v>
      </c>
      <c r="K33" s="36">
        <f>SUMIFS(СВЦЭМ!$C$34:$C$777,СВЦЭМ!$A$34:$A$777,$A33,СВЦЭМ!$B$34:$B$777,K$11)+'СЕТ СН'!$F$9+СВЦЭМ!$D$10+'СЕТ СН'!$F$6-'СЕТ СН'!$F$19</f>
        <v>799.31169060000002</v>
      </c>
      <c r="L33" s="36">
        <f>SUMIFS(СВЦЭМ!$C$34:$C$777,СВЦЭМ!$A$34:$A$777,$A33,СВЦЭМ!$B$34:$B$777,L$11)+'СЕТ СН'!$F$9+СВЦЭМ!$D$10+'СЕТ СН'!$F$6-'СЕТ СН'!$F$19</f>
        <v>801.23794834</v>
      </c>
      <c r="M33" s="36">
        <f>SUMIFS(СВЦЭМ!$C$34:$C$777,СВЦЭМ!$A$34:$A$777,$A33,СВЦЭМ!$B$34:$B$777,M$11)+'СЕТ СН'!$F$9+СВЦЭМ!$D$10+'СЕТ СН'!$F$6-'СЕТ СН'!$F$19</f>
        <v>816.02087346999997</v>
      </c>
      <c r="N33" s="36">
        <f>SUMIFS(СВЦЭМ!$C$34:$C$777,СВЦЭМ!$A$34:$A$777,$A33,СВЦЭМ!$B$34:$B$777,N$11)+'СЕТ СН'!$F$9+СВЦЭМ!$D$10+'СЕТ СН'!$F$6-'СЕТ СН'!$F$19</f>
        <v>877.52610148999975</v>
      </c>
      <c r="O33" s="36">
        <f>SUMIFS(СВЦЭМ!$C$34:$C$777,СВЦЭМ!$A$34:$A$777,$A33,СВЦЭМ!$B$34:$B$777,O$11)+'СЕТ СН'!$F$9+СВЦЭМ!$D$10+'СЕТ СН'!$F$6-'СЕТ СН'!$F$19</f>
        <v>854.84995123999988</v>
      </c>
      <c r="P33" s="36">
        <f>SUMIFS(СВЦЭМ!$C$34:$C$777,СВЦЭМ!$A$34:$A$777,$A33,СВЦЭМ!$B$34:$B$777,P$11)+'СЕТ СН'!$F$9+СВЦЭМ!$D$10+'СЕТ СН'!$F$6-'СЕТ СН'!$F$19</f>
        <v>874.57932789999995</v>
      </c>
      <c r="Q33" s="36">
        <f>SUMIFS(СВЦЭМ!$C$34:$C$777,СВЦЭМ!$A$34:$A$777,$A33,СВЦЭМ!$B$34:$B$777,Q$11)+'СЕТ СН'!$F$9+СВЦЭМ!$D$10+'СЕТ СН'!$F$6-'СЕТ СН'!$F$19</f>
        <v>880.58270730999993</v>
      </c>
      <c r="R33" s="36">
        <f>SUMIFS(СВЦЭМ!$C$34:$C$777,СВЦЭМ!$A$34:$A$777,$A33,СВЦЭМ!$B$34:$B$777,R$11)+'СЕТ СН'!$F$9+СВЦЭМ!$D$10+'СЕТ СН'!$F$6-'СЕТ СН'!$F$19</f>
        <v>877.16641711000011</v>
      </c>
      <c r="S33" s="36">
        <f>SUMIFS(СВЦЭМ!$C$34:$C$777,СВЦЭМ!$A$34:$A$777,$A33,СВЦЭМ!$B$34:$B$777,S$11)+'СЕТ СН'!$F$9+СВЦЭМ!$D$10+'СЕТ СН'!$F$6-'СЕТ СН'!$F$19</f>
        <v>858.84733555000003</v>
      </c>
      <c r="T33" s="36">
        <f>SUMIFS(СВЦЭМ!$C$34:$C$777,СВЦЭМ!$A$34:$A$777,$A33,СВЦЭМ!$B$34:$B$777,T$11)+'СЕТ СН'!$F$9+СВЦЭМ!$D$10+'СЕТ СН'!$F$6-'СЕТ СН'!$F$19</f>
        <v>831.11166446000016</v>
      </c>
      <c r="U33" s="36">
        <f>SUMIFS(СВЦЭМ!$C$34:$C$777,СВЦЭМ!$A$34:$A$777,$A33,СВЦЭМ!$B$34:$B$777,U$11)+'СЕТ СН'!$F$9+СВЦЭМ!$D$10+'СЕТ СН'!$F$6-'СЕТ СН'!$F$19</f>
        <v>785.21382955999979</v>
      </c>
      <c r="V33" s="36">
        <f>SUMIFS(СВЦЭМ!$C$34:$C$777,СВЦЭМ!$A$34:$A$777,$A33,СВЦЭМ!$B$34:$B$777,V$11)+'СЕТ СН'!$F$9+СВЦЭМ!$D$10+'СЕТ СН'!$F$6-'СЕТ СН'!$F$19</f>
        <v>775.03843417999997</v>
      </c>
      <c r="W33" s="36">
        <f>SUMIFS(СВЦЭМ!$C$34:$C$777,СВЦЭМ!$A$34:$A$777,$A33,СВЦЭМ!$B$34:$B$777,W$11)+'СЕТ СН'!$F$9+СВЦЭМ!$D$10+'СЕТ СН'!$F$6-'СЕТ СН'!$F$19</f>
        <v>780.29394986999978</v>
      </c>
      <c r="X33" s="36">
        <f>SUMIFS(СВЦЭМ!$C$34:$C$777,СВЦЭМ!$A$34:$A$777,$A33,СВЦЭМ!$B$34:$B$777,X$11)+'СЕТ СН'!$F$9+СВЦЭМ!$D$10+'СЕТ СН'!$F$6-'СЕТ СН'!$F$19</f>
        <v>837.60081946999981</v>
      </c>
      <c r="Y33" s="36">
        <f>SUMIFS(СВЦЭМ!$C$34:$C$777,СВЦЭМ!$A$34:$A$777,$A33,СВЦЭМ!$B$34:$B$777,Y$11)+'СЕТ СН'!$F$9+СВЦЭМ!$D$10+'СЕТ СН'!$F$6-'СЕТ СН'!$F$19</f>
        <v>927.04393480999988</v>
      </c>
    </row>
    <row r="34" spans="1:25" ht="15.75" x14ac:dyDescent="0.2">
      <c r="A34" s="35">
        <f t="shared" si="0"/>
        <v>42817</v>
      </c>
      <c r="B34" s="36">
        <f>SUMIFS(СВЦЭМ!$C$34:$C$777,СВЦЭМ!$A$34:$A$777,$A34,СВЦЭМ!$B$34:$B$777,B$11)+'СЕТ СН'!$F$9+СВЦЭМ!$D$10+'СЕТ СН'!$F$6-'СЕТ СН'!$F$19</f>
        <v>978.40347548</v>
      </c>
      <c r="C34" s="36">
        <f>SUMIFS(СВЦЭМ!$C$34:$C$777,СВЦЭМ!$A$34:$A$777,$A34,СВЦЭМ!$B$34:$B$777,C$11)+'СЕТ СН'!$F$9+СВЦЭМ!$D$10+'СЕТ СН'!$F$6-'СЕТ СН'!$F$19</f>
        <v>993.75738616999979</v>
      </c>
      <c r="D34" s="36">
        <f>SUMIFS(СВЦЭМ!$C$34:$C$777,СВЦЭМ!$A$34:$A$777,$A34,СВЦЭМ!$B$34:$B$777,D$11)+'СЕТ СН'!$F$9+СВЦЭМ!$D$10+'СЕТ СН'!$F$6-'СЕТ СН'!$F$19</f>
        <v>1007.8248339400002</v>
      </c>
      <c r="E34" s="36">
        <f>SUMIFS(СВЦЭМ!$C$34:$C$777,СВЦЭМ!$A$34:$A$777,$A34,СВЦЭМ!$B$34:$B$777,E$11)+'СЕТ СН'!$F$9+СВЦЭМ!$D$10+'СЕТ СН'!$F$6-'СЕТ СН'!$F$19</f>
        <v>1019.30312495</v>
      </c>
      <c r="F34" s="36">
        <f>SUMIFS(СВЦЭМ!$C$34:$C$777,СВЦЭМ!$A$34:$A$777,$A34,СВЦЭМ!$B$34:$B$777,F$11)+'СЕТ СН'!$F$9+СВЦЭМ!$D$10+'СЕТ СН'!$F$6-'СЕТ СН'!$F$19</f>
        <v>1024.0483610299998</v>
      </c>
      <c r="G34" s="36">
        <f>SUMIFS(СВЦЭМ!$C$34:$C$777,СВЦЭМ!$A$34:$A$777,$A34,СВЦЭМ!$B$34:$B$777,G$11)+'СЕТ СН'!$F$9+СВЦЭМ!$D$10+'СЕТ СН'!$F$6-'СЕТ СН'!$F$19</f>
        <v>1010.4041404099999</v>
      </c>
      <c r="H34" s="36">
        <f>SUMIFS(СВЦЭМ!$C$34:$C$777,СВЦЭМ!$A$34:$A$777,$A34,СВЦЭМ!$B$34:$B$777,H$11)+'СЕТ СН'!$F$9+СВЦЭМ!$D$10+'СЕТ СН'!$F$6-'СЕТ СН'!$F$19</f>
        <v>949.93979188000003</v>
      </c>
      <c r="I34" s="36">
        <f>SUMIFS(СВЦЭМ!$C$34:$C$777,СВЦЭМ!$A$34:$A$777,$A34,СВЦЭМ!$B$34:$B$777,I$11)+'СЕТ СН'!$F$9+СВЦЭМ!$D$10+'СЕТ СН'!$F$6-'СЕТ СН'!$F$19</f>
        <v>910.6713206899999</v>
      </c>
      <c r="J34" s="36">
        <f>SUMIFS(СВЦЭМ!$C$34:$C$777,СВЦЭМ!$A$34:$A$777,$A34,СВЦЭМ!$B$34:$B$777,J$11)+'СЕТ СН'!$F$9+СВЦЭМ!$D$10+'СЕТ СН'!$F$6-'СЕТ СН'!$F$19</f>
        <v>847.07668084999978</v>
      </c>
      <c r="K34" s="36">
        <f>SUMIFS(СВЦЭМ!$C$34:$C$777,СВЦЭМ!$A$34:$A$777,$A34,СВЦЭМ!$B$34:$B$777,K$11)+'СЕТ СН'!$F$9+СВЦЭМ!$D$10+'СЕТ СН'!$F$6-'СЕТ СН'!$F$19</f>
        <v>778.30126652999979</v>
      </c>
      <c r="L34" s="36">
        <f>SUMIFS(СВЦЭМ!$C$34:$C$777,СВЦЭМ!$A$34:$A$777,$A34,СВЦЭМ!$B$34:$B$777,L$11)+'СЕТ СН'!$F$9+СВЦЭМ!$D$10+'СЕТ СН'!$F$6-'СЕТ СН'!$F$19</f>
        <v>776.70568955999988</v>
      </c>
      <c r="M34" s="36">
        <f>SUMIFS(СВЦЭМ!$C$34:$C$777,СВЦЭМ!$A$34:$A$777,$A34,СВЦЭМ!$B$34:$B$777,M$11)+'СЕТ СН'!$F$9+СВЦЭМ!$D$10+'СЕТ СН'!$F$6-'СЕТ СН'!$F$19</f>
        <v>791.68104003000008</v>
      </c>
      <c r="N34" s="36">
        <f>SUMIFS(СВЦЭМ!$C$34:$C$777,СВЦЭМ!$A$34:$A$777,$A34,СВЦЭМ!$B$34:$B$777,N$11)+'СЕТ СН'!$F$9+СВЦЭМ!$D$10+'СЕТ СН'!$F$6-'СЕТ СН'!$F$19</f>
        <v>811.89954016999991</v>
      </c>
      <c r="O34" s="36">
        <f>SUMIFS(СВЦЭМ!$C$34:$C$777,СВЦЭМ!$A$34:$A$777,$A34,СВЦЭМ!$B$34:$B$777,O$11)+'СЕТ СН'!$F$9+СВЦЭМ!$D$10+'СЕТ СН'!$F$6-'СЕТ СН'!$F$19</f>
        <v>837.33523521999996</v>
      </c>
      <c r="P34" s="36">
        <f>SUMIFS(СВЦЭМ!$C$34:$C$777,СВЦЭМ!$A$34:$A$777,$A34,СВЦЭМ!$B$34:$B$777,P$11)+'СЕТ СН'!$F$9+СВЦЭМ!$D$10+'СЕТ СН'!$F$6-'СЕТ СН'!$F$19</f>
        <v>848.93510469000012</v>
      </c>
      <c r="Q34" s="36">
        <f>SUMIFS(СВЦЭМ!$C$34:$C$777,СВЦЭМ!$A$34:$A$777,$A34,СВЦЭМ!$B$34:$B$777,Q$11)+'СЕТ СН'!$F$9+СВЦЭМ!$D$10+'СЕТ СН'!$F$6-'СЕТ СН'!$F$19</f>
        <v>845.34100778999982</v>
      </c>
      <c r="R34" s="36">
        <f>SUMIFS(СВЦЭМ!$C$34:$C$777,СВЦЭМ!$A$34:$A$777,$A34,СВЦЭМ!$B$34:$B$777,R$11)+'СЕТ СН'!$F$9+СВЦЭМ!$D$10+'СЕТ СН'!$F$6-'СЕТ СН'!$F$19</f>
        <v>846.32284630000004</v>
      </c>
      <c r="S34" s="36">
        <f>SUMIFS(СВЦЭМ!$C$34:$C$777,СВЦЭМ!$A$34:$A$777,$A34,СВЦЭМ!$B$34:$B$777,S$11)+'СЕТ СН'!$F$9+СВЦЭМ!$D$10+'СЕТ СН'!$F$6-'СЕТ СН'!$F$19</f>
        <v>832.19076532000008</v>
      </c>
      <c r="T34" s="36">
        <f>SUMIFS(СВЦЭМ!$C$34:$C$777,СВЦЭМ!$A$34:$A$777,$A34,СВЦЭМ!$B$34:$B$777,T$11)+'СЕТ СН'!$F$9+СВЦЭМ!$D$10+'СЕТ СН'!$F$6-'СЕТ СН'!$F$19</f>
        <v>807.12964092999982</v>
      </c>
      <c r="U34" s="36">
        <f>SUMIFS(СВЦЭМ!$C$34:$C$777,СВЦЭМ!$A$34:$A$777,$A34,СВЦЭМ!$B$34:$B$777,U$11)+'СЕТ СН'!$F$9+СВЦЭМ!$D$10+'СЕТ СН'!$F$6-'СЕТ СН'!$F$19</f>
        <v>782.44746209000004</v>
      </c>
      <c r="V34" s="36">
        <f>SUMIFS(СВЦЭМ!$C$34:$C$777,СВЦЭМ!$A$34:$A$777,$A34,СВЦЭМ!$B$34:$B$777,V$11)+'СЕТ СН'!$F$9+СВЦЭМ!$D$10+'СЕТ СН'!$F$6-'СЕТ СН'!$F$19</f>
        <v>757.2106925600001</v>
      </c>
      <c r="W34" s="36">
        <f>SUMIFS(СВЦЭМ!$C$34:$C$777,СВЦЭМ!$A$34:$A$777,$A34,СВЦЭМ!$B$34:$B$777,W$11)+'СЕТ СН'!$F$9+СВЦЭМ!$D$10+'СЕТ СН'!$F$6-'СЕТ СН'!$F$19</f>
        <v>755.0624723699998</v>
      </c>
      <c r="X34" s="36">
        <f>SUMIFS(СВЦЭМ!$C$34:$C$777,СВЦЭМ!$A$34:$A$777,$A34,СВЦЭМ!$B$34:$B$777,X$11)+'СЕТ СН'!$F$9+СВЦЭМ!$D$10+'СЕТ СН'!$F$6-'СЕТ СН'!$F$19</f>
        <v>827.85825625999996</v>
      </c>
      <c r="Y34" s="36">
        <f>SUMIFS(СВЦЭМ!$C$34:$C$777,СВЦЭМ!$A$34:$A$777,$A34,СВЦЭМ!$B$34:$B$777,Y$11)+'СЕТ СН'!$F$9+СВЦЭМ!$D$10+'СЕТ СН'!$F$6-'СЕТ СН'!$F$19</f>
        <v>906.36707432000003</v>
      </c>
    </row>
    <row r="35" spans="1:25" ht="15.75" x14ac:dyDescent="0.2">
      <c r="A35" s="35">
        <f t="shared" si="0"/>
        <v>42818</v>
      </c>
      <c r="B35" s="36">
        <f>SUMIFS(СВЦЭМ!$C$34:$C$777,СВЦЭМ!$A$34:$A$777,$A35,СВЦЭМ!$B$34:$B$777,B$11)+'СЕТ СН'!$F$9+СВЦЭМ!$D$10+'СЕТ СН'!$F$6-'СЕТ СН'!$F$19</f>
        <v>952.65751926999974</v>
      </c>
      <c r="C35" s="36">
        <f>SUMIFS(СВЦЭМ!$C$34:$C$777,СВЦЭМ!$A$34:$A$777,$A35,СВЦЭМ!$B$34:$B$777,C$11)+'СЕТ СН'!$F$9+СВЦЭМ!$D$10+'СЕТ СН'!$F$6-'СЕТ СН'!$F$19</f>
        <v>988.29385963000004</v>
      </c>
      <c r="D35" s="36">
        <f>SUMIFS(СВЦЭМ!$C$34:$C$777,СВЦЭМ!$A$34:$A$777,$A35,СВЦЭМ!$B$34:$B$777,D$11)+'СЕТ СН'!$F$9+СВЦЭМ!$D$10+'СЕТ СН'!$F$6-'СЕТ СН'!$F$19</f>
        <v>1006.9304079899998</v>
      </c>
      <c r="E35" s="36">
        <f>SUMIFS(СВЦЭМ!$C$34:$C$777,СВЦЭМ!$A$34:$A$777,$A35,СВЦЭМ!$B$34:$B$777,E$11)+'СЕТ СН'!$F$9+СВЦЭМ!$D$10+'СЕТ СН'!$F$6-'СЕТ СН'!$F$19</f>
        <v>1023.5857395200001</v>
      </c>
      <c r="F35" s="36">
        <f>SUMIFS(СВЦЭМ!$C$34:$C$777,СВЦЭМ!$A$34:$A$777,$A35,СВЦЭМ!$B$34:$B$777,F$11)+'СЕТ СН'!$F$9+СВЦЭМ!$D$10+'СЕТ СН'!$F$6-'СЕТ СН'!$F$19</f>
        <v>1024.2335070200002</v>
      </c>
      <c r="G35" s="36">
        <f>SUMIFS(СВЦЭМ!$C$34:$C$777,СВЦЭМ!$A$34:$A$777,$A35,СВЦЭМ!$B$34:$B$777,G$11)+'СЕТ СН'!$F$9+СВЦЭМ!$D$10+'СЕТ СН'!$F$6-'СЕТ СН'!$F$19</f>
        <v>994.92988573999992</v>
      </c>
      <c r="H35" s="36">
        <f>SUMIFS(СВЦЭМ!$C$34:$C$777,СВЦЭМ!$A$34:$A$777,$A35,СВЦЭМ!$B$34:$B$777,H$11)+'СЕТ СН'!$F$9+СВЦЭМ!$D$10+'СЕТ СН'!$F$6-'СЕТ СН'!$F$19</f>
        <v>927.10259580000002</v>
      </c>
      <c r="I35" s="36">
        <f>SUMIFS(СВЦЭМ!$C$34:$C$777,СВЦЭМ!$A$34:$A$777,$A35,СВЦЭМ!$B$34:$B$777,I$11)+'СЕТ СН'!$F$9+СВЦЭМ!$D$10+'СЕТ СН'!$F$6-'СЕТ СН'!$F$19</f>
        <v>864.01310909999984</v>
      </c>
      <c r="J35" s="36">
        <f>SUMIFS(СВЦЭМ!$C$34:$C$777,СВЦЭМ!$A$34:$A$777,$A35,СВЦЭМ!$B$34:$B$777,J$11)+'СЕТ СН'!$F$9+СВЦЭМ!$D$10+'СЕТ СН'!$F$6-'СЕТ СН'!$F$19</f>
        <v>803.49893282999983</v>
      </c>
      <c r="K35" s="36">
        <f>SUMIFS(СВЦЭМ!$C$34:$C$777,СВЦЭМ!$A$34:$A$777,$A35,СВЦЭМ!$B$34:$B$777,K$11)+'СЕТ СН'!$F$9+СВЦЭМ!$D$10+'СЕТ СН'!$F$6-'СЕТ СН'!$F$19</f>
        <v>756.41776169000013</v>
      </c>
      <c r="L35" s="36">
        <f>SUMIFS(СВЦЭМ!$C$34:$C$777,СВЦЭМ!$A$34:$A$777,$A35,СВЦЭМ!$B$34:$B$777,L$11)+'СЕТ СН'!$F$9+СВЦЭМ!$D$10+'СЕТ СН'!$F$6-'СЕТ СН'!$F$19</f>
        <v>743.03981829999975</v>
      </c>
      <c r="M35" s="36">
        <f>SUMIFS(СВЦЭМ!$C$34:$C$777,СВЦЭМ!$A$34:$A$777,$A35,СВЦЭМ!$B$34:$B$777,M$11)+'СЕТ СН'!$F$9+СВЦЭМ!$D$10+'СЕТ СН'!$F$6-'СЕТ СН'!$F$19</f>
        <v>760.83122367999977</v>
      </c>
      <c r="N35" s="36">
        <f>SUMIFS(СВЦЭМ!$C$34:$C$777,СВЦЭМ!$A$34:$A$777,$A35,СВЦЭМ!$B$34:$B$777,N$11)+'СЕТ СН'!$F$9+СВЦЭМ!$D$10+'СЕТ СН'!$F$6-'СЕТ СН'!$F$19</f>
        <v>786.12435621999975</v>
      </c>
      <c r="O35" s="36">
        <f>SUMIFS(СВЦЭМ!$C$34:$C$777,СВЦЭМ!$A$34:$A$777,$A35,СВЦЭМ!$B$34:$B$777,O$11)+'СЕТ СН'!$F$9+СВЦЭМ!$D$10+'СЕТ СН'!$F$6-'СЕТ СН'!$F$19</f>
        <v>786.11034737</v>
      </c>
      <c r="P35" s="36">
        <f>SUMIFS(СВЦЭМ!$C$34:$C$777,СВЦЭМ!$A$34:$A$777,$A35,СВЦЭМ!$B$34:$B$777,P$11)+'СЕТ СН'!$F$9+СВЦЭМ!$D$10+'СЕТ СН'!$F$6-'СЕТ СН'!$F$19</f>
        <v>797.4329524599998</v>
      </c>
      <c r="Q35" s="36">
        <f>SUMIFS(СВЦЭМ!$C$34:$C$777,СВЦЭМ!$A$34:$A$777,$A35,СВЦЭМ!$B$34:$B$777,Q$11)+'СЕТ СН'!$F$9+СВЦЭМ!$D$10+'СЕТ СН'!$F$6-'СЕТ СН'!$F$19</f>
        <v>799.98328554</v>
      </c>
      <c r="R35" s="36">
        <f>SUMIFS(СВЦЭМ!$C$34:$C$777,СВЦЭМ!$A$34:$A$777,$A35,СВЦЭМ!$B$34:$B$777,R$11)+'СЕТ СН'!$F$9+СВЦЭМ!$D$10+'СЕТ СН'!$F$6-'СЕТ СН'!$F$19</f>
        <v>806.64996775000009</v>
      </c>
      <c r="S35" s="36">
        <f>SUMIFS(СВЦЭМ!$C$34:$C$777,СВЦЭМ!$A$34:$A$777,$A35,СВЦЭМ!$B$34:$B$777,S$11)+'СЕТ СН'!$F$9+СВЦЭМ!$D$10+'СЕТ СН'!$F$6-'СЕТ СН'!$F$19</f>
        <v>799.47254887999998</v>
      </c>
      <c r="T35" s="36">
        <f>SUMIFS(СВЦЭМ!$C$34:$C$777,СВЦЭМ!$A$34:$A$777,$A35,СВЦЭМ!$B$34:$B$777,T$11)+'СЕТ СН'!$F$9+СВЦЭМ!$D$10+'СЕТ СН'!$F$6-'СЕТ СН'!$F$19</f>
        <v>775.70206469000004</v>
      </c>
      <c r="U35" s="36">
        <f>SUMIFS(СВЦЭМ!$C$34:$C$777,СВЦЭМ!$A$34:$A$777,$A35,СВЦЭМ!$B$34:$B$777,U$11)+'СЕТ СН'!$F$9+СВЦЭМ!$D$10+'СЕТ СН'!$F$6-'СЕТ СН'!$F$19</f>
        <v>742.51537852000001</v>
      </c>
      <c r="V35" s="36">
        <f>SUMIFS(СВЦЭМ!$C$34:$C$777,СВЦЭМ!$A$34:$A$777,$A35,СВЦЭМ!$B$34:$B$777,V$11)+'СЕТ СН'!$F$9+СВЦЭМ!$D$10+'СЕТ СН'!$F$6-'СЕТ СН'!$F$19</f>
        <v>742.06583625999974</v>
      </c>
      <c r="W35" s="36">
        <f>SUMIFS(СВЦЭМ!$C$34:$C$777,СВЦЭМ!$A$34:$A$777,$A35,СВЦЭМ!$B$34:$B$777,W$11)+'СЕТ СН'!$F$9+СВЦЭМ!$D$10+'СЕТ СН'!$F$6-'СЕТ СН'!$F$19</f>
        <v>737.68886780000003</v>
      </c>
      <c r="X35" s="36">
        <f>SUMIFS(СВЦЭМ!$C$34:$C$777,СВЦЭМ!$A$34:$A$777,$A35,СВЦЭМ!$B$34:$B$777,X$11)+'СЕТ СН'!$F$9+СВЦЭМ!$D$10+'СЕТ СН'!$F$6-'СЕТ СН'!$F$19</f>
        <v>790.40789937</v>
      </c>
      <c r="Y35" s="36">
        <f>SUMIFS(СВЦЭМ!$C$34:$C$777,СВЦЭМ!$A$34:$A$777,$A35,СВЦЭМ!$B$34:$B$777,Y$11)+'СЕТ СН'!$F$9+СВЦЭМ!$D$10+'СЕТ СН'!$F$6-'СЕТ СН'!$F$19</f>
        <v>873.28952897999989</v>
      </c>
    </row>
    <row r="36" spans="1:25" ht="15.75" x14ac:dyDescent="0.2">
      <c r="A36" s="35">
        <f t="shared" si="0"/>
        <v>42819</v>
      </c>
      <c r="B36" s="36">
        <f>SUMIFS(СВЦЭМ!$C$34:$C$777,СВЦЭМ!$A$34:$A$777,$A36,СВЦЭМ!$B$34:$B$777,B$11)+'СЕТ СН'!$F$9+СВЦЭМ!$D$10+'СЕТ СН'!$F$6-'СЕТ СН'!$F$19</f>
        <v>933.43557327000008</v>
      </c>
      <c r="C36" s="36">
        <f>SUMIFS(СВЦЭМ!$C$34:$C$777,СВЦЭМ!$A$34:$A$777,$A36,СВЦЭМ!$B$34:$B$777,C$11)+'СЕТ СН'!$F$9+СВЦЭМ!$D$10+'СЕТ СН'!$F$6-'СЕТ СН'!$F$19</f>
        <v>976.38674076999996</v>
      </c>
      <c r="D36" s="36">
        <f>SUMIFS(СВЦЭМ!$C$34:$C$777,СВЦЭМ!$A$34:$A$777,$A36,СВЦЭМ!$B$34:$B$777,D$11)+'СЕТ СН'!$F$9+СВЦЭМ!$D$10+'СЕТ СН'!$F$6-'СЕТ СН'!$F$19</f>
        <v>993.62380444000019</v>
      </c>
      <c r="E36" s="36">
        <f>SUMIFS(СВЦЭМ!$C$34:$C$777,СВЦЭМ!$A$34:$A$777,$A36,СВЦЭМ!$B$34:$B$777,E$11)+'СЕТ СН'!$F$9+СВЦЭМ!$D$10+'СЕТ СН'!$F$6-'СЕТ СН'!$F$19</f>
        <v>1006.5782034399999</v>
      </c>
      <c r="F36" s="36">
        <f>SUMIFS(СВЦЭМ!$C$34:$C$777,СВЦЭМ!$A$34:$A$777,$A36,СВЦЭМ!$B$34:$B$777,F$11)+'СЕТ СН'!$F$9+СВЦЭМ!$D$10+'СЕТ СН'!$F$6-'СЕТ СН'!$F$19</f>
        <v>1004.86804407</v>
      </c>
      <c r="G36" s="36">
        <f>SUMIFS(СВЦЭМ!$C$34:$C$777,СВЦЭМ!$A$34:$A$777,$A36,СВЦЭМ!$B$34:$B$777,G$11)+'СЕТ СН'!$F$9+СВЦЭМ!$D$10+'СЕТ СН'!$F$6-'СЕТ СН'!$F$19</f>
        <v>992.34376587999986</v>
      </c>
      <c r="H36" s="36">
        <f>SUMIFS(СВЦЭМ!$C$34:$C$777,СВЦЭМ!$A$34:$A$777,$A36,СВЦЭМ!$B$34:$B$777,H$11)+'СЕТ СН'!$F$9+СВЦЭМ!$D$10+'СЕТ СН'!$F$6-'СЕТ СН'!$F$19</f>
        <v>967.96076085999994</v>
      </c>
      <c r="I36" s="36">
        <f>SUMIFS(СВЦЭМ!$C$34:$C$777,СВЦЭМ!$A$34:$A$777,$A36,СВЦЭМ!$B$34:$B$777,I$11)+'СЕТ СН'!$F$9+СВЦЭМ!$D$10+'СЕТ СН'!$F$6-'СЕТ СН'!$F$19</f>
        <v>915.62660831999983</v>
      </c>
      <c r="J36" s="36">
        <f>SUMIFS(СВЦЭМ!$C$34:$C$777,СВЦЭМ!$A$34:$A$777,$A36,СВЦЭМ!$B$34:$B$777,J$11)+'СЕТ СН'!$F$9+СВЦЭМ!$D$10+'СЕТ СН'!$F$6-'СЕТ СН'!$F$19</f>
        <v>825.05770574999997</v>
      </c>
      <c r="K36" s="36">
        <f>SUMIFS(СВЦЭМ!$C$34:$C$777,СВЦЭМ!$A$34:$A$777,$A36,СВЦЭМ!$B$34:$B$777,K$11)+'СЕТ СН'!$F$9+СВЦЭМ!$D$10+'СЕТ СН'!$F$6-'СЕТ СН'!$F$19</f>
        <v>751.82471544999999</v>
      </c>
      <c r="L36" s="36">
        <f>SUMIFS(СВЦЭМ!$C$34:$C$777,СВЦЭМ!$A$34:$A$777,$A36,СВЦЭМ!$B$34:$B$777,L$11)+'СЕТ СН'!$F$9+СВЦЭМ!$D$10+'СЕТ СН'!$F$6-'СЕТ СН'!$F$19</f>
        <v>741.50551598999982</v>
      </c>
      <c r="M36" s="36">
        <f>SUMIFS(СВЦЭМ!$C$34:$C$777,СВЦЭМ!$A$34:$A$777,$A36,СВЦЭМ!$B$34:$B$777,M$11)+'СЕТ СН'!$F$9+СВЦЭМ!$D$10+'СЕТ СН'!$F$6-'СЕТ СН'!$F$19</f>
        <v>758.34375585999987</v>
      </c>
      <c r="N36" s="36">
        <f>SUMIFS(СВЦЭМ!$C$34:$C$777,СВЦЭМ!$A$34:$A$777,$A36,СВЦЭМ!$B$34:$B$777,N$11)+'СЕТ СН'!$F$9+СВЦЭМ!$D$10+'СЕТ СН'!$F$6-'СЕТ СН'!$F$19</f>
        <v>778.41430733000016</v>
      </c>
      <c r="O36" s="36">
        <f>SUMIFS(СВЦЭМ!$C$34:$C$777,СВЦЭМ!$A$34:$A$777,$A36,СВЦЭМ!$B$34:$B$777,O$11)+'СЕТ СН'!$F$9+СВЦЭМ!$D$10+'СЕТ СН'!$F$6-'СЕТ СН'!$F$19</f>
        <v>794.13332791999983</v>
      </c>
      <c r="P36" s="36">
        <f>SUMIFS(СВЦЭМ!$C$34:$C$777,СВЦЭМ!$A$34:$A$777,$A36,СВЦЭМ!$B$34:$B$777,P$11)+'СЕТ СН'!$F$9+СВЦЭМ!$D$10+'СЕТ СН'!$F$6-'СЕТ СН'!$F$19</f>
        <v>804.68521741999984</v>
      </c>
      <c r="Q36" s="36">
        <f>SUMIFS(СВЦЭМ!$C$34:$C$777,СВЦЭМ!$A$34:$A$777,$A36,СВЦЭМ!$B$34:$B$777,Q$11)+'СЕТ СН'!$F$9+СВЦЭМ!$D$10+'СЕТ СН'!$F$6-'СЕТ СН'!$F$19</f>
        <v>812.12960932999977</v>
      </c>
      <c r="R36" s="36">
        <f>SUMIFS(СВЦЭМ!$C$34:$C$777,СВЦЭМ!$A$34:$A$777,$A36,СВЦЭМ!$B$34:$B$777,R$11)+'СЕТ СН'!$F$9+СВЦЭМ!$D$10+'СЕТ СН'!$F$6-'СЕТ СН'!$F$19</f>
        <v>815.47501525000007</v>
      </c>
      <c r="S36" s="36">
        <f>SUMIFS(СВЦЭМ!$C$34:$C$777,СВЦЭМ!$A$34:$A$777,$A36,СВЦЭМ!$B$34:$B$777,S$11)+'СЕТ СН'!$F$9+СВЦЭМ!$D$10+'СЕТ СН'!$F$6-'СЕТ СН'!$F$19</f>
        <v>806.86084157000005</v>
      </c>
      <c r="T36" s="36">
        <f>SUMIFS(СВЦЭМ!$C$34:$C$777,СВЦЭМ!$A$34:$A$777,$A36,СВЦЭМ!$B$34:$B$777,T$11)+'СЕТ СН'!$F$9+СВЦЭМ!$D$10+'СЕТ СН'!$F$6-'СЕТ СН'!$F$19</f>
        <v>778.19496484000001</v>
      </c>
      <c r="U36" s="36">
        <f>SUMIFS(СВЦЭМ!$C$34:$C$777,СВЦЭМ!$A$34:$A$777,$A36,СВЦЭМ!$B$34:$B$777,U$11)+'СЕТ СН'!$F$9+СВЦЭМ!$D$10+'СЕТ СН'!$F$6-'СЕТ СН'!$F$19</f>
        <v>734.29501647000006</v>
      </c>
      <c r="V36" s="36">
        <f>SUMIFS(СВЦЭМ!$C$34:$C$777,СВЦЭМ!$A$34:$A$777,$A36,СВЦЭМ!$B$34:$B$777,V$11)+'СЕТ СН'!$F$9+СВЦЭМ!$D$10+'СЕТ СН'!$F$6-'СЕТ СН'!$F$19</f>
        <v>725.03757773000007</v>
      </c>
      <c r="W36" s="36">
        <f>SUMIFS(СВЦЭМ!$C$34:$C$777,СВЦЭМ!$A$34:$A$777,$A36,СВЦЭМ!$B$34:$B$777,W$11)+'СЕТ СН'!$F$9+СВЦЭМ!$D$10+'СЕТ СН'!$F$6-'СЕТ СН'!$F$19</f>
        <v>717.40405947999989</v>
      </c>
      <c r="X36" s="36">
        <f>SUMIFS(СВЦЭМ!$C$34:$C$777,СВЦЭМ!$A$34:$A$777,$A36,СВЦЭМ!$B$34:$B$777,X$11)+'СЕТ СН'!$F$9+СВЦЭМ!$D$10+'СЕТ СН'!$F$6-'СЕТ СН'!$F$19</f>
        <v>770.07553997000014</v>
      </c>
      <c r="Y36" s="36">
        <f>SUMIFS(СВЦЭМ!$C$34:$C$777,СВЦЭМ!$A$34:$A$777,$A36,СВЦЭМ!$B$34:$B$777,Y$11)+'СЕТ СН'!$F$9+СВЦЭМ!$D$10+'СЕТ СН'!$F$6-'СЕТ СН'!$F$19</f>
        <v>851.74952143000019</v>
      </c>
    </row>
    <row r="37" spans="1:25" ht="15.75" x14ac:dyDescent="0.2">
      <c r="A37" s="35">
        <f t="shared" si="0"/>
        <v>42820</v>
      </c>
      <c r="B37" s="36">
        <f>SUMIFS(СВЦЭМ!$C$34:$C$777,СВЦЭМ!$A$34:$A$777,$A37,СВЦЭМ!$B$34:$B$777,B$11)+'СЕТ СН'!$F$9+СВЦЭМ!$D$10+'СЕТ СН'!$F$6-'СЕТ СН'!$F$19</f>
        <v>919.20888878000005</v>
      </c>
      <c r="C37" s="36">
        <f>SUMIFS(СВЦЭМ!$C$34:$C$777,СВЦЭМ!$A$34:$A$777,$A37,СВЦЭМ!$B$34:$B$777,C$11)+'СЕТ СН'!$F$9+СВЦЭМ!$D$10+'СЕТ СН'!$F$6-'СЕТ СН'!$F$19</f>
        <v>961.02322038000011</v>
      </c>
      <c r="D37" s="36">
        <f>SUMIFS(СВЦЭМ!$C$34:$C$777,СВЦЭМ!$A$34:$A$777,$A37,СВЦЭМ!$B$34:$B$777,D$11)+'СЕТ СН'!$F$9+СВЦЭМ!$D$10+'СЕТ СН'!$F$6-'СЕТ СН'!$F$19</f>
        <v>982.26233731999992</v>
      </c>
      <c r="E37" s="36">
        <f>SUMIFS(СВЦЭМ!$C$34:$C$777,СВЦЭМ!$A$34:$A$777,$A37,СВЦЭМ!$B$34:$B$777,E$11)+'СЕТ СН'!$F$9+СВЦЭМ!$D$10+'СЕТ СН'!$F$6-'СЕТ СН'!$F$19</f>
        <v>994.99570813999981</v>
      </c>
      <c r="F37" s="36">
        <f>SUMIFS(СВЦЭМ!$C$34:$C$777,СВЦЭМ!$A$34:$A$777,$A37,СВЦЭМ!$B$34:$B$777,F$11)+'СЕТ СН'!$F$9+СВЦЭМ!$D$10+'СЕТ СН'!$F$6-'СЕТ СН'!$F$19</f>
        <v>995.28580215000011</v>
      </c>
      <c r="G37" s="36">
        <f>SUMIFS(СВЦЭМ!$C$34:$C$777,СВЦЭМ!$A$34:$A$777,$A37,СВЦЭМ!$B$34:$B$777,G$11)+'СЕТ СН'!$F$9+СВЦЭМ!$D$10+'СЕТ СН'!$F$6-'СЕТ СН'!$F$19</f>
        <v>983.09405827</v>
      </c>
      <c r="H37" s="36">
        <f>SUMIFS(СВЦЭМ!$C$34:$C$777,СВЦЭМ!$A$34:$A$777,$A37,СВЦЭМ!$B$34:$B$777,H$11)+'СЕТ СН'!$F$9+СВЦЭМ!$D$10+'СЕТ СН'!$F$6-'СЕТ СН'!$F$19</f>
        <v>959.84243664999985</v>
      </c>
      <c r="I37" s="36">
        <f>SUMIFS(СВЦЭМ!$C$34:$C$777,СВЦЭМ!$A$34:$A$777,$A37,СВЦЭМ!$B$34:$B$777,I$11)+'СЕТ СН'!$F$9+СВЦЭМ!$D$10+'СЕТ СН'!$F$6-'СЕТ СН'!$F$19</f>
        <v>938.11666131999982</v>
      </c>
      <c r="J37" s="36">
        <f>SUMIFS(СВЦЭМ!$C$34:$C$777,СВЦЭМ!$A$34:$A$777,$A37,СВЦЭМ!$B$34:$B$777,J$11)+'СЕТ СН'!$F$9+СВЦЭМ!$D$10+'СЕТ СН'!$F$6-'СЕТ СН'!$F$19</f>
        <v>845.58433830000013</v>
      </c>
      <c r="K37" s="36">
        <f>SUMIFS(СВЦЭМ!$C$34:$C$777,СВЦЭМ!$A$34:$A$777,$A37,СВЦЭМ!$B$34:$B$777,K$11)+'СЕТ СН'!$F$9+СВЦЭМ!$D$10+'СЕТ СН'!$F$6-'СЕТ СН'!$F$19</f>
        <v>764.75583705999998</v>
      </c>
      <c r="L37" s="36">
        <f>SUMIFS(СВЦЭМ!$C$34:$C$777,СВЦЭМ!$A$34:$A$777,$A37,СВЦЭМ!$B$34:$B$777,L$11)+'СЕТ СН'!$F$9+СВЦЭМ!$D$10+'СЕТ СН'!$F$6-'СЕТ СН'!$F$19</f>
        <v>748.42984333000004</v>
      </c>
      <c r="M37" s="36">
        <f>SUMIFS(СВЦЭМ!$C$34:$C$777,СВЦЭМ!$A$34:$A$777,$A37,СВЦЭМ!$B$34:$B$777,M$11)+'СЕТ СН'!$F$9+СВЦЭМ!$D$10+'СЕТ СН'!$F$6-'СЕТ СН'!$F$19</f>
        <v>756.54556993000006</v>
      </c>
      <c r="N37" s="36">
        <f>SUMIFS(СВЦЭМ!$C$34:$C$777,СВЦЭМ!$A$34:$A$777,$A37,СВЦЭМ!$B$34:$B$777,N$11)+'СЕТ СН'!$F$9+СВЦЭМ!$D$10+'СЕТ СН'!$F$6-'СЕТ СН'!$F$19</f>
        <v>774.7348519799998</v>
      </c>
      <c r="O37" s="36">
        <f>SUMIFS(СВЦЭМ!$C$34:$C$777,СВЦЭМ!$A$34:$A$777,$A37,СВЦЭМ!$B$34:$B$777,O$11)+'СЕТ СН'!$F$9+СВЦЭМ!$D$10+'СЕТ СН'!$F$6-'СЕТ СН'!$F$19</f>
        <v>783.55930045000014</v>
      </c>
      <c r="P37" s="36">
        <f>SUMIFS(СВЦЭМ!$C$34:$C$777,СВЦЭМ!$A$34:$A$777,$A37,СВЦЭМ!$B$34:$B$777,P$11)+'СЕТ СН'!$F$9+СВЦЭМ!$D$10+'СЕТ СН'!$F$6-'СЕТ СН'!$F$19</f>
        <v>793.81066882000005</v>
      </c>
      <c r="Q37" s="36">
        <f>SUMIFS(СВЦЭМ!$C$34:$C$777,СВЦЭМ!$A$34:$A$777,$A37,СВЦЭМ!$B$34:$B$777,Q$11)+'СЕТ СН'!$F$9+СВЦЭМ!$D$10+'СЕТ СН'!$F$6-'СЕТ СН'!$F$19</f>
        <v>794.91052060999982</v>
      </c>
      <c r="R37" s="36">
        <f>SUMIFS(СВЦЭМ!$C$34:$C$777,СВЦЭМ!$A$34:$A$777,$A37,СВЦЭМ!$B$34:$B$777,R$11)+'СЕТ СН'!$F$9+СВЦЭМ!$D$10+'СЕТ СН'!$F$6-'СЕТ СН'!$F$19</f>
        <v>796.44842179999978</v>
      </c>
      <c r="S37" s="36">
        <f>SUMIFS(СВЦЭМ!$C$34:$C$777,СВЦЭМ!$A$34:$A$777,$A37,СВЦЭМ!$B$34:$B$777,S$11)+'СЕТ СН'!$F$9+СВЦЭМ!$D$10+'СЕТ СН'!$F$6-'СЕТ СН'!$F$19</f>
        <v>790.63662703999989</v>
      </c>
      <c r="T37" s="36">
        <f>SUMIFS(СВЦЭМ!$C$34:$C$777,СВЦЭМ!$A$34:$A$777,$A37,СВЦЭМ!$B$34:$B$777,T$11)+'СЕТ СН'!$F$9+СВЦЭМ!$D$10+'СЕТ СН'!$F$6-'СЕТ СН'!$F$19</f>
        <v>766.38464247999991</v>
      </c>
      <c r="U37" s="36">
        <f>SUMIFS(СВЦЭМ!$C$34:$C$777,СВЦЭМ!$A$34:$A$777,$A37,СВЦЭМ!$B$34:$B$777,U$11)+'СЕТ СН'!$F$9+СВЦЭМ!$D$10+'СЕТ СН'!$F$6-'СЕТ СН'!$F$19</f>
        <v>738.75420545999987</v>
      </c>
      <c r="V37" s="36">
        <f>SUMIFS(СВЦЭМ!$C$34:$C$777,СВЦЭМ!$A$34:$A$777,$A37,СВЦЭМ!$B$34:$B$777,V$11)+'СЕТ СН'!$F$9+СВЦЭМ!$D$10+'СЕТ СН'!$F$6-'СЕТ СН'!$F$19</f>
        <v>737.47121255000002</v>
      </c>
      <c r="W37" s="36">
        <f>SUMIFS(СВЦЭМ!$C$34:$C$777,СВЦЭМ!$A$34:$A$777,$A37,СВЦЭМ!$B$34:$B$777,W$11)+'СЕТ СН'!$F$9+СВЦЭМ!$D$10+'СЕТ СН'!$F$6-'СЕТ СН'!$F$19</f>
        <v>738.85539273999984</v>
      </c>
      <c r="X37" s="36">
        <f>SUMIFS(СВЦЭМ!$C$34:$C$777,СВЦЭМ!$A$34:$A$777,$A37,СВЦЭМ!$B$34:$B$777,X$11)+'СЕТ СН'!$F$9+СВЦЭМ!$D$10+'СЕТ СН'!$F$6-'СЕТ СН'!$F$19</f>
        <v>804.52083525999979</v>
      </c>
      <c r="Y37" s="36">
        <f>SUMIFS(СВЦЭМ!$C$34:$C$777,СВЦЭМ!$A$34:$A$777,$A37,СВЦЭМ!$B$34:$B$777,Y$11)+'СЕТ СН'!$F$9+СВЦЭМ!$D$10+'СЕТ СН'!$F$6-'СЕТ СН'!$F$19</f>
        <v>890.26400798999975</v>
      </c>
    </row>
    <row r="38" spans="1:25" ht="15.75" x14ac:dyDescent="0.2">
      <c r="A38" s="35">
        <f t="shared" si="0"/>
        <v>42821</v>
      </c>
      <c r="B38" s="36">
        <f>SUMIFS(СВЦЭМ!$C$34:$C$777,СВЦЭМ!$A$34:$A$777,$A38,СВЦЭМ!$B$34:$B$777,B$11)+'СЕТ СН'!$F$9+СВЦЭМ!$D$10+'СЕТ СН'!$F$6-'СЕТ СН'!$F$19</f>
        <v>1037.3152457900001</v>
      </c>
      <c r="C38" s="36">
        <f>SUMIFS(СВЦЭМ!$C$34:$C$777,СВЦЭМ!$A$34:$A$777,$A38,СВЦЭМ!$B$34:$B$777,C$11)+'СЕТ СН'!$F$9+СВЦЭМ!$D$10+'СЕТ СН'!$F$6-'СЕТ СН'!$F$19</f>
        <v>1084.4623237800001</v>
      </c>
      <c r="D38" s="36">
        <f>SUMIFS(СВЦЭМ!$C$34:$C$777,СВЦЭМ!$A$34:$A$777,$A38,СВЦЭМ!$B$34:$B$777,D$11)+'СЕТ СН'!$F$9+СВЦЭМ!$D$10+'СЕТ СН'!$F$6-'СЕТ СН'!$F$19</f>
        <v>1109.7600065800002</v>
      </c>
      <c r="E38" s="36">
        <f>SUMIFS(СВЦЭМ!$C$34:$C$777,СВЦЭМ!$A$34:$A$777,$A38,СВЦЭМ!$B$34:$B$777,E$11)+'СЕТ СН'!$F$9+СВЦЭМ!$D$10+'СЕТ СН'!$F$6-'СЕТ СН'!$F$19</f>
        <v>1113.7355832799999</v>
      </c>
      <c r="F38" s="36">
        <f>SUMIFS(СВЦЭМ!$C$34:$C$777,СВЦЭМ!$A$34:$A$777,$A38,СВЦЭМ!$B$34:$B$777,F$11)+'СЕТ СН'!$F$9+СВЦЭМ!$D$10+'СЕТ СН'!$F$6-'СЕТ СН'!$F$19</f>
        <v>1117.2027303700002</v>
      </c>
      <c r="G38" s="36">
        <f>SUMIFS(СВЦЭМ!$C$34:$C$777,СВЦЭМ!$A$34:$A$777,$A38,СВЦЭМ!$B$34:$B$777,G$11)+'СЕТ СН'!$F$9+СВЦЭМ!$D$10+'СЕТ СН'!$F$6-'СЕТ СН'!$F$19</f>
        <v>1097.3672409800001</v>
      </c>
      <c r="H38" s="36">
        <f>SUMIFS(СВЦЭМ!$C$34:$C$777,СВЦЭМ!$A$34:$A$777,$A38,СВЦЭМ!$B$34:$B$777,H$11)+'СЕТ СН'!$F$9+СВЦЭМ!$D$10+'СЕТ СН'!$F$6-'СЕТ СН'!$F$19</f>
        <v>1027.7686068799999</v>
      </c>
      <c r="I38" s="36">
        <f>SUMIFS(СВЦЭМ!$C$34:$C$777,СВЦЭМ!$A$34:$A$777,$A38,СВЦЭМ!$B$34:$B$777,I$11)+'СЕТ СН'!$F$9+СВЦЭМ!$D$10+'СЕТ СН'!$F$6-'СЕТ СН'!$F$19</f>
        <v>952.73101975000009</v>
      </c>
      <c r="J38" s="36">
        <f>SUMIFS(СВЦЭМ!$C$34:$C$777,СВЦЭМ!$A$34:$A$777,$A38,СВЦЭМ!$B$34:$B$777,J$11)+'СЕТ СН'!$F$9+СВЦЭМ!$D$10+'СЕТ СН'!$F$6-'СЕТ СН'!$F$19</f>
        <v>891.05210786999987</v>
      </c>
      <c r="K38" s="36">
        <f>SUMIFS(СВЦЭМ!$C$34:$C$777,СВЦЭМ!$A$34:$A$777,$A38,СВЦЭМ!$B$34:$B$777,K$11)+'СЕТ СН'!$F$9+СВЦЭМ!$D$10+'СЕТ СН'!$F$6-'СЕТ СН'!$F$19</f>
        <v>827.54487320999988</v>
      </c>
      <c r="L38" s="36">
        <f>SUMIFS(СВЦЭМ!$C$34:$C$777,СВЦЭМ!$A$34:$A$777,$A38,СВЦЭМ!$B$34:$B$777,L$11)+'СЕТ СН'!$F$9+СВЦЭМ!$D$10+'СЕТ СН'!$F$6-'СЕТ СН'!$F$19</f>
        <v>831.05859873000009</v>
      </c>
      <c r="M38" s="36">
        <f>SUMIFS(СВЦЭМ!$C$34:$C$777,СВЦЭМ!$A$34:$A$777,$A38,СВЦЭМ!$B$34:$B$777,M$11)+'СЕТ СН'!$F$9+СВЦЭМ!$D$10+'СЕТ СН'!$F$6-'СЕТ СН'!$F$19</f>
        <v>856.63256708000017</v>
      </c>
      <c r="N38" s="36">
        <f>SUMIFS(СВЦЭМ!$C$34:$C$777,СВЦЭМ!$A$34:$A$777,$A38,СВЦЭМ!$B$34:$B$777,N$11)+'СЕТ СН'!$F$9+СВЦЭМ!$D$10+'СЕТ СН'!$F$6-'СЕТ СН'!$F$19</f>
        <v>868.57289247000017</v>
      </c>
      <c r="O38" s="36">
        <f>SUMIFS(СВЦЭМ!$C$34:$C$777,СВЦЭМ!$A$34:$A$777,$A38,СВЦЭМ!$B$34:$B$777,O$11)+'СЕТ СН'!$F$9+СВЦЭМ!$D$10+'СЕТ СН'!$F$6-'СЕТ СН'!$F$19</f>
        <v>867.19391924999991</v>
      </c>
      <c r="P38" s="36">
        <f>SUMIFS(СВЦЭМ!$C$34:$C$777,СВЦЭМ!$A$34:$A$777,$A38,СВЦЭМ!$B$34:$B$777,P$11)+'СЕТ СН'!$F$9+СВЦЭМ!$D$10+'СЕТ СН'!$F$6-'СЕТ СН'!$F$19</f>
        <v>881.60168969999995</v>
      </c>
      <c r="Q38" s="36">
        <f>SUMIFS(СВЦЭМ!$C$34:$C$777,СВЦЭМ!$A$34:$A$777,$A38,СВЦЭМ!$B$34:$B$777,Q$11)+'СЕТ СН'!$F$9+СВЦЭМ!$D$10+'СЕТ СН'!$F$6-'СЕТ СН'!$F$19</f>
        <v>890.01954481999974</v>
      </c>
      <c r="R38" s="36">
        <f>SUMIFS(СВЦЭМ!$C$34:$C$777,СВЦЭМ!$A$34:$A$777,$A38,СВЦЭМ!$B$34:$B$777,R$11)+'СЕТ СН'!$F$9+СВЦЭМ!$D$10+'СЕТ СН'!$F$6-'СЕТ СН'!$F$19</f>
        <v>885.00490314999979</v>
      </c>
      <c r="S38" s="36">
        <f>SUMIFS(СВЦЭМ!$C$34:$C$777,СВЦЭМ!$A$34:$A$777,$A38,СВЦЭМ!$B$34:$B$777,S$11)+'СЕТ СН'!$F$9+СВЦЭМ!$D$10+'СЕТ СН'!$F$6-'СЕТ СН'!$F$19</f>
        <v>877.89104097000018</v>
      </c>
      <c r="T38" s="36">
        <f>SUMIFS(СВЦЭМ!$C$34:$C$777,СВЦЭМ!$A$34:$A$777,$A38,СВЦЭМ!$B$34:$B$777,T$11)+'СЕТ СН'!$F$9+СВЦЭМ!$D$10+'СЕТ СН'!$F$6-'СЕТ СН'!$F$19</f>
        <v>848.97954114000004</v>
      </c>
      <c r="U38" s="36">
        <f>SUMIFS(СВЦЭМ!$C$34:$C$777,СВЦЭМ!$A$34:$A$777,$A38,СВЦЭМ!$B$34:$B$777,U$11)+'СЕТ СН'!$F$9+СВЦЭМ!$D$10+'СЕТ СН'!$F$6-'СЕТ СН'!$F$19</f>
        <v>814.65559629000018</v>
      </c>
      <c r="V38" s="36">
        <f>SUMIFS(СВЦЭМ!$C$34:$C$777,СВЦЭМ!$A$34:$A$777,$A38,СВЦЭМ!$B$34:$B$777,V$11)+'СЕТ СН'!$F$9+СВЦЭМ!$D$10+'СЕТ СН'!$F$6-'СЕТ СН'!$F$19</f>
        <v>816.94147570999985</v>
      </c>
      <c r="W38" s="36">
        <f>SUMIFS(СВЦЭМ!$C$34:$C$777,СВЦЭМ!$A$34:$A$777,$A38,СВЦЭМ!$B$34:$B$777,W$11)+'СЕТ СН'!$F$9+СВЦЭМ!$D$10+'СЕТ СН'!$F$6-'СЕТ СН'!$F$19</f>
        <v>809.09172162999994</v>
      </c>
      <c r="X38" s="36">
        <f>SUMIFS(СВЦЭМ!$C$34:$C$777,СВЦЭМ!$A$34:$A$777,$A38,СВЦЭМ!$B$34:$B$777,X$11)+'СЕТ СН'!$F$9+СВЦЭМ!$D$10+'СЕТ СН'!$F$6-'СЕТ СН'!$F$19</f>
        <v>890.1559857100001</v>
      </c>
      <c r="Y38" s="36">
        <f>SUMIFS(СВЦЭМ!$C$34:$C$777,СВЦЭМ!$A$34:$A$777,$A38,СВЦЭМ!$B$34:$B$777,Y$11)+'СЕТ СН'!$F$9+СВЦЭМ!$D$10+'СЕТ СН'!$F$6-'СЕТ СН'!$F$19</f>
        <v>969.69445089999999</v>
      </c>
    </row>
    <row r="39" spans="1:25" ht="15.75" x14ac:dyDescent="0.2">
      <c r="A39" s="35">
        <f t="shared" si="0"/>
        <v>42822</v>
      </c>
      <c r="B39" s="36">
        <f>SUMIFS(СВЦЭМ!$C$34:$C$777,СВЦЭМ!$A$34:$A$777,$A39,СВЦЭМ!$B$34:$B$777,B$11)+'СЕТ СН'!$F$9+СВЦЭМ!$D$10+'СЕТ СН'!$F$6-'СЕТ СН'!$F$19</f>
        <v>951.12135351999996</v>
      </c>
      <c r="C39" s="36">
        <f>SUMIFS(СВЦЭМ!$C$34:$C$777,СВЦЭМ!$A$34:$A$777,$A39,СВЦЭМ!$B$34:$B$777,C$11)+'СЕТ СН'!$F$9+СВЦЭМ!$D$10+'СЕТ СН'!$F$6-'СЕТ СН'!$F$19</f>
        <v>966.61658489999991</v>
      </c>
      <c r="D39" s="36">
        <f>SUMIFS(СВЦЭМ!$C$34:$C$777,СВЦЭМ!$A$34:$A$777,$A39,СВЦЭМ!$B$34:$B$777,D$11)+'СЕТ СН'!$F$9+СВЦЭМ!$D$10+'СЕТ СН'!$F$6-'СЕТ СН'!$F$19</f>
        <v>989.47263987999986</v>
      </c>
      <c r="E39" s="36">
        <f>SUMIFS(СВЦЭМ!$C$34:$C$777,СВЦЭМ!$A$34:$A$777,$A39,СВЦЭМ!$B$34:$B$777,E$11)+'СЕТ СН'!$F$9+СВЦЭМ!$D$10+'СЕТ СН'!$F$6-'СЕТ СН'!$F$19</f>
        <v>997.16130720000001</v>
      </c>
      <c r="F39" s="36">
        <f>SUMIFS(СВЦЭМ!$C$34:$C$777,СВЦЭМ!$A$34:$A$777,$A39,СВЦЭМ!$B$34:$B$777,F$11)+'СЕТ СН'!$F$9+СВЦЭМ!$D$10+'СЕТ СН'!$F$6-'СЕТ СН'!$F$19</f>
        <v>991.93735490000017</v>
      </c>
      <c r="G39" s="36">
        <f>SUMIFS(СВЦЭМ!$C$34:$C$777,СВЦЭМ!$A$34:$A$777,$A39,СВЦЭМ!$B$34:$B$777,G$11)+'СЕТ СН'!$F$9+СВЦЭМ!$D$10+'СЕТ СН'!$F$6-'СЕТ СН'!$F$19</f>
        <v>978.08461860999978</v>
      </c>
      <c r="H39" s="36">
        <f>SUMIFS(СВЦЭМ!$C$34:$C$777,СВЦЭМ!$A$34:$A$777,$A39,СВЦЭМ!$B$34:$B$777,H$11)+'СЕТ СН'!$F$9+СВЦЭМ!$D$10+'СЕТ СН'!$F$6-'СЕТ СН'!$F$19</f>
        <v>923.07203448000018</v>
      </c>
      <c r="I39" s="36">
        <f>SUMIFS(СВЦЭМ!$C$34:$C$777,СВЦЭМ!$A$34:$A$777,$A39,СВЦЭМ!$B$34:$B$777,I$11)+'СЕТ СН'!$F$9+СВЦЭМ!$D$10+'СЕТ СН'!$F$6-'СЕТ СН'!$F$19</f>
        <v>913.27250664999974</v>
      </c>
      <c r="J39" s="36">
        <f>SUMIFS(СВЦЭМ!$C$34:$C$777,СВЦЭМ!$A$34:$A$777,$A39,СВЦЭМ!$B$34:$B$777,J$11)+'СЕТ СН'!$F$9+СВЦЭМ!$D$10+'СЕТ СН'!$F$6-'СЕТ СН'!$F$19</f>
        <v>887.67963143999987</v>
      </c>
      <c r="K39" s="36">
        <f>SUMIFS(СВЦЭМ!$C$34:$C$777,СВЦЭМ!$A$34:$A$777,$A39,СВЦЭМ!$B$34:$B$777,K$11)+'СЕТ СН'!$F$9+СВЦЭМ!$D$10+'СЕТ СН'!$F$6-'СЕТ СН'!$F$19</f>
        <v>863.31702659999974</v>
      </c>
      <c r="L39" s="36">
        <f>SUMIFS(СВЦЭМ!$C$34:$C$777,СВЦЭМ!$A$34:$A$777,$A39,СВЦЭМ!$B$34:$B$777,L$11)+'СЕТ СН'!$F$9+СВЦЭМ!$D$10+'СЕТ СН'!$F$6-'СЕТ СН'!$F$19</f>
        <v>865.86340456000016</v>
      </c>
      <c r="M39" s="36">
        <f>SUMIFS(СВЦЭМ!$C$34:$C$777,СВЦЭМ!$A$34:$A$777,$A39,СВЦЭМ!$B$34:$B$777,M$11)+'СЕТ СН'!$F$9+СВЦЭМ!$D$10+'СЕТ СН'!$F$6-'СЕТ СН'!$F$19</f>
        <v>867.39583110000012</v>
      </c>
      <c r="N39" s="36">
        <f>SUMIFS(СВЦЭМ!$C$34:$C$777,СВЦЭМ!$A$34:$A$777,$A39,СВЦЭМ!$B$34:$B$777,N$11)+'СЕТ СН'!$F$9+СВЦЭМ!$D$10+'СЕТ СН'!$F$6-'СЕТ СН'!$F$19</f>
        <v>886.86473522000006</v>
      </c>
      <c r="O39" s="36">
        <f>SUMIFS(СВЦЭМ!$C$34:$C$777,СВЦЭМ!$A$34:$A$777,$A39,СВЦЭМ!$B$34:$B$777,O$11)+'СЕТ СН'!$F$9+СВЦЭМ!$D$10+'СЕТ СН'!$F$6-'СЕТ СН'!$F$19</f>
        <v>888.66506375000017</v>
      </c>
      <c r="P39" s="36">
        <f>SUMIFS(СВЦЭМ!$C$34:$C$777,СВЦЭМ!$A$34:$A$777,$A39,СВЦЭМ!$B$34:$B$777,P$11)+'СЕТ СН'!$F$9+СВЦЭМ!$D$10+'СЕТ СН'!$F$6-'СЕТ СН'!$F$19</f>
        <v>906.06561984000018</v>
      </c>
      <c r="Q39" s="36">
        <f>SUMIFS(СВЦЭМ!$C$34:$C$777,СВЦЭМ!$A$34:$A$777,$A39,СВЦЭМ!$B$34:$B$777,Q$11)+'СЕТ СН'!$F$9+СВЦЭМ!$D$10+'СЕТ СН'!$F$6-'СЕТ СН'!$F$19</f>
        <v>902.16862312000012</v>
      </c>
      <c r="R39" s="36">
        <f>SUMIFS(СВЦЭМ!$C$34:$C$777,СВЦЭМ!$A$34:$A$777,$A39,СВЦЭМ!$B$34:$B$777,R$11)+'СЕТ СН'!$F$9+СВЦЭМ!$D$10+'СЕТ СН'!$F$6-'СЕТ СН'!$F$19</f>
        <v>900.02231449999999</v>
      </c>
      <c r="S39" s="36">
        <f>SUMIFS(СВЦЭМ!$C$34:$C$777,СВЦЭМ!$A$34:$A$777,$A39,СВЦЭМ!$B$34:$B$777,S$11)+'СЕТ СН'!$F$9+СВЦЭМ!$D$10+'СЕТ СН'!$F$6-'СЕТ СН'!$F$19</f>
        <v>900.30767702999992</v>
      </c>
      <c r="T39" s="36">
        <f>SUMIFS(СВЦЭМ!$C$34:$C$777,СВЦЭМ!$A$34:$A$777,$A39,СВЦЭМ!$B$34:$B$777,T$11)+'СЕТ СН'!$F$9+СВЦЭМ!$D$10+'СЕТ СН'!$F$6-'СЕТ СН'!$F$19</f>
        <v>889.23741049</v>
      </c>
      <c r="U39" s="36">
        <f>SUMIFS(СВЦЭМ!$C$34:$C$777,СВЦЭМ!$A$34:$A$777,$A39,СВЦЭМ!$B$34:$B$777,U$11)+'СЕТ СН'!$F$9+СВЦЭМ!$D$10+'СЕТ СН'!$F$6-'СЕТ СН'!$F$19</f>
        <v>886.29516431999991</v>
      </c>
      <c r="V39" s="36">
        <f>SUMIFS(СВЦЭМ!$C$34:$C$777,СВЦЭМ!$A$34:$A$777,$A39,СВЦЭМ!$B$34:$B$777,V$11)+'СЕТ СН'!$F$9+СВЦЭМ!$D$10+'СЕТ СН'!$F$6-'СЕТ СН'!$F$19</f>
        <v>891.75780239000005</v>
      </c>
      <c r="W39" s="36">
        <f>SUMIFS(СВЦЭМ!$C$34:$C$777,СВЦЭМ!$A$34:$A$777,$A39,СВЦЭМ!$B$34:$B$777,W$11)+'СЕТ СН'!$F$9+СВЦЭМ!$D$10+'СЕТ СН'!$F$6-'СЕТ СН'!$F$19</f>
        <v>888.65133811999976</v>
      </c>
      <c r="X39" s="36">
        <f>SUMIFS(СВЦЭМ!$C$34:$C$777,СВЦЭМ!$A$34:$A$777,$A39,СВЦЭМ!$B$34:$B$777,X$11)+'СЕТ СН'!$F$9+СВЦЭМ!$D$10+'СЕТ СН'!$F$6-'СЕТ СН'!$F$19</f>
        <v>919.59359872999994</v>
      </c>
      <c r="Y39" s="36">
        <f>SUMIFS(СВЦЭМ!$C$34:$C$777,СВЦЭМ!$A$34:$A$777,$A39,СВЦЭМ!$B$34:$B$777,Y$11)+'СЕТ СН'!$F$9+СВЦЭМ!$D$10+'СЕТ СН'!$F$6-'СЕТ СН'!$F$19</f>
        <v>958.16434956000012</v>
      </c>
    </row>
    <row r="40" spans="1:25" ht="15.75" x14ac:dyDescent="0.2">
      <c r="A40" s="35">
        <f t="shared" si="0"/>
        <v>42823</v>
      </c>
      <c r="B40" s="36">
        <f>SUMIFS(СВЦЭМ!$C$34:$C$777,СВЦЭМ!$A$34:$A$777,$A40,СВЦЭМ!$B$34:$B$777,B$11)+'СЕТ СН'!$F$9+СВЦЭМ!$D$10+'СЕТ СН'!$F$6-'СЕТ СН'!$F$19</f>
        <v>972.0770200500001</v>
      </c>
      <c r="C40" s="36">
        <f>SUMIFS(СВЦЭМ!$C$34:$C$777,СВЦЭМ!$A$34:$A$777,$A40,СВЦЭМ!$B$34:$B$777,C$11)+'СЕТ СН'!$F$9+СВЦЭМ!$D$10+'СЕТ СН'!$F$6-'СЕТ СН'!$F$19</f>
        <v>1014.2809202600001</v>
      </c>
      <c r="D40" s="36">
        <f>SUMIFS(СВЦЭМ!$C$34:$C$777,СВЦЭМ!$A$34:$A$777,$A40,СВЦЭМ!$B$34:$B$777,D$11)+'СЕТ СН'!$F$9+СВЦЭМ!$D$10+'СЕТ СН'!$F$6-'СЕТ СН'!$F$19</f>
        <v>1040.27394843</v>
      </c>
      <c r="E40" s="36">
        <f>SUMIFS(СВЦЭМ!$C$34:$C$777,СВЦЭМ!$A$34:$A$777,$A40,СВЦЭМ!$B$34:$B$777,E$11)+'СЕТ СН'!$F$9+СВЦЭМ!$D$10+'СЕТ СН'!$F$6-'СЕТ СН'!$F$19</f>
        <v>1053.0294725200001</v>
      </c>
      <c r="F40" s="36">
        <f>SUMIFS(СВЦЭМ!$C$34:$C$777,СВЦЭМ!$A$34:$A$777,$A40,СВЦЭМ!$B$34:$B$777,F$11)+'СЕТ СН'!$F$9+СВЦЭМ!$D$10+'СЕТ СН'!$F$6-'СЕТ СН'!$F$19</f>
        <v>1044.5195683100001</v>
      </c>
      <c r="G40" s="36">
        <f>SUMIFS(СВЦЭМ!$C$34:$C$777,СВЦЭМ!$A$34:$A$777,$A40,СВЦЭМ!$B$34:$B$777,G$11)+'СЕТ СН'!$F$9+СВЦЭМ!$D$10+'СЕТ СН'!$F$6-'СЕТ СН'!$F$19</f>
        <v>1032.75929632</v>
      </c>
      <c r="H40" s="36">
        <f>SUMIFS(СВЦЭМ!$C$34:$C$777,СВЦЭМ!$A$34:$A$777,$A40,СВЦЭМ!$B$34:$B$777,H$11)+'СЕТ СН'!$F$9+СВЦЭМ!$D$10+'СЕТ СН'!$F$6-'СЕТ СН'!$F$19</f>
        <v>964.59274993999998</v>
      </c>
      <c r="I40" s="36">
        <f>SUMIFS(СВЦЭМ!$C$34:$C$777,СВЦЭМ!$A$34:$A$777,$A40,СВЦЭМ!$B$34:$B$777,I$11)+'СЕТ СН'!$F$9+СВЦЭМ!$D$10+'СЕТ СН'!$F$6-'СЕТ СН'!$F$19</f>
        <v>891.9026471799998</v>
      </c>
      <c r="J40" s="36">
        <f>SUMIFS(СВЦЭМ!$C$34:$C$777,СВЦЭМ!$A$34:$A$777,$A40,СВЦЭМ!$B$34:$B$777,J$11)+'СЕТ СН'!$F$9+СВЦЭМ!$D$10+'СЕТ СН'!$F$6-'СЕТ СН'!$F$19</f>
        <v>825.89995146999991</v>
      </c>
      <c r="K40" s="36">
        <f>SUMIFS(СВЦЭМ!$C$34:$C$777,СВЦЭМ!$A$34:$A$777,$A40,СВЦЭМ!$B$34:$B$777,K$11)+'СЕТ СН'!$F$9+СВЦЭМ!$D$10+'СЕТ СН'!$F$6-'СЕТ СН'!$F$19</f>
        <v>781.54425746000015</v>
      </c>
      <c r="L40" s="36">
        <f>SUMIFS(СВЦЭМ!$C$34:$C$777,СВЦЭМ!$A$34:$A$777,$A40,СВЦЭМ!$B$34:$B$777,L$11)+'СЕТ СН'!$F$9+СВЦЭМ!$D$10+'СЕТ СН'!$F$6-'СЕТ СН'!$F$19</f>
        <v>779.24928365000005</v>
      </c>
      <c r="M40" s="36">
        <f>SUMIFS(СВЦЭМ!$C$34:$C$777,СВЦЭМ!$A$34:$A$777,$A40,СВЦЭМ!$B$34:$B$777,M$11)+'СЕТ СН'!$F$9+СВЦЭМ!$D$10+'СЕТ СН'!$F$6-'СЕТ СН'!$F$19</f>
        <v>772.95192240999995</v>
      </c>
      <c r="N40" s="36">
        <f>SUMIFS(СВЦЭМ!$C$34:$C$777,СВЦЭМ!$A$34:$A$777,$A40,СВЦЭМ!$B$34:$B$777,N$11)+'СЕТ СН'!$F$9+СВЦЭМ!$D$10+'СЕТ СН'!$F$6-'СЕТ СН'!$F$19</f>
        <v>778.08952679999993</v>
      </c>
      <c r="O40" s="36">
        <f>SUMIFS(СВЦЭМ!$C$34:$C$777,СВЦЭМ!$A$34:$A$777,$A40,СВЦЭМ!$B$34:$B$777,O$11)+'СЕТ СН'!$F$9+СВЦЭМ!$D$10+'СЕТ СН'!$F$6-'СЕТ СН'!$F$19</f>
        <v>790.22657893999985</v>
      </c>
      <c r="P40" s="36">
        <f>SUMIFS(СВЦЭМ!$C$34:$C$777,СВЦЭМ!$A$34:$A$777,$A40,СВЦЭМ!$B$34:$B$777,P$11)+'СЕТ СН'!$F$9+СВЦЭМ!$D$10+'СЕТ СН'!$F$6-'СЕТ СН'!$F$19</f>
        <v>804.52382608000016</v>
      </c>
      <c r="Q40" s="36">
        <f>SUMIFS(СВЦЭМ!$C$34:$C$777,СВЦЭМ!$A$34:$A$777,$A40,СВЦЭМ!$B$34:$B$777,Q$11)+'СЕТ СН'!$F$9+СВЦЭМ!$D$10+'СЕТ СН'!$F$6-'СЕТ СН'!$F$19</f>
        <v>818.78933328999983</v>
      </c>
      <c r="R40" s="36">
        <f>SUMIFS(СВЦЭМ!$C$34:$C$777,СВЦЭМ!$A$34:$A$777,$A40,СВЦЭМ!$B$34:$B$777,R$11)+'СЕТ СН'!$F$9+СВЦЭМ!$D$10+'СЕТ СН'!$F$6-'СЕТ СН'!$F$19</f>
        <v>825.09661895999989</v>
      </c>
      <c r="S40" s="36">
        <f>SUMIFS(СВЦЭМ!$C$34:$C$777,СВЦЭМ!$A$34:$A$777,$A40,СВЦЭМ!$B$34:$B$777,S$11)+'СЕТ СН'!$F$9+СВЦЭМ!$D$10+'СЕТ СН'!$F$6-'СЕТ СН'!$F$19</f>
        <v>815.45417029999999</v>
      </c>
      <c r="T40" s="36">
        <f>SUMIFS(СВЦЭМ!$C$34:$C$777,СВЦЭМ!$A$34:$A$777,$A40,СВЦЭМ!$B$34:$B$777,T$11)+'СЕТ СН'!$F$9+СВЦЭМ!$D$10+'СЕТ СН'!$F$6-'СЕТ СН'!$F$19</f>
        <v>798.43473379999978</v>
      </c>
      <c r="U40" s="36">
        <f>SUMIFS(СВЦЭМ!$C$34:$C$777,СВЦЭМ!$A$34:$A$777,$A40,СВЦЭМ!$B$34:$B$777,U$11)+'СЕТ СН'!$F$9+СВЦЭМ!$D$10+'СЕТ СН'!$F$6-'СЕТ СН'!$F$19</f>
        <v>785.20102222000014</v>
      </c>
      <c r="V40" s="36">
        <f>SUMIFS(СВЦЭМ!$C$34:$C$777,СВЦЭМ!$A$34:$A$777,$A40,СВЦЭМ!$B$34:$B$777,V$11)+'СЕТ СН'!$F$9+СВЦЭМ!$D$10+'СЕТ СН'!$F$6-'СЕТ СН'!$F$19</f>
        <v>786.06508286000008</v>
      </c>
      <c r="W40" s="36">
        <f>SUMIFS(СВЦЭМ!$C$34:$C$777,СВЦЭМ!$A$34:$A$777,$A40,СВЦЭМ!$B$34:$B$777,W$11)+'СЕТ СН'!$F$9+СВЦЭМ!$D$10+'СЕТ СН'!$F$6-'СЕТ СН'!$F$19</f>
        <v>775.44995538000012</v>
      </c>
      <c r="X40" s="36">
        <f>SUMIFS(СВЦЭМ!$C$34:$C$777,СВЦЭМ!$A$34:$A$777,$A40,СВЦЭМ!$B$34:$B$777,X$11)+'СЕТ СН'!$F$9+СВЦЭМ!$D$10+'СЕТ СН'!$F$6-'СЕТ СН'!$F$19</f>
        <v>815.73261838000008</v>
      </c>
      <c r="Y40" s="36">
        <f>SUMIFS(СВЦЭМ!$C$34:$C$777,СВЦЭМ!$A$34:$A$777,$A40,СВЦЭМ!$B$34:$B$777,Y$11)+'СЕТ СН'!$F$9+СВЦЭМ!$D$10+'СЕТ СН'!$F$6-'СЕТ СН'!$F$19</f>
        <v>898.15599757000018</v>
      </c>
    </row>
    <row r="41" spans="1:25" ht="15.75" x14ac:dyDescent="0.2">
      <c r="A41" s="35">
        <f t="shared" si="0"/>
        <v>42824</v>
      </c>
      <c r="B41" s="36">
        <f>SUMIFS(СВЦЭМ!$C$34:$C$777,СВЦЭМ!$A$34:$A$777,$A41,СВЦЭМ!$B$34:$B$777,B$11)+'СЕТ СН'!$F$9+СВЦЭМ!$D$10+'СЕТ СН'!$F$6-'СЕТ СН'!$F$19</f>
        <v>953.80228058000012</v>
      </c>
      <c r="C41" s="36">
        <f>SUMIFS(СВЦЭМ!$C$34:$C$777,СВЦЭМ!$A$34:$A$777,$A41,СВЦЭМ!$B$34:$B$777,C$11)+'СЕТ СН'!$F$9+СВЦЭМ!$D$10+'СЕТ СН'!$F$6-'СЕТ СН'!$F$19</f>
        <v>993.83611917999997</v>
      </c>
      <c r="D41" s="36">
        <f>SUMIFS(СВЦЭМ!$C$34:$C$777,СВЦЭМ!$A$34:$A$777,$A41,СВЦЭМ!$B$34:$B$777,D$11)+'СЕТ СН'!$F$9+СВЦЭМ!$D$10+'СЕТ СН'!$F$6-'СЕТ СН'!$F$19</f>
        <v>1015.9143180199999</v>
      </c>
      <c r="E41" s="36">
        <f>SUMIFS(СВЦЭМ!$C$34:$C$777,СВЦЭМ!$A$34:$A$777,$A41,СВЦЭМ!$B$34:$B$777,E$11)+'СЕТ СН'!$F$9+СВЦЭМ!$D$10+'СЕТ СН'!$F$6-'СЕТ СН'!$F$19</f>
        <v>1029.9373605599999</v>
      </c>
      <c r="F41" s="36">
        <f>SUMIFS(СВЦЭМ!$C$34:$C$777,СВЦЭМ!$A$34:$A$777,$A41,СВЦЭМ!$B$34:$B$777,F$11)+'СЕТ СН'!$F$9+СВЦЭМ!$D$10+'СЕТ СН'!$F$6-'СЕТ СН'!$F$19</f>
        <v>1027.8605018799999</v>
      </c>
      <c r="G41" s="36">
        <f>SUMIFS(СВЦЭМ!$C$34:$C$777,СВЦЭМ!$A$34:$A$777,$A41,СВЦЭМ!$B$34:$B$777,G$11)+'СЕТ СН'!$F$9+СВЦЭМ!$D$10+'СЕТ СН'!$F$6-'СЕТ СН'!$F$19</f>
        <v>1011.1830195000002</v>
      </c>
      <c r="H41" s="36">
        <f>SUMIFS(СВЦЭМ!$C$34:$C$777,СВЦЭМ!$A$34:$A$777,$A41,СВЦЭМ!$B$34:$B$777,H$11)+'СЕТ СН'!$F$9+СВЦЭМ!$D$10+'СЕТ СН'!$F$6-'СЕТ СН'!$F$19</f>
        <v>953.6303403500001</v>
      </c>
      <c r="I41" s="36">
        <f>SUMIFS(СВЦЭМ!$C$34:$C$777,СВЦЭМ!$A$34:$A$777,$A41,СВЦЭМ!$B$34:$B$777,I$11)+'СЕТ СН'!$F$9+СВЦЭМ!$D$10+'СЕТ СН'!$F$6-'СЕТ СН'!$F$19</f>
        <v>897.59953430999985</v>
      </c>
      <c r="J41" s="36">
        <f>SUMIFS(СВЦЭМ!$C$34:$C$777,СВЦЭМ!$A$34:$A$777,$A41,СВЦЭМ!$B$34:$B$777,J$11)+'СЕТ СН'!$F$9+СВЦЭМ!$D$10+'СЕТ СН'!$F$6-'СЕТ СН'!$F$19</f>
        <v>843.9877351099999</v>
      </c>
      <c r="K41" s="36">
        <f>SUMIFS(СВЦЭМ!$C$34:$C$777,СВЦЭМ!$A$34:$A$777,$A41,СВЦЭМ!$B$34:$B$777,K$11)+'СЕТ СН'!$F$9+СВЦЭМ!$D$10+'СЕТ СН'!$F$6-'СЕТ СН'!$F$19</f>
        <v>803.66234906999989</v>
      </c>
      <c r="L41" s="36">
        <f>SUMIFS(СВЦЭМ!$C$34:$C$777,СВЦЭМ!$A$34:$A$777,$A41,СВЦЭМ!$B$34:$B$777,L$11)+'СЕТ СН'!$F$9+СВЦЭМ!$D$10+'СЕТ СН'!$F$6-'СЕТ СН'!$F$19</f>
        <v>793.79201190999993</v>
      </c>
      <c r="M41" s="36">
        <f>SUMIFS(СВЦЭМ!$C$34:$C$777,СВЦЭМ!$A$34:$A$777,$A41,СВЦЭМ!$B$34:$B$777,M$11)+'СЕТ СН'!$F$9+СВЦЭМ!$D$10+'СЕТ СН'!$F$6-'СЕТ СН'!$F$19</f>
        <v>788.25175118000016</v>
      </c>
      <c r="N41" s="36">
        <f>SUMIFS(СВЦЭМ!$C$34:$C$777,СВЦЭМ!$A$34:$A$777,$A41,СВЦЭМ!$B$34:$B$777,N$11)+'СЕТ СН'!$F$9+СВЦЭМ!$D$10+'СЕТ СН'!$F$6-'СЕТ СН'!$F$19</f>
        <v>788.92495888999974</v>
      </c>
      <c r="O41" s="36">
        <f>SUMIFS(СВЦЭМ!$C$34:$C$777,СВЦЭМ!$A$34:$A$777,$A41,СВЦЭМ!$B$34:$B$777,O$11)+'СЕТ СН'!$F$9+СВЦЭМ!$D$10+'СЕТ СН'!$F$6-'СЕТ СН'!$F$19</f>
        <v>790.01655236999977</v>
      </c>
      <c r="P41" s="36">
        <f>SUMIFS(СВЦЭМ!$C$34:$C$777,СВЦЭМ!$A$34:$A$777,$A41,СВЦЭМ!$B$34:$B$777,P$11)+'СЕТ СН'!$F$9+СВЦЭМ!$D$10+'СЕТ СН'!$F$6-'СЕТ СН'!$F$19</f>
        <v>802.79589127000008</v>
      </c>
      <c r="Q41" s="36">
        <f>SUMIFS(СВЦЭМ!$C$34:$C$777,СВЦЭМ!$A$34:$A$777,$A41,СВЦЭМ!$B$34:$B$777,Q$11)+'СЕТ СН'!$F$9+СВЦЭМ!$D$10+'СЕТ СН'!$F$6-'СЕТ СН'!$F$19</f>
        <v>812.27638193999974</v>
      </c>
      <c r="R41" s="36">
        <f>SUMIFS(СВЦЭМ!$C$34:$C$777,СВЦЭМ!$A$34:$A$777,$A41,СВЦЭМ!$B$34:$B$777,R$11)+'СЕТ СН'!$F$9+СВЦЭМ!$D$10+'СЕТ СН'!$F$6-'СЕТ СН'!$F$19</f>
        <v>814.36984076999988</v>
      </c>
      <c r="S41" s="36">
        <f>SUMIFS(СВЦЭМ!$C$34:$C$777,СВЦЭМ!$A$34:$A$777,$A41,СВЦЭМ!$B$34:$B$777,S$11)+'СЕТ СН'!$F$9+СВЦЭМ!$D$10+'СЕТ СН'!$F$6-'СЕТ СН'!$F$19</f>
        <v>802.12396864999982</v>
      </c>
      <c r="T41" s="36">
        <f>SUMIFS(СВЦЭМ!$C$34:$C$777,СВЦЭМ!$A$34:$A$777,$A41,СВЦЭМ!$B$34:$B$777,T$11)+'СЕТ СН'!$F$9+СВЦЭМ!$D$10+'СЕТ СН'!$F$6-'СЕТ СН'!$F$19</f>
        <v>795.45055597999999</v>
      </c>
      <c r="U41" s="36">
        <f>SUMIFS(СВЦЭМ!$C$34:$C$777,СВЦЭМ!$A$34:$A$777,$A41,СВЦЭМ!$B$34:$B$777,U$11)+'СЕТ СН'!$F$9+СВЦЭМ!$D$10+'СЕТ СН'!$F$6-'СЕТ СН'!$F$19</f>
        <v>790.75258923000001</v>
      </c>
      <c r="V41" s="36">
        <f>SUMIFS(СВЦЭМ!$C$34:$C$777,СВЦЭМ!$A$34:$A$777,$A41,СВЦЭМ!$B$34:$B$777,V$11)+'СЕТ СН'!$F$9+СВЦЭМ!$D$10+'СЕТ СН'!$F$6-'СЕТ СН'!$F$19</f>
        <v>797.93351027000017</v>
      </c>
      <c r="W41" s="36">
        <f>SUMIFS(СВЦЭМ!$C$34:$C$777,СВЦЭМ!$A$34:$A$777,$A41,СВЦЭМ!$B$34:$B$777,W$11)+'СЕТ СН'!$F$9+СВЦЭМ!$D$10+'СЕТ СН'!$F$6-'СЕТ СН'!$F$19</f>
        <v>792.82432546000018</v>
      </c>
      <c r="X41" s="36">
        <f>SUMIFS(СВЦЭМ!$C$34:$C$777,СВЦЭМ!$A$34:$A$777,$A41,СВЦЭМ!$B$34:$B$777,X$11)+'СЕТ СН'!$F$9+СВЦЭМ!$D$10+'СЕТ СН'!$F$6-'СЕТ СН'!$F$19</f>
        <v>838.96238579999999</v>
      </c>
      <c r="Y41" s="36">
        <f>SUMIFS(СВЦЭМ!$C$34:$C$777,СВЦЭМ!$A$34:$A$777,$A41,СВЦЭМ!$B$34:$B$777,Y$11)+'СЕТ СН'!$F$9+СВЦЭМ!$D$10+'СЕТ СН'!$F$6-'СЕТ СН'!$F$19</f>
        <v>912.14061472999992</v>
      </c>
    </row>
    <row r="42" spans="1:25" ht="15.75" x14ac:dyDescent="0.2">
      <c r="A42" s="35">
        <f t="shared" si="0"/>
        <v>42825</v>
      </c>
      <c r="B42" s="36">
        <f>SUMIFS(СВЦЭМ!$C$34:$C$777,СВЦЭМ!$A$34:$A$777,$A42,СВЦЭМ!$B$34:$B$777,B$11)+'СЕТ СН'!$F$9+СВЦЭМ!$D$10+'СЕТ СН'!$F$6-'СЕТ СН'!$F$19</f>
        <v>984.12844747999998</v>
      </c>
      <c r="C42" s="36">
        <f>SUMIFS(СВЦЭМ!$C$34:$C$777,СВЦЭМ!$A$34:$A$777,$A42,СВЦЭМ!$B$34:$B$777,C$11)+'СЕТ СН'!$F$9+СВЦЭМ!$D$10+'СЕТ СН'!$F$6-'СЕТ СН'!$F$19</f>
        <v>985.27548350000006</v>
      </c>
      <c r="D42" s="36">
        <f>SUMIFS(СВЦЭМ!$C$34:$C$777,СВЦЭМ!$A$34:$A$777,$A42,СВЦЭМ!$B$34:$B$777,D$11)+'СЕТ СН'!$F$9+СВЦЭМ!$D$10+'СЕТ СН'!$F$6-'СЕТ СН'!$F$19</f>
        <v>987.93406175000018</v>
      </c>
      <c r="E42" s="36">
        <f>SUMIFS(СВЦЭМ!$C$34:$C$777,СВЦЭМ!$A$34:$A$777,$A42,СВЦЭМ!$B$34:$B$777,E$11)+'СЕТ СН'!$F$9+СВЦЭМ!$D$10+'СЕТ СН'!$F$6-'СЕТ СН'!$F$19</f>
        <v>1001.7129493500001</v>
      </c>
      <c r="F42" s="36">
        <f>SUMIFS(СВЦЭМ!$C$34:$C$777,СВЦЭМ!$A$34:$A$777,$A42,СВЦЭМ!$B$34:$B$777,F$11)+'СЕТ СН'!$F$9+СВЦЭМ!$D$10+'СЕТ СН'!$F$6-'СЕТ СН'!$F$19</f>
        <v>998.26427646999991</v>
      </c>
      <c r="G42" s="36">
        <f>SUMIFS(СВЦЭМ!$C$34:$C$777,СВЦЭМ!$A$34:$A$777,$A42,СВЦЭМ!$B$34:$B$777,G$11)+'СЕТ СН'!$F$9+СВЦЭМ!$D$10+'СЕТ СН'!$F$6-'СЕТ СН'!$F$19</f>
        <v>980.99868509999988</v>
      </c>
      <c r="H42" s="36">
        <f>SUMIFS(СВЦЭМ!$C$34:$C$777,СВЦЭМ!$A$34:$A$777,$A42,СВЦЭМ!$B$34:$B$777,H$11)+'СЕТ СН'!$F$9+СВЦЭМ!$D$10+'СЕТ СН'!$F$6-'СЕТ СН'!$F$19</f>
        <v>922.1655187299998</v>
      </c>
      <c r="I42" s="36">
        <f>SUMIFS(СВЦЭМ!$C$34:$C$777,СВЦЭМ!$A$34:$A$777,$A42,СВЦЭМ!$B$34:$B$777,I$11)+'СЕТ СН'!$F$9+СВЦЭМ!$D$10+'СЕТ СН'!$F$6-'СЕТ СН'!$F$19</f>
        <v>881.28285023999979</v>
      </c>
      <c r="J42" s="36">
        <f>SUMIFS(СВЦЭМ!$C$34:$C$777,СВЦЭМ!$A$34:$A$777,$A42,СВЦЭМ!$B$34:$B$777,J$11)+'СЕТ СН'!$F$9+СВЦЭМ!$D$10+'СЕТ СН'!$F$6-'СЕТ СН'!$F$19</f>
        <v>833.60116306999998</v>
      </c>
      <c r="K42" s="36">
        <f>SUMIFS(СВЦЭМ!$C$34:$C$777,СВЦЭМ!$A$34:$A$777,$A42,СВЦЭМ!$B$34:$B$777,K$11)+'СЕТ СН'!$F$9+СВЦЭМ!$D$10+'СЕТ СН'!$F$6-'СЕТ СН'!$F$19</f>
        <v>786.66590661999999</v>
      </c>
      <c r="L42" s="36">
        <f>SUMIFS(СВЦЭМ!$C$34:$C$777,СВЦЭМ!$A$34:$A$777,$A42,СВЦЭМ!$B$34:$B$777,L$11)+'СЕТ СН'!$F$9+СВЦЭМ!$D$10+'СЕТ СН'!$F$6-'СЕТ СН'!$F$19</f>
        <v>786.69315481000012</v>
      </c>
      <c r="M42" s="36">
        <f>SUMIFS(СВЦЭМ!$C$34:$C$777,СВЦЭМ!$A$34:$A$777,$A42,СВЦЭМ!$B$34:$B$777,M$11)+'СЕТ СН'!$F$9+СВЦЭМ!$D$10+'СЕТ СН'!$F$6-'СЕТ СН'!$F$19</f>
        <v>785.85267412999974</v>
      </c>
      <c r="N42" s="36">
        <f>SUMIFS(СВЦЭМ!$C$34:$C$777,СВЦЭМ!$A$34:$A$777,$A42,СВЦЭМ!$B$34:$B$777,N$11)+'СЕТ СН'!$F$9+СВЦЭМ!$D$10+'СЕТ СН'!$F$6-'СЕТ СН'!$F$19</f>
        <v>784.42945956999984</v>
      </c>
      <c r="O42" s="36">
        <f>SUMIFS(СВЦЭМ!$C$34:$C$777,СВЦЭМ!$A$34:$A$777,$A42,СВЦЭМ!$B$34:$B$777,O$11)+'СЕТ СН'!$F$9+СВЦЭМ!$D$10+'СЕТ СН'!$F$6-'СЕТ СН'!$F$19</f>
        <v>789.83231504000014</v>
      </c>
      <c r="P42" s="36">
        <f>SUMIFS(СВЦЭМ!$C$34:$C$777,СВЦЭМ!$A$34:$A$777,$A42,СВЦЭМ!$B$34:$B$777,P$11)+'СЕТ СН'!$F$9+СВЦЭМ!$D$10+'СЕТ СН'!$F$6-'СЕТ СН'!$F$19</f>
        <v>803.50059069999998</v>
      </c>
      <c r="Q42" s="36">
        <f>SUMIFS(СВЦЭМ!$C$34:$C$777,СВЦЭМ!$A$34:$A$777,$A42,СВЦЭМ!$B$34:$B$777,Q$11)+'СЕТ СН'!$F$9+СВЦЭМ!$D$10+'СЕТ СН'!$F$6-'СЕТ СН'!$F$19</f>
        <v>815.89089350999984</v>
      </c>
      <c r="R42" s="36">
        <f>SUMIFS(СВЦЭМ!$C$34:$C$777,СВЦЭМ!$A$34:$A$777,$A42,СВЦЭМ!$B$34:$B$777,R$11)+'СЕТ СН'!$F$9+СВЦЭМ!$D$10+'СЕТ СН'!$F$6-'СЕТ СН'!$F$19</f>
        <v>818.38527463999981</v>
      </c>
      <c r="S42" s="36">
        <f>SUMIFS(СВЦЭМ!$C$34:$C$777,СВЦЭМ!$A$34:$A$777,$A42,СВЦЭМ!$B$34:$B$777,S$11)+'СЕТ СН'!$F$9+СВЦЭМ!$D$10+'СЕТ СН'!$F$6-'СЕТ СН'!$F$19</f>
        <v>802.32509920999973</v>
      </c>
      <c r="T42" s="36">
        <f>SUMIFS(СВЦЭМ!$C$34:$C$777,СВЦЭМ!$A$34:$A$777,$A42,СВЦЭМ!$B$34:$B$777,T$11)+'СЕТ СН'!$F$9+СВЦЭМ!$D$10+'СЕТ СН'!$F$6-'СЕТ СН'!$F$19</f>
        <v>792.19780485000001</v>
      </c>
      <c r="U42" s="36">
        <f>SUMIFS(СВЦЭМ!$C$34:$C$777,СВЦЭМ!$A$34:$A$777,$A42,СВЦЭМ!$B$34:$B$777,U$11)+'СЕТ СН'!$F$9+СВЦЭМ!$D$10+'СЕТ СН'!$F$6-'СЕТ СН'!$F$19</f>
        <v>779.50251630000002</v>
      </c>
      <c r="V42" s="36">
        <f>SUMIFS(СВЦЭМ!$C$34:$C$777,СВЦЭМ!$A$34:$A$777,$A42,СВЦЭМ!$B$34:$B$777,V$11)+'СЕТ СН'!$F$9+СВЦЭМ!$D$10+'СЕТ СН'!$F$6-'СЕТ СН'!$F$19</f>
        <v>757.05939102000002</v>
      </c>
      <c r="W42" s="36">
        <f>SUMIFS(СВЦЭМ!$C$34:$C$777,СВЦЭМ!$A$34:$A$777,$A42,СВЦЭМ!$B$34:$B$777,W$11)+'СЕТ СН'!$F$9+СВЦЭМ!$D$10+'СЕТ СН'!$F$6-'СЕТ СН'!$F$19</f>
        <v>763.58618741000009</v>
      </c>
      <c r="X42" s="36">
        <f>SUMIFS(СВЦЭМ!$C$34:$C$777,СВЦЭМ!$A$34:$A$777,$A42,СВЦЭМ!$B$34:$B$777,X$11)+'СЕТ СН'!$F$9+СВЦЭМ!$D$10+'СЕТ СН'!$F$6-'СЕТ СН'!$F$19</f>
        <v>826.79314729999987</v>
      </c>
      <c r="Y42" s="36">
        <f>SUMIFS(СВЦЭМ!$C$34:$C$777,СВЦЭМ!$A$34:$A$777,$A42,СВЦЭМ!$B$34:$B$777,Y$11)+'СЕТ СН'!$F$9+СВЦЭМ!$D$10+'СЕТ СН'!$F$6-'СЕТ СН'!$F$19</f>
        <v>901.53474598000003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01.03.2017</v>
      </c>
      <c r="B48" s="36">
        <f>SUMIFS(СВЦЭМ!$C$34:$C$777,СВЦЭМ!$A$34:$A$777,$A48,СВЦЭМ!$B$34:$B$777,B$47)+'СЕТ СН'!$G$9+СВЦЭМ!$D$10+'СЕТ СН'!$G$6-'СЕТ СН'!$G$19</f>
        <v>1372.7360264399999</v>
      </c>
      <c r="C48" s="36">
        <f>SUMIFS(СВЦЭМ!$C$34:$C$777,СВЦЭМ!$A$34:$A$777,$A48,СВЦЭМ!$B$34:$B$777,C$47)+'СЕТ СН'!$G$9+СВЦЭМ!$D$10+'СЕТ СН'!$G$6-'СЕТ СН'!$G$19</f>
        <v>1411.7586523700002</v>
      </c>
      <c r="D48" s="36">
        <f>SUMIFS(СВЦЭМ!$C$34:$C$777,СВЦЭМ!$A$34:$A$777,$A48,СВЦЭМ!$B$34:$B$777,D$47)+'СЕТ СН'!$G$9+СВЦЭМ!$D$10+'СЕТ СН'!$G$6-'СЕТ СН'!$G$19</f>
        <v>1431.7287539099998</v>
      </c>
      <c r="E48" s="36">
        <f>SUMIFS(СВЦЭМ!$C$34:$C$777,СВЦЭМ!$A$34:$A$777,$A48,СВЦЭМ!$B$34:$B$777,E$47)+'СЕТ СН'!$G$9+СВЦЭМ!$D$10+'СЕТ СН'!$G$6-'СЕТ СН'!$G$19</f>
        <v>1444.4491973899999</v>
      </c>
      <c r="F48" s="36">
        <f>SUMIFS(СВЦЭМ!$C$34:$C$777,СВЦЭМ!$A$34:$A$777,$A48,СВЦЭМ!$B$34:$B$777,F$47)+'СЕТ СН'!$G$9+СВЦЭМ!$D$10+'СЕТ СН'!$G$6-'СЕТ СН'!$G$19</f>
        <v>1438.00755183</v>
      </c>
      <c r="G48" s="36">
        <f>SUMIFS(СВЦЭМ!$C$34:$C$777,СВЦЭМ!$A$34:$A$777,$A48,СВЦЭМ!$B$34:$B$777,G$47)+'СЕТ СН'!$G$9+СВЦЭМ!$D$10+'СЕТ СН'!$G$6-'СЕТ СН'!$G$19</f>
        <v>1421.9579537200002</v>
      </c>
      <c r="H48" s="36">
        <f>SUMIFS(СВЦЭМ!$C$34:$C$777,СВЦЭМ!$A$34:$A$777,$A48,СВЦЭМ!$B$34:$B$777,H$47)+'СЕТ СН'!$G$9+СВЦЭМ!$D$10+'СЕТ СН'!$G$6-'СЕТ СН'!$G$19</f>
        <v>1362.5654419500001</v>
      </c>
      <c r="I48" s="36">
        <f>SUMIFS(СВЦЭМ!$C$34:$C$777,СВЦЭМ!$A$34:$A$777,$A48,СВЦЭМ!$B$34:$B$777,I$47)+'СЕТ СН'!$G$9+СВЦЭМ!$D$10+'СЕТ СН'!$G$6-'СЕТ СН'!$G$19</f>
        <v>1321.8686613200002</v>
      </c>
      <c r="J48" s="36">
        <f>SUMIFS(СВЦЭМ!$C$34:$C$777,СВЦЭМ!$A$34:$A$777,$A48,СВЦЭМ!$B$34:$B$777,J$47)+'СЕТ СН'!$G$9+СВЦЭМ!$D$10+'СЕТ СН'!$G$6-'СЕТ СН'!$G$19</f>
        <v>1272.0808633300003</v>
      </c>
      <c r="K48" s="36">
        <f>SUMIFS(СВЦЭМ!$C$34:$C$777,СВЦЭМ!$A$34:$A$777,$A48,СВЦЭМ!$B$34:$B$777,K$47)+'СЕТ СН'!$G$9+СВЦЭМ!$D$10+'СЕТ СН'!$G$6-'СЕТ СН'!$G$19</f>
        <v>1249.1054553399999</v>
      </c>
      <c r="L48" s="36">
        <f>SUMIFS(СВЦЭМ!$C$34:$C$777,СВЦЭМ!$A$34:$A$777,$A48,СВЦЭМ!$B$34:$B$777,L$47)+'СЕТ СН'!$G$9+СВЦЭМ!$D$10+'СЕТ СН'!$G$6-'СЕТ СН'!$G$19</f>
        <v>1243.1814423999999</v>
      </c>
      <c r="M48" s="36">
        <f>SUMIFS(СВЦЭМ!$C$34:$C$777,СВЦЭМ!$A$34:$A$777,$A48,СВЦЭМ!$B$34:$B$777,M$47)+'СЕТ СН'!$G$9+СВЦЭМ!$D$10+'СЕТ СН'!$G$6-'СЕТ СН'!$G$19</f>
        <v>1254.0193674500001</v>
      </c>
      <c r="N48" s="36">
        <f>SUMIFS(СВЦЭМ!$C$34:$C$777,СВЦЭМ!$A$34:$A$777,$A48,СВЦЭМ!$B$34:$B$777,N$47)+'СЕТ СН'!$G$9+СВЦЭМ!$D$10+'СЕТ СН'!$G$6-'СЕТ СН'!$G$19</f>
        <v>1287.2030362200003</v>
      </c>
      <c r="O48" s="36">
        <f>SUMIFS(СВЦЭМ!$C$34:$C$777,СВЦЭМ!$A$34:$A$777,$A48,СВЦЭМ!$B$34:$B$777,O$47)+'СЕТ СН'!$G$9+СВЦЭМ!$D$10+'СЕТ СН'!$G$6-'СЕТ СН'!$G$19</f>
        <v>1298.5632807100001</v>
      </c>
      <c r="P48" s="36">
        <f>SUMIFS(СВЦЭМ!$C$34:$C$777,СВЦЭМ!$A$34:$A$777,$A48,СВЦЭМ!$B$34:$B$777,P$47)+'СЕТ СН'!$G$9+СВЦЭМ!$D$10+'СЕТ СН'!$G$6-'СЕТ СН'!$G$19</f>
        <v>1313.9606748800002</v>
      </c>
      <c r="Q48" s="36">
        <f>SUMIFS(СВЦЭМ!$C$34:$C$777,СВЦЭМ!$A$34:$A$777,$A48,СВЦЭМ!$B$34:$B$777,Q$47)+'СЕТ СН'!$G$9+СВЦЭМ!$D$10+'СЕТ СН'!$G$6-'СЕТ СН'!$G$19</f>
        <v>1312.6477882100003</v>
      </c>
      <c r="R48" s="36">
        <f>SUMIFS(СВЦЭМ!$C$34:$C$777,СВЦЭМ!$A$34:$A$777,$A48,СВЦЭМ!$B$34:$B$777,R$47)+'СЕТ СН'!$G$9+СВЦЭМ!$D$10+'СЕТ СН'!$G$6-'СЕТ СН'!$G$19</f>
        <v>1303.1252151600002</v>
      </c>
      <c r="S48" s="36">
        <f>SUMIFS(СВЦЭМ!$C$34:$C$777,СВЦЭМ!$A$34:$A$777,$A48,СВЦЭМ!$B$34:$B$777,S$47)+'СЕТ СН'!$G$9+СВЦЭМ!$D$10+'СЕТ СН'!$G$6-'СЕТ СН'!$G$19</f>
        <v>1301.5851691299999</v>
      </c>
      <c r="T48" s="36">
        <f>SUMIFS(СВЦЭМ!$C$34:$C$777,СВЦЭМ!$A$34:$A$777,$A48,СВЦЭМ!$B$34:$B$777,T$47)+'СЕТ СН'!$G$9+СВЦЭМ!$D$10+'СЕТ СН'!$G$6-'СЕТ СН'!$G$19</f>
        <v>1257.7154642</v>
      </c>
      <c r="U48" s="36">
        <f>SUMIFS(СВЦЭМ!$C$34:$C$777,СВЦЭМ!$A$34:$A$777,$A48,СВЦЭМ!$B$34:$B$777,U$47)+'СЕТ СН'!$G$9+СВЦЭМ!$D$10+'СЕТ СН'!$G$6-'СЕТ СН'!$G$19</f>
        <v>1245.98773656</v>
      </c>
      <c r="V48" s="36">
        <f>SUMIFS(СВЦЭМ!$C$34:$C$777,СВЦЭМ!$A$34:$A$777,$A48,СВЦЭМ!$B$34:$B$777,V$47)+'СЕТ СН'!$G$9+СВЦЭМ!$D$10+'СЕТ СН'!$G$6-'СЕТ СН'!$G$19</f>
        <v>1242.5421763899999</v>
      </c>
      <c r="W48" s="36">
        <f>SUMIFS(СВЦЭМ!$C$34:$C$777,СВЦЭМ!$A$34:$A$777,$A48,СВЦЭМ!$B$34:$B$777,W$47)+'СЕТ СН'!$G$9+СВЦЭМ!$D$10+'СЕТ СН'!$G$6-'СЕТ СН'!$G$19</f>
        <v>1253.4434076299999</v>
      </c>
      <c r="X48" s="36">
        <f>SUMIFS(СВЦЭМ!$C$34:$C$777,СВЦЭМ!$A$34:$A$777,$A48,СВЦЭМ!$B$34:$B$777,X$47)+'СЕТ СН'!$G$9+СВЦЭМ!$D$10+'СЕТ СН'!$G$6-'СЕТ СН'!$G$19</f>
        <v>1279.22235314</v>
      </c>
      <c r="Y48" s="36">
        <f>SUMIFS(СВЦЭМ!$C$34:$C$777,СВЦЭМ!$A$34:$A$777,$A48,СВЦЭМ!$B$34:$B$777,Y$47)+'СЕТ СН'!$G$9+СВЦЭМ!$D$10+'СЕТ СН'!$G$6-'СЕТ СН'!$G$19</f>
        <v>1326.3275018200002</v>
      </c>
    </row>
    <row r="49" spans="1:25" ht="15.75" x14ac:dyDescent="0.2">
      <c r="A49" s="35">
        <f>A48+1</f>
        <v>42796</v>
      </c>
      <c r="B49" s="36">
        <f>SUMIFS(СВЦЭМ!$C$34:$C$777,СВЦЭМ!$A$34:$A$777,$A49,СВЦЭМ!$B$34:$B$777,B$47)+'СЕТ СН'!$G$9+СВЦЭМ!$D$10+'СЕТ СН'!$G$6-'СЕТ СН'!$G$19</f>
        <v>1347.7118375999999</v>
      </c>
      <c r="C49" s="36">
        <f>SUMIFS(СВЦЭМ!$C$34:$C$777,СВЦЭМ!$A$34:$A$777,$A49,СВЦЭМ!$B$34:$B$777,C$47)+'СЕТ СН'!$G$9+СВЦЭМ!$D$10+'СЕТ СН'!$G$6-'СЕТ СН'!$G$19</f>
        <v>1373.0276925799999</v>
      </c>
      <c r="D49" s="36">
        <f>SUMIFS(СВЦЭМ!$C$34:$C$777,СВЦЭМ!$A$34:$A$777,$A49,СВЦЭМ!$B$34:$B$777,D$47)+'СЕТ СН'!$G$9+СВЦЭМ!$D$10+'СЕТ СН'!$G$6-'СЕТ СН'!$G$19</f>
        <v>1412.58858392</v>
      </c>
      <c r="E49" s="36">
        <f>SUMIFS(СВЦЭМ!$C$34:$C$777,СВЦЭМ!$A$34:$A$777,$A49,СВЦЭМ!$B$34:$B$777,E$47)+'СЕТ СН'!$G$9+СВЦЭМ!$D$10+'СЕТ СН'!$G$6-'СЕТ СН'!$G$19</f>
        <v>1437.1063205199998</v>
      </c>
      <c r="F49" s="36">
        <f>SUMIFS(СВЦЭМ!$C$34:$C$777,СВЦЭМ!$A$34:$A$777,$A49,СВЦЭМ!$B$34:$B$777,F$47)+'СЕТ СН'!$G$9+СВЦЭМ!$D$10+'СЕТ СН'!$G$6-'СЕТ СН'!$G$19</f>
        <v>1434.0108965700001</v>
      </c>
      <c r="G49" s="36">
        <f>SUMIFS(СВЦЭМ!$C$34:$C$777,СВЦЭМ!$A$34:$A$777,$A49,СВЦЭМ!$B$34:$B$777,G$47)+'СЕТ СН'!$G$9+СВЦЭМ!$D$10+'СЕТ СН'!$G$6-'СЕТ СН'!$G$19</f>
        <v>1396.0980761800001</v>
      </c>
      <c r="H49" s="36">
        <f>SUMIFS(СВЦЭМ!$C$34:$C$777,СВЦЭМ!$A$34:$A$777,$A49,СВЦЭМ!$B$34:$B$777,H$47)+'СЕТ СН'!$G$9+СВЦЭМ!$D$10+'СЕТ СН'!$G$6-'СЕТ СН'!$G$19</f>
        <v>1324.3227164499999</v>
      </c>
      <c r="I49" s="36">
        <f>SUMIFS(СВЦЭМ!$C$34:$C$777,СВЦЭМ!$A$34:$A$777,$A49,СВЦЭМ!$B$34:$B$777,I$47)+'СЕТ СН'!$G$9+СВЦЭМ!$D$10+'СЕТ СН'!$G$6-'СЕТ СН'!$G$19</f>
        <v>1283.1575387299999</v>
      </c>
      <c r="J49" s="36">
        <f>SUMIFS(СВЦЭМ!$C$34:$C$777,СВЦЭМ!$A$34:$A$777,$A49,СВЦЭМ!$B$34:$B$777,J$47)+'СЕТ СН'!$G$9+СВЦЭМ!$D$10+'СЕТ СН'!$G$6-'СЕТ СН'!$G$19</f>
        <v>1291.8184449</v>
      </c>
      <c r="K49" s="36">
        <f>SUMIFS(СВЦЭМ!$C$34:$C$777,СВЦЭМ!$A$34:$A$777,$A49,СВЦЭМ!$B$34:$B$777,K$47)+'СЕТ СН'!$G$9+СВЦЭМ!$D$10+'СЕТ СН'!$G$6-'СЕТ СН'!$G$19</f>
        <v>1285.7154145499999</v>
      </c>
      <c r="L49" s="36">
        <f>SUMIFS(СВЦЭМ!$C$34:$C$777,СВЦЭМ!$A$34:$A$777,$A49,СВЦЭМ!$B$34:$B$777,L$47)+'СЕТ СН'!$G$9+СВЦЭМ!$D$10+'СЕТ СН'!$G$6-'СЕТ СН'!$G$19</f>
        <v>1276.9978397099999</v>
      </c>
      <c r="M49" s="36">
        <f>SUMIFS(СВЦЭМ!$C$34:$C$777,СВЦЭМ!$A$34:$A$777,$A49,СВЦЭМ!$B$34:$B$777,M$47)+'СЕТ СН'!$G$9+СВЦЭМ!$D$10+'СЕТ СН'!$G$6-'СЕТ СН'!$G$19</f>
        <v>1274.4984609200001</v>
      </c>
      <c r="N49" s="36">
        <f>SUMIFS(СВЦЭМ!$C$34:$C$777,СВЦЭМ!$A$34:$A$777,$A49,СВЦЭМ!$B$34:$B$777,N$47)+'СЕТ СН'!$G$9+СВЦЭМ!$D$10+'СЕТ СН'!$G$6-'СЕТ СН'!$G$19</f>
        <v>1295.0447694700001</v>
      </c>
      <c r="O49" s="36">
        <f>SUMIFS(СВЦЭМ!$C$34:$C$777,СВЦЭМ!$A$34:$A$777,$A49,СВЦЭМ!$B$34:$B$777,O$47)+'СЕТ СН'!$G$9+СВЦЭМ!$D$10+'СЕТ СН'!$G$6-'СЕТ СН'!$G$19</f>
        <v>1300.9149585800001</v>
      </c>
      <c r="P49" s="36">
        <f>SUMIFS(СВЦЭМ!$C$34:$C$777,СВЦЭМ!$A$34:$A$777,$A49,СВЦЭМ!$B$34:$B$777,P$47)+'СЕТ СН'!$G$9+СВЦЭМ!$D$10+'СЕТ СН'!$G$6-'СЕТ СН'!$G$19</f>
        <v>1307.86504294</v>
      </c>
      <c r="Q49" s="36">
        <f>SUMIFS(СВЦЭМ!$C$34:$C$777,СВЦЭМ!$A$34:$A$777,$A49,СВЦЭМ!$B$34:$B$777,Q$47)+'СЕТ СН'!$G$9+СВЦЭМ!$D$10+'СЕТ СН'!$G$6-'СЕТ СН'!$G$19</f>
        <v>1319.09896243</v>
      </c>
      <c r="R49" s="36">
        <f>SUMIFS(СВЦЭМ!$C$34:$C$777,СВЦЭМ!$A$34:$A$777,$A49,СВЦЭМ!$B$34:$B$777,R$47)+'СЕТ СН'!$G$9+СВЦЭМ!$D$10+'СЕТ СН'!$G$6-'СЕТ СН'!$G$19</f>
        <v>1325.05535259</v>
      </c>
      <c r="S49" s="36">
        <f>SUMIFS(СВЦЭМ!$C$34:$C$777,СВЦЭМ!$A$34:$A$777,$A49,СВЦЭМ!$B$34:$B$777,S$47)+'СЕТ СН'!$G$9+СВЦЭМ!$D$10+'СЕТ СН'!$G$6-'СЕТ СН'!$G$19</f>
        <v>1314.6868000099998</v>
      </c>
      <c r="T49" s="36">
        <f>SUMIFS(СВЦЭМ!$C$34:$C$777,СВЦЭМ!$A$34:$A$777,$A49,СВЦЭМ!$B$34:$B$777,T$47)+'СЕТ СН'!$G$9+СВЦЭМ!$D$10+'СЕТ СН'!$G$6-'СЕТ СН'!$G$19</f>
        <v>1280.35485414</v>
      </c>
      <c r="U49" s="36">
        <f>SUMIFS(СВЦЭМ!$C$34:$C$777,СВЦЭМ!$A$34:$A$777,$A49,СВЦЭМ!$B$34:$B$777,U$47)+'СЕТ СН'!$G$9+СВЦЭМ!$D$10+'СЕТ СН'!$G$6-'СЕТ СН'!$G$19</f>
        <v>1250.6622810399999</v>
      </c>
      <c r="V49" s="36">
        <f>SUMIFS(СВЦЭМ!$C$34:$C$777,СВЦЭМ!$A$34:$A$777,$A49,СВЦЭМ!$B$34:$B$777,V$47)+'СЕТ СН'!$G$9+СВЦЭМ!$D$10+'СЕТ СН'!$G$6-'СЕТ СН'!$G$19</f>
        <v>1255.4628246500001</v>
      </c>
      <c r="W49" s="36">
        <f>SUMIFS(СВЦЭМ!$C$34:$C$777,СВЦЭМ!$A$34:$A$777,$A49,СВЦЭМ!$B$34:$B$777,W$47)+'СЕТ СН'!$G$9+СВЦЭМ!$D$10+'СЕТ СН'!$G$6-'СЕТ СН'!$G$19</f>
        <v>1271.6213657100002</v>
      </c>
      <c r="X49" s="36">
        <f>SUMIFS(СВЦЭМ!$C$34:$C$777,СВЦЭМ!$A$34:$A$777,$A49,СВЦЭМ!$B$34:$B$777,X$47)+'СЕТ СН'!$G$9+СВЦЭМ!$D$10+'СЕТ СН'!$G$6-'СЕТ СН'!$G$19</f>
        <v>1288.0710189500001</v>
      </c>
      <c r="Y49" s="36">
        <f>SUMIFS(СВЦЭМ!$C$34:$C$777,СВЦЭМ!$A$34:$A$777,$A49,СВЦЭМ!$B$34:$B$777,Y$47)+'СЕТ СН'!$G$9+СВЦЭМ!$D$10+'СЕТ СН'!$G$6-'СЕТ СН'!$G$19</f>
        <v>1289.7626256399999</v>
      </c>
    </row>
    <row r="50" spans="1:25" ht="15.75" x14ac:dyDescent="0.2">
      <c r="A50" s="35">
        <f t="shared" ref="A50:A78" si="1">A49+1</f>
        <v>42797</v>
      </c>
      <c r="B50" s="36">
        <f>SUMIFS(СВЦЭМ!$C$34:$C$777,СВЦЭМ!$A$34:$A$777,$A50,СВЦЭМ!$B$34:$B$777,B$47)+'СЕТ СН'!$G$9+СВЦЭМ!$D$10+'СЕТ СН'!$G$6-'СЕТ СН'!$G$19</f>
        <v>1286.8183271000003</v>
      </c>
      <c r="C50" s="36">
        <f>SUMIFS(СВЦЭМ!$C$34:$C$777,СВЦЭМ!$A$34:$A$777,$A50,СВЦЭМ!$B$34:$B$777,C$47)+'СЕТ СН'!$G$9+СВЦЭМ!$D$10+'СЕТ СН'!$G$6-'СЕТ СН'!$G$19</f>
        <v>1321.4509659800001</v>
      </c>
      <c r="D50" s="36">
        <f>SUMIFS(СВЦЭМ!$C$34:$C$777,СВЦЭМ!$A$34:$A$777,$A50,СВЦЭМ!$B$34:$B$777,D$47)+'СЕТ СН'!$G$9+СВЦЭМ!$D$10+'СЕТ СН'!$G$6-'СЕТ СН'!$G$19</f>
        <v>1345.7842972399999</v>
      </c>
      <c r="E50" s="36">
        <f>SUMIFS(СВЦЭМ!$C$34:$C$777,СВЦЭМ!$A$34:$A$777,$A50,СВЦЭМ!$B$34:$B$777,E$47)+'СЕТ СН'!$G$9+СВЦЭМ!$D$10+'СЕТ СН'!$G$6-'СЕТ СН'!$G$19</f>
        <v>1346.4145243100002</v>
      </c>
      <c r="F50" s="36">
        <f>SUMIFS(СВЦЭМ!$C$34:$C$777,СВЦЭМ!$A$34:$A$777,$A50,СВЦЭМ!$B$34:$B$777,F$47)+'СЕТ СН'!$G$9+СВЦЭМ!$D$10+'СЕТ СН'!$G$6-'СЕТ СН'!$G$19</f>
        <v>1341.7735365799999</v>
      </c>
      <c r="G50" s="36">
        <f>SUMIFS(СВЦЭМ!$C$34:$C$777,СВЦЭМ!$A$34:$A$777,$A50,СВЦЭМ!$B$34:$B$777,G$47)+'СЕТ СН'!$G$9+СВЦЭМ!$D$10+'СЕТ СН'!$G$6-'СЕТ СН'!$G$19</f>
        <v>1323.7090866100002</v>
      </c>
      <c r="H50" s="36">
        <f>SUMIFS(СВЦЭМ!$C$34:$C$777,СВЦЭМ!$A$34:$A$777,$A50,СВЦЭМ!$B$34:$B$777,H$47)+'СЕТ СН'!$G$9+СВЦЭМ!$D$10+'СЕТ СН'!$G$6-'СЕТ СН'!$G$19</f>
        <v>1263.6859824399999</v>
      </c>
      <c r="I50" s="36">
        <f>SUMIFS(СВЦЭМ!$C$34:$C$777,СВЦЭМ!$A$34:$A$777,$A50,СВЦЭМ!$B$34:$B$777,I$47)+'СЕТ СН'!$G$9+СВЦЭМ!$D$10+'СЕТ СН'!$G$6-'СЕТ СН'!$G$19</f>
        <v>1208.8017301499999</v>
      </c>
      <c r="J50" s="36">
        <f>SUMIFS(СВЦЭМ!$C$34:$C$777,СВЦЭМ!$A$34:$A$777,$A50,СВЦЭМ!$B$34:$B$777,J$47)+'СЕТ СН'!$G$9+СВЦЭМ!$D$10+'СЕТ СН'!$G$6-'СЕТ СН'!$G$19</f>
        <v>1179.50301687</v>
      </c>
      <c r="K50" s="36">
        <f>SUMIFS(СВЦЭМ!$C$34:$C$777,СВЦЭМ!$A$34:$A$777,$A50,СВЦЭМ!$B$34:$B$777,K$47)+'СЕТ СН'!$G$9+СВЦЭМ!$D$10+'СЕТ СН'!$G$6-'СЕТ СН'!$G$19</f>
        <v>1170.6607067499999</v>
      </c>
      <c r="L50" s="36">
        <f>SUMIFS(СВЦЭМ!$C$34:$C$777,СВЦЭМ!$A$34:$A$777,$A50,СВЦЭМ!$B$34:$B$777,L$47)+'СЕТ СН'!$G$9+СВЦЭМ!$D$10+'СЕТ СН'!$G$6-'СЕТ СН'!$G$19</f>
        <v>1169.5791838700002</v>
      </c>
      <c r="M50" s="36">
        <f>SUMIFS(СВЦЭМ!$C$34:$C$777,СВЦЭМ!$A$34:$A$777,$A50,СВЦЭМ!$B$34:$B$777,M$47)+'СЕТ СН'!$G$9+СВЦЭМ!$D$10+'СЕТ СН'!$G$6-'СЕТ СН'!$G$19</f>
        <v>1178.5625814700002</v>
      </c>
      <c r="N50" s="36">
        <f>SUMIFS(СВЦЭМ!$C$34:$C$777,СВЦЭМ!$A$34:$A$777,$A50,СВЦЭМ!$B$34:$B$777,N$47)+'СЕТ СН'!$G$9+СВЦЭМ!$D$10+'СЕТ СН'!$G$6-'СЕТ СН'!$G$19</f>
        <v>1194.10522692</v>
      </c>
      <c r="O50" s="36">
        <f>SUMIFS(СВЦЭМ!$C$34:$C$777,СВЦЭМ!$A$34:$A$777,$A50,СВЦЭМ!$B$34:$B$777,O$47)+'СЕТ СН'!$G$9+СВЦЭМ!$D$10+'СЕТ СН'!$G$6-'СЕТ СН'!$G$19</f>
        <v>1205.4087352400002</v>
      </c>
      <c r="P50" s="36">
        <f>SUMIFS(СВЦЭМ!$C$34:$C$777,СВЦЭМ!$A$34:$A$777,$A50,СВЦЭМ!$B$34:$B$777,P$47)+'СЕТ СН'!$G$9+СВЦЭМ!$D$10+'СЕТ СН'!$G$6-'СЕТ СН'!$G$19</f>
        <v>1218.2920071799999</v>
      </c>
      <c r="Q50" s="36">
        <f>SUMIFS(СВЦЭМ!$C$34:$C$777,СВЦЭМ!$A$34:$A$777,$A50,СВЦЭМ!$B$34:$B$777,Q$47)+'СЕТ СН'!$G$9+СВЦЭМ!$D$10+'СЕТ СН'!$G$6-'СЕТ СН'!$G$19</f>
        <v>1230.4474995800001</v>
      </c>
      <c r="R50" s="36">
        <f>SUMIFS(СВЦЭМ!$C$34:$C$777,СВЦЭМ!$A$34:$A$777,$A50,СВЦЭМ!$B$34:$B$777,R$47)+'СЕТ СН'!$G$9+СВЦЭМ!$D$10+'СЕТ СН'!$G$6-'СЕТ СН'!$G$19</f>
        <v>1231.7953408900003</v>
      </c>
      <c r="S50" s="36">
        <f>SUMIFS(СВЦЭМ!$C$34:$C$777,СВЦЭМ!$A$34:$A$777,$A50,СВЦЭМ!$B$34:$B$777,S$47)+'СЕТ СН'!$G$9+СВЦЭМ!$D$10+'СЕТ СН'!$G$6-'СЕТ СН'!$G$19</f>
        <v>1222.8700834700003</v>
      </c>
      <c r="T50" s="36">
        <f>SUMIFS(СВЦЭМ!$C$34:$C$777,СВЦЭМ!$A$34:$A$777,$A50,СВЦЭМ!$B$34:$B$777,T$47)+'СЕТ СН'!$G$9+СВЦЭМ!$D$10+'СЕТ СН'!$G$6-'СЕТ СН'!$G$19</f>
        <v>1186.48653203</v>
      </c>
      <c r="U50" s="36">
        <f>SUMIFS(СВЦЭМ!$C$34:$C$777,СВЦЭМ!$A$34:$A$777,$A50,СВЦЭМ!$B$34:$B$777,U$47)+'СЕТ СН'!$G$9+СВЦЭМ!$D$10+'СЕТ СН'!$G$6-'СЕТ СН'!$G$19</f>
        <v>1157.5759502800001</v>
      </c>
      <c r="V50" s="36">
        <f>SUMIFS(СВЦЭМ!$C$34:$C$777,СВЦЭМ!$A$34:$A$777,$A50,СВЦЭМ!$B$34:$B$777,V$47)+'СЕТ СН'!$G$9+СВЦЭМ!$D$10+'СЕТ СН'!$G$6-'СЕТ СН'!$G$19</f>
        <v>1154.0689039700001</v>
      </c>
      <c r="W50" s="36">
        <f>SUMIFS(СВЦЭМ!$C$34:$C$777,СВЦЭМ!$A$34:$A$777,$A50,СВЦЭМ!$B$34:$B$777,W$47)+'СЕТ СН'!$G$9+СВЦЭМ!$D$10+'СЕТ СН'!$G$6-'СЕТ СН'!$G$19</f>
        <v>1159.4282767300001</v>
      </c>
      <c r="X50" s="36">
        <f>SUMIFS(СВЦЭМ!$C$34:$C$777,СВЦЭМ!$A$34:$A$777,$A50,СВЦЭМ!$B$34:$B$777,X$47)+'СЕТ СН'!$G$9+СВЦЭМ!$D$10+'СЕТ СН'!$G$6-'СЕТ СН'!$G$19</f>
        <v>1177.4510172400001</v>
      </c>
      <c r="Y50" s="36">
        <f>SUMIFS(СВЦЭМ!$C$34:$C$777,СВЦЭМ!$A$34:$A$777,$A50,СВЦЭМ!$B$34:$B$777,Y$47)+'СЕТ СН'!$G$9+СВЦЭМ!$D$10+'СЕТ СН'!$G$6-'СЕТ СН'!$G$19</f>
        <v>1235.7367778600001</v>
      </c>
    </row>
    <row r="51" spans="1:25" ht="15.75" x14ac:dyDescent="0.2">
      <c r="A51" s="35">
        <f t="shared" si="1"/>
        <v>42798</v>
      </c>
      <c r="B51" s="36">
        <f>SUMIFS(СВЦЭМ!$C$34:$C$777,СВЦЭМ!$A$34:$A$777,$A51,СВЦЭМ!$B$34:$B$777,B$47)+'СЕТ СН'!$G$9+СВЦЭМ!$D$10+'СЕТ СН'!$G$6-'СЕТ СН'!$G$19</f>
        <v>1257.02125798</v>
      </c>
      <c r="C51" s="36">
        <f>SUMIFS(СВЦЭМ!$C$34:$C$777,СВЦЭМ!$A$34:$A$777,$A51,СВЦЭМ!$B$34:$B$777,C$47)+'СЕТ СН'!$G$9+СВЦЭМ!$D$10+'СЕТ СН'!$G$6-'СЕТ СН'!$G$19</f>
        <v>1293.48314751</v>
      </c>
      <c r="D51" s="36">
        <f>SUMIFS(СВЦЭМ!$C$34:$C$777,СВЦЭМ!$A$34:$A$777,$A51,СВЦЭМ!$B$34:$B$777,D$47)+'СЕТ СН'!$G$9+СВЦЭМ!$D$10+'СЕТ СН'!$G$6-'СЕТ СН'!$G$19</f>
        <v>1316.3292092500001</v>
      </c>
      <c r="E51" s="36">
        <f>SUMIFS(СВЦЭМ!$C$34:$C$777,СВЦЭМ!$A$34:$A$777,$A51,СВЦЭМ!$B$34:$B$777,E$47)+'СЕТ СН'!$G$9+СВЦЭМ!$D$10+'СЕТ СН'!$G$6-'СЕТ СН'!$G$19</f>
        <v>1329.7391722699999</v>
      </c>
      <c r="F51" s="36">
        <f>SUMIFS(СВЦЭМ!$C$34:$C$777,СВЦЭМ!$A$34:$A$777,$A51,СВЦЭМ!$B$34:$B$777,F$47)+'СЕТ СН'!$G$9+СВЦЭМ!$D$10+'СЕТ СН'!$G$6-'СЕТ СН'!$G$19</f>
        <v>1327.8815882500003</v>
      </c>
      <c r="G51" s="36">
        <f>SUMIFS(СВЦЭМ!$C$34:$C$777,СВЦЭМ!$A$34:$A$777,$A51,СВЦЭМ!$B$34:$B$777,G$47)+'СЕТ СН'!$G$9+СВЦЭМ!$D$10+'СЕТ СН'!$G$6-'СЕТ СН'!$G$19</f>
        <v>1321.61709316</v>
      </c>
      <c r="H51" s="36">
        <f>SUMIFS(СВЦЭМ!$C$34:$C$777,СВЦЭМ!$A$34:$A$777,$A51,СВЦЭМ!$B$34:$B$777,H$47)+'СЕТ СН'!$G$9+СВЦЭМ!$D$10+'СЕТ СН'!$G$6-'СЕТ СН'!$G$19</f>
        <v>1309.8589998100001</v>
      </c>
      <c r="I51" s="36">
        <f>SUMIFS(СВЦЭМ!$C$34:$C$777,СВЦЭМ!$A$34:$A$777,$A51,СВЦЭМ!$B$34:$B$777,I$47)+'СЕТ СН'!$G$9+СВЦЭМ!$D$10+'СЕТ СН'!$G$6-'СЕТ СН'!$G$19</f>
        <v>1272.0952789900002</v>
      </c>
      <c r="J51" s="36">
        <f>SUMIFS(СВЦЭМ!$C$34:$C$777,СВЦЭМ!$A$34:$A$777,$A51,СВЦЭМ!$B$34:$B$777,J$47)+'СЕТ СН'!$G$9+СВЦЭМ!$D$10+'СЕТ СН'!$G$6-'СЕТ СН'!$G$19</f>
        <v>1211.1416685300001</v>
      </c>
      <c r="K51" s="36">
        <f>SUMIFS(СВЦЭМ!$C$34:$C$777,СВЦЭМ!$A$34:$A$777,$A51,СВЦЭМ!$B$34:$B$777,K$47)+'СЕТ СН'!$G$9+СВЦЭМ!$D$10+'СЕТ СН'!$G$6-'СЕТ СН'!$G$19</f>
        <v>1171.6371046700001</v>
      </c>
      <c r="L51" s="36">
        <f>SUMIFS(СВЦЭМ!$C$34:$C$777,СВЦЭМ!$A$34:$A$777,$A51,СВЦЭМ!$B$34:$B$777,L$47)+'СЕТ СН'!$G$9+СВЦЭМ!$D$10+'СЕТ СН'!$G$6-'СЕТ СН'!$G$19</f>
        <v>1168.4117514</v>
      </c>
      <c r="M51" s="36">
        <f>SUMIFS(СВЦЭМ!$C$34:$C$777,СВЦЭМ!$A$34:$A$777,$A51,СВЦЭМ!$B$34:$B$777,M$47)+'СЕТ СН'!$G$9+СВЦЭМ!$D$10+'СЕТ СН'!$G$6-'СЕТ СН'!$G$19</f>
        <v>1165.3603109800001</v>
      </c>
      <c r="N51" s="36">
        <f>SUMIFS(СВЦЭМ!$C$34:$C$777,СВЦЭМ!$A$34:$A$777,$A51,СВЦЭМ!$B$34:$B$777,N$47)+'СЕТ СН'!$G$9+СВЦЭМ!$D$10+'СЕТ СН'!$G$6-'СЕТ СН'!$G$19</f>
        <v>1166.02560103</v>
      </c>
      <c r="O51" s="36">
        <f>SUMIFS(СВЦЭМ!$C$34:$C$777,СВЦЭМ!$A$34:$A$777,$A51,СВЦЭМ!$B$34:$B$777,O$47)+'СЕТ СН'!$G$9+СВЦЭМ!$D$10+'СЕТ СН'!$G$6-'СЕТ СН'!$G$19</f>
        <v>1197.3312629500001</v>
      </c>
      <c r="P51" s="36">
        <f>SUMIFS(СВЦЭМ!$C$34:$C$777,СВЦЭМ!$A$34:$A$777,$A51,СВЦЭМ!$B$34:$B$777,P$47)+'СЕТ СН'!$G$9+СВЦЭМ!$D$10+'СЕТ СН'!$G$6-'СЕТ СН'!$G$19</f>
        <v>1196.9648625499999</v>
      </c>
      <c r="Q51" s="36">
        <f>SUMIFS(СВЦЭМ!$C$34:$C$777,СВЦЭМ!$A$34:$A$777,$A51,СВЦЭМ!$B$34:$B$777,Q$47)+'СЕТ СН'!$G$9+СВЦЭМ!$D$10+'СЕТ СН'!$G$6-'СЕТ СН'!$G$19</f>
        <v>1201.7947715</v>
      </c>
      <c r="R51" s="36">
        <f>SUMIFS(СВЦЭМ!$C$34:$C$777,СВЦЭМ!$A$34:$A$777,$A51,СВЦЭМ!$B$34:$B$777,R$47)+'СЕТ СН'!$G$9+СВЦЭМ!$D$10+'СЕТ СН'!$G$6-'СЕТ СН'!$G$19</f>
        <v>1206.3796583900003</v>
      </c>
      <c r="S51" s="36">
        <f>SUMIFS(СВЦЭМ!$C$34:$C$777,СВЦЭМ!$A$34:$A$777,$A51,СВЦЭМ!$B$34:$B$777,S$47)+'СЕТ СН'!$G$9+СВЦЭМ!$D$10+'СЕТ СН'!$G$6-'СЕТ СН'!$G$19</f>
        <v>1198.3063153100002</v>
      </c>
      <c r="T51" s="36">
        <f>SUMIFS(СВЦЭМ!$C$34:$C$777,СВЦЭМ!$A$34:$A$777,$A51,СВЦЭМ!$B$34:$B$777,T$47)+'СЕТ СН'!$G$9+СВЦЭМ!$D$10+'СЕТ СН'!$G$6-'СЕТ СН'!$G$19</f>
        <v>1180.8023271500001</v>
      </c>
      <c r="U51" s="36">
        <f>SUMIFS(СВЦЭМ!$C$34:$C$777,СВЦЭМ!$A$34:$A$777,$A51,СВЦЭМ!$B$34:$B$777,U$47)+'СЕТ СН'!$G$9+СВЦЭМ!$D$10+'СЕТ СН'!$G$6-'СЕТ СН'!$G$19</f>
        <v>1149.8260766500002</v>
      </c>
      <c r="V51" s="36">
        <f>SUMIFS(СВЦЭМ!$C$34:$C$777,СВЦЭМ!$A$34:$A$777,$A51,СВЦЭМ!$B$34:$B$777,V$47)+'СЕТ СН'!$G$9+СВЦЭМ!$D$10+'СЕТ СН'!$G$6-'СЕТ СН'!$G$19</f>
        <v>1147.3857260600003</v>
      </c>
      <c r="W51" s="36">
        <f>SUMIFS(СВЦЭМ!$C$34:$C$777,СВЦЭМ!$A$34:$A$777,$A51,СВЦЭМ!$B$34:$B$777,W$47)+'СЕТ СН'!$G$9+СВЦЭМ!$D$10+'СЕТ СН'!$G$6-'СЕТ СН'!$G$19</f>
        <v>1161.4063038499999</v>
      </c>
      <c r="X51" s="36">
        <f>SUMIFS(СВЦЭМ!$C$34:$C$777,СВЦЭМ!$A$34:$A$777,$A51,СВЦЭМ!$B$34:$B$777,X$47)+'СЕТ СН'!$G$9+СВЦЭМ!$D$10+'СЕТ СН'!$G$6-'СЕТ СН'!$G$19</f>
        <v>1180.3583453700003</v>
      </c>
      <c r="Y51" s="36">
        <f>SUMIFS(СВЦЭМ!$C$34:$C$777,СВЦЭМ!$A$34:$A$777,$A51,СВЦЭМ!$B$34:$B$777,Y$47)+'СЕТ СН'!$G$9+СВЦЭМ!$D$10+'СЕТ СН'!$G$6-'СЕТ СН'!$G$19</f>
        <v>1219.6560954800002</v>
      </c>
    </row>
    <row r="52" spans="1:25" ht="15.75" x14ac:dyDescent="0.2">
      <c r="A52" s="35">
        <f t="shared" si="1"/>
        <v>42799</v>
      </c>
      <c r="B52" s="36">
        <f>SUMIFS(СВЦЭМ!$C$34:$C$777,СВЦЭМ!$A$34:$A$777,$A52,СВЦЭМ!$B$34:$B$777,B$47)+'СЕТ СН'!$G$9+СВЦЭМ!$D$10+'СЕТ СН'!$G$6-'СЕТ СН'!$G$19</f>
        <v>1241.1857798999999</v>
      </c>
      <c r="C52" s="36">
        <f>SUMIFS(СВЦЭМ!$C$34:$C$777,СВЦЭМ!$A$34:$A$777,$A52,СВЦЭМ!$B$34:$B$777,C$47)+'СЕТ СН'!$G$9+СВЦЭМ!$D$10+'СЕТ СН'!$G$6-'СЕТ СН'!$G$19</f>
        <v>1289.2516484400003</v>
      </c>
      <c r="D52" s="36">
        <f>SUMIFS(СВЦЭМ!$C$34:$C$777,СВЦЭМ!$A$34:$A$777,$A52,СВЦЭМ!$B$34:$B$777,D$47)+'СЕТ СН'!$G$9+СВЦЭМ!$D$10+'СЕТ СН'!$G$6-'СЕТ СН'!$G$19</f>
        <v>1330.9933115100002</v>
      </c>
      <c r="E52" s="36">
        <f>SUMIFS(СВЦЭМ!$C$34:$C$777,СВЦЭМ!$A$34:$A$777,$A52,СВЦЭМ!$B$34:$B$777,E$47)+'СЕТ СН'!$G$9+СВЦЭМ!$D$10+'СЕТ СН'!$G$6-'СЕТ СН'!$G$19</f>
        <v>1343.2819107300002</v>
      </c>
      <c r="F52" s="36">
        <f>SUMIFS(СВЦЭМ!$C$34:$C$777,СВЦЭМ!$A$34:$A$777,$A52,СВЦЭМ!$B$34:$B$777,F$47)+'СЕТ СН'!$G$9+СВЦЭМ!$D$10+'СЕТ СН'!$G$6-'СЕТ СН'!$G$19</f>
        <v>1342.1870606500001</v>
      </c>
      <c r="G52" s="36">
        <f>SUMIFS(СВЦЭМ!$C$34:$C$777,СВЦЭМ!$A$34:$A$777,$A52,СВЦЭМ!$B$34:$B$777,G$47)+'СЕТ СН'!$G$9+СВЦЭМ!$D$10+'СЕТ СН'!$G$6-'СЕТ СН'!$G$19</f>
        <v>1330.7539912699999</v>
      </c>
      <c r="H52" s="36">
        <f>SUMIFS(СВЦЭМ!$C$34:$C$777,СВЦЭМ!$A$34:$A$777,$A52,СВЦЭМ!$B$34:$B$777,H$47)+'СЕТ СН'!$G$9+СВЦЭМ!$D$10+'СЕТ СН'!$G$6-'СЕТ СН'!$G$19</f>
        <v>1315.6610823599999</v>
      </c>
      <c r="I52" s="36">
        <f>SUMIFS(СВЦЭМ!$C$34:$C$777,СВЦЭМ!$A$34:$A$777,$A52,СВЦЭМ!$B$34:$B$777,I$47)+'СЕТ СН'!$G$9+СВЦЭМ!$D$10+'СЕТ СН'!$G$6-'СЕТ СН'!$G$19</f>
        <v>1270.2081277000002</v>
      </c>
      <c r="J52" s="36">
        <f>SUMIFS(СВЦЭМ!$C$34:$C$777,СВЦЭМ!$A$34:$A$777,$A52,СВЦЭМ!$B$34:$B$777,J$47)+'СЕТ СН'!$G$9+СВЦЭМ!$D$10+'СЕТ СН'!$G$6-'СЕТ СН'!$G$19</f>
        <v>1200.00359093</v>
      </c>
      <c r="K52" s="36">
        <f>SUMIFS(СВЦЭМ!$C$34:$C$777,СВЦЭМ!$A$34:$A$777,$A52,СВЦЭМ!$B$34:$B$777,K$47)+'СЕТ СН'!$G$9+СВЦЭМ!$D$10+'СЕТ СН'!$G$6-'СЕТ СН'!$G$19</f>
        <v>1173.0056250900002</v>
      </c>
      <c r="L52" s="36">
        <f>SUMIFS(СВЦЭМ!$C$34:$C$777,СВЦЭМ!$A$34:$A$777,$A52,СВЦЭМ!$B$34:$B$777,L$47)+'СЕТ СН'!$G$9+СВЦЭМ!$D$10+'СЕТ СН'!$G$6-'СЕТ СН'!$G$19</f>
        <v>1150.9834244600002</v>
      </c>
      <c r="M52" s="36">
        <f>SUMIFS(СВЦЭМ!$C$34:$C$777,СВЦЭМ!$A$34:$A$777,$A52,СВЦЭМ!$B$34:$B$777,M$47)+'СЕТ СН'!$G$9+СВЦЭМ!$D$10+'СЕТ СН'!$G$6-'СЕТ СН'!$G$19</f>
        <v>1153.9607076699999</v>
      </c>
      <c r="N52" s="36">
        <f>SUMIFS(СВЦЭМ!$C$34:$C$777,СВЦЭМ!$A$34:$A$777,$A52,СВЦЭМ!$B$34:$B$777,N$47)+'СЕТ СН'!$G$9+СВЦЭМ!$D$10+'СЕТ СН'!$G$6-'СЕТ СН'!$G$19</f>
        <v>1171.0592531000002</v>
      </c>
      <c r="O52" s="36">
        <f>SUMIFS(СВЦЭМ!$C$34:$C$777,СВЦЭМ!$A$34:$A$777,$A52,СВЦЭМ!$B$34:$B$777,O$47)+'СЕТ СН'!$G$9+СВЦЭМ!$D$10+'СЕТ СН'!$G$6-'СЕТ СН'!$G$19</f>
        <v>1196.6378940600002</v>
      </c>
      <c r="P52" s="36">
        <f>SUMIFS(СВЦЭМ!$C$34:$C$777,СВЦЭМ!$A$34:$A$777,$A52,СВЦЭМ!$B$34:$B$777,P$47)+'СЕТ СН'!$G$9+СВЦЭМ!$D$10+'СЕТ СН'!$G$6-'СЕТ СН'!$G$19</f>
        <v>1201.73723449</v>
      </c>
      <c r="Q52" s="36">
        <f>SUMIFS(СВЦЭМ!$C$34:$C$777,СВЦЭМ!$A$34:$A$777,$A52,СВЦЭМ!$B$34:$B$777,Q$47)+'СЕТ СН'!$G$9+СВЦЭМ!$D$10+'СЕТ СН'!$G$6-'СЕТ СН'!$G$19</f>
        <v>1206.2042721900002</v>
      </c>
      <c r="R52" s="36">
        <f>SUMIFS(СВЦЭМ!$C$34:$C$777,СВЦЭМ!$A$34:$A$777,$A52,СВЦЭМ!$B$34:$B$777,R$47)+'СЕТ СН'!$G$9+СВЦЭМ!$D$10+'СЕТ СН'!$G$6-'СЕТ СН'!$G$19</f>
        <v>1207.32862475</v>
      </c>
      <c r="S52" s="36">
        <f>SUMIFS(СВЦЭМ!$C$34:$C$777,СВЦЭМ!$A$34:$A$777,$A52,СВЦЭМ!$B$34:$B$777,S$47)+'СЕТ СН'!$G$9+СВЦЭМ!$D$10+'СЕТ СН'!$G$6-'СЕТ СН'!$G$19</f>
        <v>1207.5467954800001</v>
      </c>
      <c r="T52" s="36">
        <f>SUMIFS(СВЦЭМ!$C$34:$C$777,СВЦЭМ!$A$34:$A$777,$A52,СВЦЭМ!$B$34:$B$777,T$47)+'СЕТ СН'!$G$9+СВЦЭМ!$D$10+'СЕТ СН'!$G$6-'СЕТ СН'!$G$19</f>
        <v>1176.8221837900001</v>
      </c>
      <c r="U52" s="36">
        <f>SUMIFS(СВЦЭМ!$C$34:$C$777,СВЦЭМ!$A$34:$A$777,$A52,СВЦЭМ!$B$34:$B$777,U$47)+'СЕТ СН'!$G$9+СВЦЭМ!$D$10+'СЕТ СН'!$G$6-'СЕТ СН'!$G$19</f>
        <v>1166.48932797</v>
      </c>
      <c r="V52" s="36">
        <f>SUMIFS(СВЦЭМ!$C$34:$C$777,СВЦЭМ!$A$34:$A$777,$A52,СВЦЭМ!$B$34:$B$777,V$47)+'СЕТ СН'!$G$9+СВЦЭМ!$D$10+'СЕТ СН'!$G$6-'СЕТ СН'!$G$19</f>
        <v>1185.9481350599999</v>
      </c>
      <c r="W52" s="36">
        <f>SUMIFS(СВЦЭМ!$C$34:$C$777,СВЦЭМ!$A$34:$A$777,$A52,СВЦЭМ!$B$34:$B$777,W$47)+'СЕТ СН'!$G$9+СВЦЭМ!$D$10+'СЕТ СН'!$G$6-'СЕТ СН'!$G$19</f>
        <v>1158.2131053900002</v>
      </c>
      <c r="X52" s="36">
        <f>SUMIFS(СВЦЭМ!$C$34:$C$777,СВЦЭМ!$A$34:$A$777,$A52,СВЦЭМ!$B$34:$B$777,X$47)+'СЕТ СН'!$G$9+СВЦЭМ!$D$10+'СЕТ СН'!$G$6-'СЕТ СН'!$G$19</f>
        <v>1130.8571611800003</v>
      </c>
      <c r="Y52" s="36">
        <f>SUMIFS(СВЦЭМ!$C$34:$C$777,СВЦЭМ!$A$34:$A$777,$A52,СВЦЭМ!$B$34:$B$777,Y$47)+'СЕТ СН'!$G$9+СВЦЭМ!$D$10+'СЕТ СН'!$G$6-'СЕТ СН'!$G$19</f>
        <v>1186.4711940100001</v>
      </c>
    </row>
    <row r="53" spans="1:25" ht="15.75" x14ac:dyDescent="0.2">
      <c r="A53" s="35">
        <f t="shared" si="1"/>
        <v>42800</v>
      </c>
      <c r="B53" s="36">
        <f>SUMIFS(СВЦЭМ!$C$34:$C$777,СВЦЭМ!$A$34:$A$777,$A53,СВЦЭМ!$B$34:$B$777,B$47)+'СЕТ СН'!$G$9+СВЦЭМ!$D$10+'СЕТ СН'!$G$6-'СЕТ СН'!$G$19</f>
        <v>1290.1467418100001</v>
      </c>
      <c r="C53" s="36">
        <f>SUMIFS(СВЦЭМ!$C$34:$C$777,СВЦЭМ!$A$34:$A$777,$A53,СВЦЭМ!$B$34:$B$777,C$47)+'СЕТ СН'!$G$9+СВЦЭМ!$D$10+'СЕТ СН'!$G$6-'СЕТ СН'!$G$19</f>
        <v>1316.7295971600001</v>
      </c>
      <c r="D53" s="36">
        <f>SUMIFS(СВЦЭМ!$C$34:$C$777,СВЦЭМ!$A$34:$A$777,$A53,СВЦЭМ!$B$34:$B$777,D$47)+'СЕТ СН'!$G$9+СВЦЭМ!$D$10+'СЕТ СН'!$G$6-'СЕТ СН'!$G$19</f>
        <v>1349.1895521699998</v>
      </c>
      <c r="E53" s="36">
        <f>SUMIFS(СВЦЭМ!$C$34:$C$777,СВЦЭМ!$A$34:$A$777,$A53,СВЦЭМ!$B$34:$B$777,E$47)+'СЕТ СН'!$G$9+СВЦЭМ!$D$10+'СЕТ СН'!$G$6-'СЕТ СН'!$G$19</f>
        <v>1364.1467554800001</v>
      </c>
      <c r="F53" s="36">
        <f>SUMIFS(СВЦЭМ!$C$34:$C$777,СВЦЭМ!$A$34:$A$777,$A53,СВЦЭМ!$B$34:$B$777,F$47)+'СЕТ СН'!$G$9+СВЦЭМ!$D$10+'СЕТ СН'!$G$6-'СЕТ СН'!$G$19</f>
        <v>1362.7729530299998</v>
      </c>
      <c r="G53" s="36">
        <f>SUMIFS(СВЦЭМ!$C$34:$C$777,СВЦЭМ!$A$34:$A$777,$A53,СВЦЭМ!$B$34:$B$777,G$47)+'СЕТ СН'!$G$9+СВЦЭМ!$D$10+'СЕТ СН'!$G$6-'СЕТ СН'!$G$19</f>
        <v>1351.3299227699999</v>
      </c>
      <c r="H53" s="36">
        <f>SUMIFS(СВЦЭМ!$C$34:$C$777,СВЦЭМ!$A$34:$A$777,$A53,СВЦЭМ!$B$34:$B$777,H$47)+'СЕТ СН'!$G$9+СВЦЭМ!$D$10+'СЕТ СН'!$G$6-'СЕТ СН'!$G$19</f>
        <v>1298.1917942600003</v>
      </c>
      <c r="I53" s="36">
        <f>SUMIFS(СВЦЭМ!$C$34:$C$777,СВЦЭМ!$A$34:$A$777,$A53,СВЦЭМ!$B$34:$B$777,I$47)+'СЕТ СН'!$G$9+СВЦЭМ!$D$10+'СЕТ СН'!$G$6-'СЕТ СН'!$G$19</f>
        <v>1232.2717310600001</v>
      </c>
      <c r="J53" s="36">
        <f>SUMIFS(СВЦЭМ!$C$34:$C$777,СВЦЭМ!$A$34:$A$777,$A53,СВЦЭМ!$B$34:$B$777,J$47)+'СЕТ СН'!$G$9+СВЦЭМ!$D$10+'СЕТ СН'!$G$6-'СЕТ СН'!$G$19</f>
        <v>1186.9963353399999</v>
      </c>
      <c r="K53" s="36">
        <f>SUMIFS(СВЦЭМ!$C$34:$C$777,СВЦЭМ!$A$34:$A$777,$A53,СВЦЭМ!$B$34:$B$777,K$47)+'СЕТ СН'!$G$9+СВЦЭМ!$D$10+'СЕТ СН'!$G$6-'СЕТ СН'!$G$19</f>
        <v>1185.5530096800003</v>
      </c>
      <c r="L53" s="36">
        <f>SUMIFS(СВЦЭМ!$C$34:$C$777,СВЦЭМ!$A$34:$A$777,$A53,СВЦЭМ!$B$34:$B$777,L$47)+'СЕТ СН'!$G$9+СВЦЭМ!$D$10+'СЕТ СН'!$G$6-'СЕТ СН'!$G$19</f>
        <v>1187.1604149600003</v>
      </c>
      <c r="M53" s="36">
        <f>SUMIFS(СВЦЭМ!$C$34:$C$777,СВЦЭМ!$A$34:$A$777,$A53,СВЦЭМ!$B$34:$B$777,M$47)+'СЕТ СН'!$G$9+СВЦЭМ!$D$10+'СЕТ СН'!$G$6-'СЕТ СН'!$G$19</f>
        <v>1188.35131142</v>
      </c>
      <c r="N53" s="36">
        <f>SUMIFS(СВЦЭМ!$C$34:$C$777,СВЦЭМ!$A$34:$A$777,$A53,СВЦЭМ!$B$34:$B$777,N$47)+'СЕТ СН'!$G$9+СВЦЭМ!$D$10+'СЕТ СН'!$G$6-'СЕТ СН'!$G$19</f>
        <v>1186.4937237300001</v>
      </c>
      <c r="O53" s="36">
        <f>SUMIFS(СВЦЭМ!$C$34:$C$777,СВЦЭМ!$A$34:$A$777,$A53,СВЦЭМ!$B$34:$B$777,O$47)+'СЕТ СН'!$G$9+СВЦЭМ!$D$10+'СЕТ СН'!$G$6-'СЕТ СН'!$G$19</f>
        <v>1186.83703956</v>
      </c>
      <c r="P53" s="36">
        <f>SUMIFS(СВЦЭМ!$C$34:$C$777,СВЦЭМ!$A$34:$A$777,$A53,СВЦЭМ!$B$34:$B$777,P$47)+'СЕТ СН'!$G$9+СВЦЭМ!$D$10+'СЕТ СН'!$G$6-'СЕТ СН'!$G$19</f>
        <v>1179.22171923</v>
      </c>
      <c r="Q53" s="36">
        <f>SUMIFS(СВЦЭМ!$C$34:$C$777,СВЦЭМ!$A$34:$A$777,$A53,СВЦЭМ!$B$34:$B$777,Q$47)+'СЕТ СН'!$G$9+СВЦЭМ!$D$10+'СЕТ СН'!$G$6-'СЕТ СН'!$G$19</f>
        <v>1171.1093739500002</v>
      </c>
      <c r="R53" s="36">
        <f>SUMIFS(СВЦЭМ!$C$34:$C$777,СВЦЭМ!$A$34:$A$777,$A53,СВЦЭМ!$B$34:$B$777,R$47)+'СЕТ СН'!$G$9+СВЦЭМ!$D$10+'СЕТ СН'!$G$6-'СЕТ СН'!$G$19</f>
        <v>1228.0214995000001</v>
      </c>
      <c r="S53" s="36">
        <f>SUMIFS(СВЦЭМ!$C$34:$C$777,СВЦЭМ!$A$34:$A$777,$A53,СВЦЭМ!$B$34:$B$777,S$47)+'СЕТ СН'!$G$9+СВЦЭМ!$D$10+'СЕТ СН'!$G$6-'СЕТ СН'!$G$19</f>
        <v>1239.3266677900001</v>
      </c>
      <c r="T53" s="36">
        <f>SUMIFS(СВЦЭМ!$C$34:$C$777,СВЦЭМ!$A$34:$A$777,$A53,СВЦЭМ!$B$34:$B$777,T$47)+'СЕТ СН'!$G$9+СВЦЭМ!$D$10+'СЕТ СН'!$G$6-'СЕТ СН'!$G$19</f>
        <v>1209.0868136100003</v>
      </c>
      <c r="U53" s="36">
        <f>SUMIFS(СВЦЭМ!$C$34:$C$777,СВЦЭМ!$A$34:$A$777,$A53,СВЦЭМ!$B$34:$B$777,U$47)+'СЕТ СН'!$G$9+СВЦЭМ!$D$10+'СЕТ СН'!$G$6-'СЕТ СН'!$G$19</f>
        <v>1192.7560150600002</v>
      </c>
      <c r="V53" s="36">
        <f>SUMIFS(СВЦЭМ!$C$34:$C$777,СВЦЭМ!$A$34:$A$777,$A53,СВЦЭМ!$B$34:$B$777,V$47)+'СЕТ СН'!$G$9+СВЦЭМ!$D$10+'СЕТ СН'!$G$6-'СЕТ СН'!$G$19</f>
        <v>1197.5293359800003</v>
      </c>
      <c r="W53" s="36">
        <f>SUMIFS(СВЦЭМ!$C$34:$C$777,СВЦЭМ!$A$34:$A$777,$A53,СВЦЭМ!$B$34:$B$777,W$47)+'СЕТ СН'!$G$9+СВЦЭМ!$D$10+'СЕТ СН'!$G$6-'СЕТ СН'!$G$19</f>
        <v>1200.5519617099999</v>
      </c>
      <c r="X53" s="36">
        <f>SUMIFS(СВЦЭМ!$C$34:$C$777,СВЦЭМ!$A$34:$A$777,$A53,СВЦЭМ!$B$34:$B$777,X$47)+'СЕТ СН'!$G$9+СВЦЭМ!$D$10+'СЕТ СН'!$G$6-'СЕТ СН'!$G$19</f>
        <v>1199.6013513500002</v>
      </c>
      <c r="Y53" s="36">
        <f>SUMIFS(СВЦЭМ!$C$34:$C$777,СВЦЭМ!$A$34:$A$777,$A53,СВЦЭМ!$B$34:$B$777,Y$47)+'СЕТ СН'!$G$9+СВЦЭМ!$D$10+'СЕТ СН'!$G$6-'СЕТ СН'!$G$19</f>
        <v>1229.52376538</v>
      </c>
    </row>
    <row r="54" spans="1:25" ht="15.75" x14ac:dyDescent="0.2">
      <c r="A54" s="35">
        <f t="shared" si="1"/>
        <v>42801</v>
      </c>
      <c r="B54" s="36">
        <f>SUMIFS(СВЦЭМ!$C$34:$C$777,СВЦЭМ!$A$34:$A$777,$A54,СВЦЭМ!$B$34:$B$777,B$47)+'СЕТ СН'!$G$9+СВЦЭМ!$D$10+'СЕТ СН'!$G$6-'СЕТ СН'!$G$19</f>
        <v>1254.7214384200001</v>
      </c>
      <c r="C54" s="36">
        <f>SUMIFS(СВЦЭМ!$C$34:$C$777,СВЦЭМ!$A$34:$A$777,$A54,СВЦЭМ!$B$34:$B$777,C$47)+'СЕТ СН'!$G$9+СВЦЭМ!$D$10+'СЕТ СН'!$G$6-'СЕТ СН'!$G$19</f>
        <v>1294.20785067</v>
      </c>
      <c r="D54" s="36">
        <f>SUMIFS(СВЦЭМ!$C$34:$C$777,СВЦЭМ!$A$34:$A$777,$A54,СВЦЭМ!$B$34:$B$777,D$47)+'СЕТ СН'!$G$9+СВЦЭМ!$D$10+'СЕТ СН'!$G$6-'СЕТ СН'!$G$19</f>
        <v>1340.5617828700001</v>
      </c>
      <c r="E54" s="36">
        <f>SUMIFS(СВЦЭМ!$C$34:$C$777,СВЦЭМ!$A$34:$A$777,$A54,СВЦЭМ!$B$34:$B$777,E$47)+'СЕТ СН'!$G$9+СВЦЭМ!$D$10+'СЕТ СН'!$G$6-'СЕТ СН'!$G$19</f>
        <v>1347.8478256100002</v>
      </c>
      <c r="F54" s="36">
        <f>SUMIFS(СВЦЭМ!$C$34:$C$777,СВЦЭМ!$A$34:$A$777,$A54,СВЦЭМ!$B$34:$B$777,F$47)+'СЕТ СН'!$G$9+СВЦЭМ!$D$10+'СЕТ СН'!$G$6-'СЕТ СН'!$G$19</f>
        <v>1347.3853288800001</v>
      </c>
      <c r="G54" s="36">
        <f>SUMIFS(СВЦЭМ!$C$34:$C$777,СВЦЭМ!$A$34:$A$777,$A54,СВЦЭМ!$B$34:$B$777,G$47)+'СЕТ СН'!$G$9+СВЦЭМ!$D$10+'СЕТ СН'!$G$6-'СЕТ СН'!$G$19</f>
        <v>1328.3527502699999</v>
      </c>
      <c r="H54" s="36">
        <f>SUMIFS(СВЦЭМ!$C$34:$C$777,СВЦЭМ!$A$34:$A$777,$A54,СВЦЭМ!$B$34:$B$777,H$47)+'СЕТ СН'!$G$9+СВЦЭМ!$D$10+'СЕТ СН'!$G$6-'СЕТ СН'!$G$19</f>
        <v>1267.4073552200002</v>
      </c>
      <c r="I54" s="36">
        <f>SUMIFS(СВЦЭМ!$C$34:$C$777,СВЦЭМ!$A$34:$A$777,$A54,СВЦЭМ!$B$34:$B$777,I$47)+'СЕТ СН'!$G$9+СВЦЭМ!$D$10+'СЕТ СН'!$G$6-'СЕТ СН'!$G$19</f>
        <v>1210.6254767700002</v>
      </c>
      <c r="J54" s="36">
        <f>SUMIFS(СВЦЭМ!$C$34:$C$777,СВЦЭМ!$A$34:$A$777,$A54,СВЦЭМ!$B$34:$B$777,J$47)+'СЕТ СН'!$G$9+СВЦЭМ!$D$10+'СЕТ СН'!$G$6-'СЕТ СН'!$G$19</f>
        <v>1184.2838871200001</v>
      </c>
      <c r="K54" s="36">
        <f>SUMIFS(СВЦЭМ!$C$34:$C$777,СВЦЭМ!$A$34:$A$777,$A54,СВЦЭМ!$B$34:$B$777,K$47)+'СЕТ СН'!$G$9+СВЦЭМ!$D$10+'СЕТ СН'!$G$6-'СЕТ СН'!$G$19</f>
        <v>1181.8345721599999</v>
      </c>
      <c r="L54" s="36">
        <f>SUMIFS(СВЦЭМ!$C$34:$C$777,СВЦЭМ!$A$34:$A$777,$A54,СВЦЭМ!$B$34:$B$777,L$47)+'СЕТ СН'!$G$9+СВЦЭМ!$D$10+'СЕТ СН'!$G$6-'СЕТ СН'!$G$19</f>
        <v>1190.9212125600002</v>
      </c>
      <c r="M54" s="36">
        <f>SUMIFS(СВЦЭМ!$C$34:$C$777,СВЦЭМ!$A$34:$A$777,$A54,СВЦЭМ!$B$34:$B$777,M$47)+'СЕТ СН'!$G$9+СВЦЭМ!$D$10+'СЕТ СН'!$G$6-'СЕТ СН'!$G$19</f>
        <v>1189.5659936900001</v>
      </c>
      <c r="N54" s="36">
        <f>SUMIFS(СВЦЭМ!$C$34:$C$777,СВЦЭМ!$A$34:$A$777,$A54,СВЦЭМ!$B$34:$B$777,N$47)+'СЕТ СН'!$G$9+СВЦЭМ!$D$10+'СЕТ СН'!$G$6-'СЕТ СН'!$G$19</f>
        <v>1193.4695255199999</v>
      </c>
      <c r="O54" s="36">
        <f>SUMIFS(СВЦЭМ!$C$34:$C$777,СВЦЭМ!$A$34:$A$777,$A54,СВЦЭМ!$B$34:$B$777,O$47)+'СЕТ СН'!$G$9+СВЦЭМ!$D$10+'СЕТ СН'!$G$6-'СЕТ СН'!$G$19</f>
        <v>1185.4625491100001</v>
      </c>
      <c r="P54" s="36">
        <f>SUMIFS(СВЦЭМ!$C$34:$C$777,СВЦЭМ!$A$34:$A$777,$A54,СВЦЭМ!$B$34:$B$777,P$47)+'СЕТ СН'!$G$9+СВЦЭМ!$D$10+'СЕТ СН'!$G$6-'СЕТ СН'!$G$19</f>
        <v>1181.3729896200002</v>
      </c>
      <c r="Q54" s="36">
        <f>SUMIFS(СВЦЭМ!$C$34:$C$777,СВЦЭМ!$A$34:$A$777,$A54,СВЦЭМ!$B$34:$B$777,Q$47)+'СЕТ СН'!$G$9+СВЦЭМ!$D$10+'СЕТ СН'!$G$6-'СЕТ СН'!$G$19</f>
        <v>1177.1083141899999</v>
      </c>
      <c r="R54" s="36">
        <f>SUMIFS(СВЦЭМ!$C$34:$C$777,СВЦЭМ!$A$34:$A$777,$A54,СВЦЭМ!$B$34:$B$777,R$47)+'СЕТ СН'!$G$9+СВЦЭМ!$D$10+'СЕТ СН'!$G$6-'СЕТ СН'!$G$19</f>
        <v>1180.4970834300002</v>
      </c>
      <c r="S54" s="36">
        <f>SUMIFS(СВЦЭМ!$C$34:$C$777,СВЦЭМ!$A$34:$A$777,$A54,СВЦЭМ!$B$34:$B$777,S$47)+'СЕТ СН'!$G$9+СВЦЭМ!$D$10+'СЕТ СН'!$G$6-'СЕТ СН'!$G$19</f>
        <v>1185.44983297</v>
      </c>
      <c r="T54" s="36">
        <f>SUMIFS(СВЦЭМ!$C$34:$C$777,СВЦЭМ!$A$34:$A$777,$A54,СВЦЭМ!$B$34:$B$777,T$47)+'СЕТ СН'!$G$9+СВЦЭМ!$D$10+'СЕТ СН'!$G$6-'СЕТ СН'!$G$19</f>
        <v>1190.3501319400002</v>
      </c>
      <c r="U54" s="36">
        <f>SUMIFS(СВЦЭМ!$C$34:$C$777,СВЦЭМ!$A$34:$A$777,$A54,СВЦЭМ!$B$34:$B$777,U$47)+'СЕТ СН'!$G$9+СВЦЭМ!$D$10+'СЕТ СН'!$G$6-'СЕТ СН'!$G$19</f>
        <v>1190.2957762800002</v>
      </c>
      <c r="V54" s="36">
        <f>SUMIFS(СВЦЭМ!$C$34:$C$777,СВЦЭМ!$A$34:$A$777,$A54,СВЦЭМ!$B$34:$B$777,V$47)+'СЕТ СН'!$G$9+СВЦЭМ!$D$10+'СЕТ СН'!$G$6-'СЕТ СН'!$G$19</f>
        <v>1193.7673894600002</v>
      </c>
      <c r="W54" s="36">
        <f>SUMIFS(СВЦЭМ!$C$34:$C$777,СВЦЭМ!$A$34:$A$777,$A54,СВЦЭМ!$B$34:$B$777,W$47)+'СЕТ СН'!$G$9+СВЦЭМ!$D$10+'СЕТ СН'!$G$6-'СЕТ СН'!$G$19</f>
        <v>1190.0873935700001</v>
      </c>
      <c r="X54" s="36">
        <f>SUMIFS(СВЦЭМ!$C$34:$C$777,СВЦЭМ!$A$34:$A$777,$A54,СВЦЭМ!$B$34:$B$777,X$47)+'СЕТ СН'!$G$9+СВЦЭМ!$D$10+'СЕТ СН'!$G$6-'СЕТ СН'!$G$19</f>
        <v>1183.91442504</v>
      </c>
      <c r="Y54" s="36">
        <f>SUMIFS(СВЦЭМ!$C$34:$C$777,СВЦЭМ!$A$34:$A$777,$A54,СВЦЭМ!$B$34:$B$777,Y$47)+'СЕТ СН'!$G$9+СВЦЭМ!$D$10+'СЕТ СН'!$G$6-'СЕТ СН'!$G$19</f>
        <v>1198.14355849</v>
      </c>
    </row>
    <row r="55" spans="1:25" ht="15.75" x14ac:dyDescent="0.2">
      <c r="A55" s="35">
        <f t="shared" si="1"/>
        <v>42802</v>
      </c>
      <c r="B55" s="36">
        <f>SUMIFS(СВЦЭМ!$C$34:$C$777,СВЦЭМ!$A$34:$A$777,$A55,СВЦЭМ!$B$34:$B$777,B$47)+'СЕТ СН'!$G$9+СВЦЭМ!$D$10+'СЕТ СН'!$G$6-'СЕТ СН'!$G$19</f>
        <v>1236.4851239200002</v>
      </c>
      <c r="C55" s="36">
        <f>SUMIFS(СВЦЭМ!$C$34:$C$777,СВЦЭМ!$A$34:$A$777,$A55,СВЦЭМ!$B$34:$B$777,C$47)+'СЕТ СН'!$G$9+СВЦЭМ!$D$10+'СЕТ СН'!$G$6-'СЕТ СН'!$G$19</f>
        <v>1277.4478325099999</v>
      </c>
      <c r="D55" s="36">
        <f>SUMIFS(СВЦЭМ!$C$34:$C$777,СВЦЭМ!$A$34:$A$777,$A55,СВЦЭМ!$B$34:$B$777,D$47)+'СЕТ СН'!$G$9+СВЦЭМ!$D$10+'СЕТ СН'!$G$6-'СЕТ СН'!$G$19</f>
        <v>1298.6991940600001</v>
      </c>
      <c r="E55" s="36">
        <f>SUMIFS(СВЦЭМ!$C$34:$C$777,СВЦЭМ!$A$34:$A$777,$A55,СВЦЭМ!$B$34:$B$777,E$47)+'СЕТ СН'!$G$9+СВЦЭМ!$D$10+'СЕТ СН'!$G$6-'СЕТ СН'!$G$19</f>
        <v>1306.95540712</v>
      </c>
      <c r="F55" s="36">
        <f>SUMIFS(СВЦЭМ!$C$34:$C$777,СВЦЭМ!$A$34:$A$777,$A55,СВЦЭМ!$B$34:$B$777,F$47)+'СЕТ СН'!$G$9+СВЦЭМ!$D$10+'СЕТ СН'!$G$6-'СЕТ СН'!$G$19</f>
        <v>1306.29489672</v>
      </c>
      <c r="G55" s="36">
        <f>SUMIFS(СВЦЭМ!$C$34:$C$777,СВЦЭМ!$A$34:$A$777,$A55,СВЦЭМ!$B$34:$B$777,G$47)+'СЕТ СН'!$G$9+СВЦЭМ!$D$10+'СЕТ СН'!$G$6-'СЕТ СН'!$G$19</f>
        <v>1296.68685598</v>
      </c>
      <c r="H55" s="36">
        <f>SUMIFS(СВЦЭМ!$C$34:$C$777,СВЦЭМ!$A$34:$A$777,$A55,СВЦЭМ!$B$34:$B$777,H$47)+'СЕТ СН'!$G$9+СВЦЭМ!$D$10+'СЕТ СН'!$G$6-'СЕТ СН'!$G$19</f>
        <v>1270.6384257499999</v>
      </c>
      <c r="I55" s="36">
        <f>SUMIFS(СВЦЭМ!$C$34:$C$777,СВЦЭМ!$A$34:$A$777,$A55,СВЦЭМ!$B$34:$B$777,I$47)+'СЕТ СН'!$G$9+СВЦЭМ!$D$10+'СЕТ СН'!$G$6-'СЕТ СН'!$G$19</f>
        <v>1239.1207018099999</v>
      </c>
      <c r="J55" s="36">
        <f>SUMIFS(СВЦЭМ!$C$34:$C$777,СВЦЭМ!$A$34:$A$777,$A55,СВЦЭМ!$B$34:$B$777,J$47)+'СЕТ СН'!$G$9+СВЦЭМ!$D$10+'СЕТ СН'!$G$6-'СЕТ СН'!$G$19</f>
        <v>1168.57024026</v>
      </c>
      <c r="K55" s="36">
        <f>SUMIFS(СВЦЭМ!$C$34:$C$777,СВЦЭМ!$A$34:$A$777,$A55,СВЦЭМ!$B$34:$B$777,K$47)+'СЕТ СН'!$G$9+СВЦЭМ!$D$10+'СЕТ СН'!$G$6-'СЕТ СН'!$G$19</f>
        <v>1187.0715221700002</v>
      </c>
      <c r="L55" s="36">
        <f>SUMIFS(СВЦЭМ!$C$34:$C$777,СВЦЭМ!$A$34:$A$777,$A55,СВЦЭМ!$B$34:$B$777,L$47)+'СЕТ СН'!$G$9+СВЦЭМ!$D$10+'СЕТ СН'!$G$6-'СЕТ СН'!$G$19</f>
        <v>1192.2511942800002</v>
      </c>
      <c r="M55" s="36">
        <f>SUMIFS(СВЦЭМ!$C$34:$C$777,СВЦЭМ!$A$34:$A$777,$A55,СВЦЭМ!$B$34:$B$777,M$47)+'СЕТ СН'!$G$9+СВЦЭМ!$D$10+'СЕТ СН'!$G$6-'СЕТ СН'!$G$19</f>
        <v>1210.60970137</v>
      </c>
      <c r="N55" s="36">
        <f>SUMIFS(СВЦЭМ!$C$34:$C$777,СВЦЭМ!$A$34:$A$777,$A55,СВЦЭМ!$B$34:$B$777,N$47)+'СЕТ СН'!$G$9+СВЦЭМ!$D$10+'СЕТ СН'!$G$6-'СЕТ СН'!$G$19</f>
        <v>1182.8813371400001</v>
      </c>
      <c r="O55" s="36">
        <f>SUMIFS(СВЦЭМ!$C$34:$C$777,СВЦЭМ!$A$34:$A$777,$A55,СВЦЭМ!$B$34:$B$777,O$47)+'СЕТ СН'!$G$9+СВЦЭМ!$D$10+'СЕТ СН'!$G$6-'СЕТ СН'!$G$19</f>
        <v>1180.0932561600002</v>
      </c>
      <c r="P55" s="36">
        <f>SUMIFS(СВЦЭМ!$C$34:$C$777,СВЦЭМ!$A$34:$A$777,$A55,СВЦЭМ!$B$34:$B$777,P$47)+'СЕТ СН'!$G$9+СВЦЭМ!$D$10+'СЕТ СН'!$G$6-'СЕТ СН'!$G$19</f>
        <v>1170.3748528599999</v>
      </c>
      <c r="Q55" s="36">
        <f>SUMIFS(СВЦЭМ!$C$34:$C$777,СВЦЭМ!$A$34:$A$777,$A55,СВЦЭМ!$B$34:$B$777,Q$47)+'СЕТ СН'!$G$9+СВЦЭМ!$D$10+'СЕТ СН'!$G$6-'СЕТ СН'!$G$19</f>
        <v>1165.8581393899999</v>
      </c>
      <c r="R55" s="36">
        <f>SUMIFS(СВЦЭМ!$C$34:$C$777,СВЦЭМ!$A$34:$A$777,$A55,СВЦЭМ!$B$34:$B$777,R$47)+'СЕТ СН'!$G$9+СВЦЭМ!$D$10+'СЕТ СН'!$G$6-'СЕТ СН'!$G$19</f>
        <v>1171.70126183</v>
      </c>
      <c r="S55" s="36">
        <f>SUMIFS(СВЦЭМ!$C$34:$C$777,СВЦЭМ!$A$34:$A$777,$A55,СВЦЭМ!$B$34:$B$777,S$47)+'СЕТ СН'!$G$9+СВЦЭМ!$D$10+'СЕТ СН'!$G$6-'СЕТ СН'!$G$19</f>
        <v>1179.4177047200001</v>
      </c>
      <c r="T55" s="36">
        <f>SUMIFS(СВЦЭМ!$C$34:$C$777,СВЦЭМ!$A$34:$A$777,$A55,СВЦЭМ!$B$34:$B$777,T$47)+'СЕТ СН'!$G$9+СВЦЭМ!$D$10+'СЕТ СН'!$G$6-'СЕТ СН'!$G$19</f>
        <v>1194.91096457</v>
      </c>
      <c r="U55" s="36">
        <f>SUMIFS(СВЦЭМ!$C$34:$C$777,СВЦЭМ!$A$34:$A$777,$A55,СВЦЭМ!$B$34:$B$777,U$47)+'СЕТ СН'!$G$9+СВЦЭМ!$D$10+'СЕТ СН'!$G$6-'СЕТ СН'!$G$19</f>
        <v>1194.2191017700002</v>
      </c>
      <c r="V55" s="36">
        <f>SUMIFS(СВЦЭМ!$C$34:$C$777,СВЦЭМ!$A$34:$A$777,$A55,СВЦЭМ!$B$34:$B$777,V$47)+'СЕТ СН'!$G$9+СВЦЭМ!$D$10+'СЕТ СН'!$G$6-'СЕТ СН'!$G$19</f>
        <v>1191.7144882000002</v>
      </c>
      <c r="W55" s="36">
        <f>SUMIFS(СВЦЭМ!$C$34:$C$777,СВЦЭМ!$A$34:$A$777,$A55,СВЦЭМ!$B$34:$B$777,W$47)+'СЕТ СН'!$G$9+СВЦЭМ!$D$10+'СЕТ СН'!$G$6-'СЕТ СН'!$G$19</f>
        <v>1199.5077359500001</v>
      </c>
      <c r="X55" s="36">
        <f>SUMIFS(СВЦЭМ!$C$34:$C$777,СВЦЭМ!$A$34:$A$777,$A55,СВЦЭМ!$B$34:$B$777,X$47)+'СЕТ СН'!$G$9+СВЦЭМ!$D$10+'СЕТ СН'!$G$6-'СЕТ СН'!$G$19</f>
        <v>1199.5437197199999</v>
      </c>
      <c r="Y55" s="36">
        <f>SUMIFS(СВЦЭМ!$C$34:$C$777,СВЦЭМ!$A$34:$A$777,$A55,СВЦЭМ!$B$34:$B$777,Y$47)+'СЕТ СН'!$G$9+СВЦЭМ!$D$10+'СЕТ СН'!$G$6-'СЕТ СН'!$G$19</f>
        <v>1223.0833397400002</v>
      </c>
    </row>
    <row r="56" spans="1:25" ht="15.75" x14ac:dyDescent="0.2">
      <c r="A56" s="35">
        <f t="shared" si="1"/>
        <v>42803</v>
      </c>
      <c r="B56" s="36">
        <f>SUMIFS(СВЦЭМ!$C$34:$C$777,СВЦЭМ!$A$34:$A$777,$A56,СВЦЭМ!$B$34:$B$777,B$47)+'СЕТ СН'!$G$9+СВЦЭМ!$D$10+'СЕТ СН'!$G$6-'СЕТ СН'!$G$19</f>
        <v>1339.64361594</v>
      </c>
      <c r="C56" s="36">
        <f>SUMIFS(СВЦЭМ!$C$34:$C$777,СВЦЭМ!$A$34:$A$777,$A56,СВЦЭМ!$B$34:$B$777,C$47)+'СЕТ СН'!$G$9+СВЦЭМ!$D$10+'СЕТ СН'!$G$6-'СЕТ СН'!$G$19</f>
        <v>1353.7657057400002</v>
      </c>
      <c r="D56" s="36">
        <f>SUMIFS(СВЦЭМ!$C$34:$C$777,СВЦЭМ!$A$34:$A$777,$A56,СВЦЭМ!$B$34:$B$777,D$47)+'СЕТ СН'!$G$9+СВЦЭМ!$D$10+'СЕТ СН'!$G$6-'СЕТ СН'!$G$19</f>
        <v>1353.1253255500001</v>
      </c>
      <c r="E56" s="36">
        <f>SUMIFS(СВЦЭМ!$C$34:$C$777,СВЦЭМ!$A$34:$A$777,$A56,СВЦЭМ!$B$34:$B$777,E$47)+'СЕТ СН'!$G$9+СВЦЭМ!$D$10+'СЕТ СН'!$G$6-'СЕТ СН'!$G$19</f>
        <v>1355.9767107100001</v>
      </c>
      <c r="F56" s="36">
        <f>SUMIFS(СВЦЭМ!$C$34:$C$777,СВЦЭМ!$A$34:$A$777,$A56,СВЦЭМ!$B$34:$B$777,F$47)+'СЕТ СН'!$G$9+СВЦЭМ!$D$10+'СЕТ СН'!$G$6-'СЕТ СН'!$G$19</f>
        <v>1354.1783064400001</v>
      </c>
      <c r="G56" s="36">
        <f>SUMIFS(СВЦЭМ!$C$34:$C$777,СВЦЭМ!$A$34:$A$777,$A56,СВЦЭМ!$B$34:$B$777,G$47)+'СЕТ СН'!$G$9+СВЦЭМ!$D$10+'СЕТ СН'!$G$6-'СЕТ СН'!$G$19</f>
        <v>1356.9006155900001</v>
      </c>
      <c r="H56" s="36">
        <f>SUMIFS(СВЦЭМ!$C$34:$C$777,СВЦЭМ!$A$34:$A$777,$A56,СВЦЭМ!$B$34:$B$777,H$47)+'СЕТ СН'!$G$9+СВЦЭМ!$D$10+'СЕТ СН'!$G$6-'СЕТ СН'!$G$19</f>
        <v>1366.91968344</v>
      </c>
      <c r="I56" s="36">
        <f>SUMIFS(СВЦЭМ!$C$34:$C$777,СВЦЭМ!$A$34:$A$777,$A56,СВЦЭМ!$B$34:$B$777,I$47)+'СЕТ СН'!$G$9+СВЦЭМ!$D$10+'СЕТ СН'!$G$6-'СЕТ СН'!$G$19</f>
        <v>1311.97702678</v>
      </c>
      <c r="J56" s="36">
        <f>SUMIFS(СВЦЭМ!$C$34:$C$777,СВЦЭМ!$A$34:$A$777,$A56,СВЦЭМ!$B$34:$B$777,J$47)+'СЕТ СН'!$G$9+СВЦЭМ!$D$10+'СЕТ СН'!$G$6-'СЕТ СН'!$G$19</f>
        <v>1245.2039898900002</v>
      </c>
      <c r="K56" s="36">
        <f>SUMIFS(СВЦЭМ!$C$34:$C$777,СВЦЭМ!$A$34:$A$777,$A56,СВЦЭМ!$B$34:$B$777,K$47)+'СЕТ СН'!$G$9+СВЦЭМ!$D$10+'СЕТ СН'!$G$6-'СЕТ СН'!$G$19</f>
        <v>1225.5608693600002</v>
      </c>
      <c r="L56" s="36">
        <f>SUMIFS(СВЦЭМ!$C$34:$C$777,СВЦЭМ!$A$34:$A$777,$A56,СВЦЭМ!$B$34:$B$777,L$47)+'СЕТ СН'!$G$9+СВЦЭМ!$D$10+'СЕТ СН'!$G$6-'СЕТ СН'!$G$19</f>
        <v>1235.4608325899999</v>
      </c>
      <c r="M56" s="36">
        <f>SUMIFS(СВЦЭМ!$C$34:$C$777,СВЦЭМ!$A$34:$A$777,$A56,СВЦЭМ!$B$34:$B$777,M$47)+'СЕТ СН'!$G$9+СВЦЭМ!$D$10+'СЕТ СН'!$G$6-'СЕТ СН'!$G$19</f>
        <v>1250.30034269</v>
      </c>
      <c r="N56" s="36">
        <f>SUMIFS(СВЦЭМ!$C$34:$C$777,СВЦЭМ!$A$34:$A$777,$A56,СВЦЭМ!$B$34:$B$777,N$47)+'СЕТ СН'!$G$9+СВЦЭМ!$D$10+'СЕТ СН'!$G$6-'СЕТ СН'!$G$19</f>
        <v>1248.5190044700003</v>
      </c>
      <c r="O56" s="36">
        <f>SUMIFS(СВЦЭМ!$C$34:$C$777,СВЦЭМ!$A$34:$A$777,$A56,СВЦЭМ!$B$34:$B$777,O$47)+'СЕТ СН'!$G$9+СВЦЭМ!$D$10+'СЕТ СН'!$G$6-'СЕТ СН'!$G$19</f>
        <v>1261.45825246</v>
      </c>
      <c r="P56" s="36">
        <f>SUMIFS(СВЦЭМ!$C$34:$C$777,СВЦЭМ!$A$34:$A$777,$A56,СВЦЭМ!$B$34:$B$777,P$47)+'СЕТ СН'!$G$9+СВЦЭМ!$D$10+'СЕТ СН'!$G$6-'СЕТ СН'!$G$19</f>
        <v>1271.0724190999999</v>
      </c>
      <c r="Q56" s="36">
        <f>SUMIFS(СВЦЭМ!$C$34:$C$777,СВЦЭМ!$A$34:$A$777,$A56,СВЦЭМ!$B$34:$B$777,Q$47)+'СЕТ СН'!$G$9+СВЦЭМ!$D$10+'СЕТ СН'!$G$6-'СЕТ СН'!$G$19</f>
        <v>1253.8032616</v>
      </c>
      <c r="R56" s="36">
        <f>SUMIFS(СВЦЭМ!$C$34:$C$777,СВЦЭМ!$A$34:$A$777,$A56,СВЦЭМ!$B$34:$B$777,R$47)+'СЕТ СН'!$G$9+СВЦЭМ!$D$10+'СЕТ СН'!$G$6-'СЕТ СН'!$G$19</f>
        <v>1251.2280330500002</v>
      </c>
      <c r="S56" s="36">
        <f>SUMIFS(СВЦЭМ!$C$34:$C$777,СВЦЭМ!$A$34:$A$777,$A56,СВЦЭМ!$B$34:$B$777,S$47)+'СЕТ СН'!$G$9+СВЦЭМ!$D$10+'СЕТ СН'!$G$6-'СЕТ СН'!$G$19</f>
        <v>1259.83229579</v>
      </c>
      <c r="T56" s="36">
        <f>SUMIFS(СВЦЭМ!$C$34:$C$777,СВЦЭМ!$A$34:$A$777,$A56,СВЦЭМ!$B$34:$B$777,T$47)+'СЕТ СН'!$G$9+СВЦЭМ!$D$10+'СЕТ СН'!$G$6-'СЕТ СН'!$G$19</f>
        <v>1238.1393232099999</v>
      </c>
      <c r="U56" s="36">
        <f>SUMIFS(СВЦЭМ!$C$34:$C$777,СВЦЭМ!$A$34:$A$777,$A56,СВЦЭМ!$B$34:$B$777,U$47)+'СЕТ СН'!$G$9+СВЦЭМ!$D$10+'СЕТ СН'!$G$6-'СЕТ СН'!$G$19</f>
        <v>1189.96645958</v>
      </c>
      <c r="V56" s="36">
        <f>SUMIFS(СВЦЭМ!$C$34:$C$777,СВЦЭМ!$A$34:$A$777,$A56,СВЦЭМ!$B$34:$B$777,V$47)+'СЕТ СН'!$G$9+СВЦЭМ!$D$10+'СЕТ СН'!$G$6-'СЕТ СН'!$G$19</f>
        <v>1189.3288036700001</v>
      </c>
      <c r="W56" s="36">
        <f>SUMIFS(СВЦЭМ!$C$34:$C$777,СВЦЭМ!$A$34:$A$777,$A56,СВЦЭМ!$B$34:$B$777,W$47)+'СЕТ СН'!$G$9+СВЦЭМ!$D$10+'СЕТ СН'!$G$6-'СЕТ СН'!$G$19</f>
        <v>1233.5917568700002</v>
      </c>
      <c r="X56" s="36">
        <f>SUMIFS(СВЦЭМ!$C$34:$C$777,СВЦЭМ!$A$34:$A$777,$A56,СВЦЭМ!$B$34:$B$777,X$47)+'СЕТ СН'!$G$9+СВЦЭМ!$D$10+'СЕТ СН'!$G$6-'СЕТ СН'!$G$19</f>
        <v>1252.93670032</v>
      </c>
      <c r="Y56" s="36">
        <f>SUMIFS(СВЦЭМ!$C$34:$C$777,СВЦЭМ!$A$34:$A$777,$A56,СВЦЭМ!$B$34:$B$777,Y$47)+'СЕТ СН'!$G$9+СВЦЭМ!$D$10+'СЕТ СН'!$G$6-'СЕТ СН'!$G$19</f>
        <v>1307.2971165700001</v>
      </c>
    </row>
    <row r="57" spans="1:25" ht="15.75" x14ac:dyDescent="0.2">
      <c r="A57" s="35">
        <f t="shared" si="1"/>
        <v>42804</v>
      </c>
      <c r="B57" s="36">
        <f>SUMIFS(СВЦЭМ!$C$34:$C$777,СВЦЭМ!$A$34:$A$777,$A57,СВЦЭМ!$B$34:$B$777,B$47)+'СЕТ СН'!$G$9+СВЦЭМ!$D$10+'СЕТ СН'!$G$6-'СЕТ СН'!$G$19</f>
        <v>1358.2291908299999</v>
      </c>
      <c r="C57" s="36">
        <f>SUMIFS(СВЦЭМ!$C$34:$C$777,СВЦЭМ!$A$34:$A$777,$A57,СВЦЭМ!$B$34:$B$777,C$47)+'СЕТ СН'!$G$9+СВЦЭМ!$D$10+'СЕТ СН'!$G$6-'СЕТ СН'!$G$19</f>
        <v>1399.0316468999999</v>
      </c>
      <c r="D57" s="36">
        <f>SUMIFS(СВЦЭМ!$C$34:$C$777,СВЦЭМ!$A$34:$A$777,$A57,СВЦЭМ!$B$34:$B$777,D$47)+'СЕТ СН'!$G$9+СВЦЭМ!$D$10+'СЕТ СН'!$G$6-'СЕТ СН'!$G$19</f>
        <v>1422.4248085200002</v>
      </c>
      <c r="E57" s="36">
        <f>SUMIFS(СВЦЭМ!$C$34:$C$777,СВЦЭМ!$A$34:$A$777,$A57,СВЦЭМ!$B$34:$B$777,E$47)+'СЕТ СН'!$G$9+СВЦЭМ!$D$10+'СЕТ СН'!$G$6-'СЕТ СН'!$G$19</f>
        <v>1424.39742793</v>
      </c>
      <c r="F57" s="36">
        <f>SUMIFS(СВЦЭМ!$C$34:$C$777,СВЦЭМ!$A$34:$A$777,$A57,СВЦЭМ!$B$34:$B$777,F$47)+'СЕТ СН'!$G$9+СВЦЭМ!$D$10+'СЕТ СН'!$G$6-'СЕТ СН'!$G$19</f>
        <v>1422.77100604</v>
      </c>
      <c r="G57" s="36">
        <f>SUMIFS(СВЦЭМ!$C$34:$C$777,СВЦЭМ!$A$34:$A$777,$A57,СВЦЭМ!$B$34:$B$777,G$47)+'СЕТ СН'!$G$9+СВЦЭМ!$D$10+'СЕТ СН'!$G$6-'СЕТ СН'!$G$19</f>
        <v>1408.2975509900002</v>
      </c>
      <c r="H57" s="36">
        <f>SUMIFS(СВЦЭМ!$C$34:$C$777,СВЦЭМ!$A$34:$A$777,$A57,СВЦЭМ!$B$34:$B$777,H$47)+'СЕТ СН'!$G$9+СВЦЭМ!$D$10+'СЕТ СН'!$G$6-'СЕТ СН'!$G$19</f>
        <v>1345.6342132</v>
      </c>
      <c r="I57" s="36">
        <f>SUMIFS(СВЦЭМ!$C$34:$C$777,СВЦЭМ!$A$34:$A$777,$A57,СВЦЭМ!$B$34:$B$777,I$47)+'СЕТ СН'!$G$9+СВЦЭМ!$D$10+'СЕТ СН'!$G$6-'СЕТ СН'!$G$19</f>
        <v>1287.75892669</v>
      </c>
      <c r="J57" s="36">
        <f>SUMIFS(СВЦЭМ!$C$34:$C$777,СВЦЭМ!$A$34:$A$777,$A57,СВЦЭМ!$B$34:$B$777,J$47)+'СЕТ СН'!$G$9+СВЦЭМ!$D$10+'СЕТ СН'!$G$6-'СЕТ СН'!$G$19</f>
        <v>1261.4316179800003</v>
      </c>
      <c r="K57" s="36">
        <f>SUMIFS(СВЦЭМ!$C$34:$C$777,СВЦЭМ!$A$34:$A$777,$A57,СВЦЭМ!$B$34:$B$777,K$47)+'СЕТ СН'!$G$9+СВЦЭМ!$D$10+'СЕТ СН'!$G$6-'СЕТ СН'!$G$19</f>
        <v>1205.7736676700001</v>
      </c>
      <c r="L57" s="36">
        <f>SUMIFS(СВЦЭМ!$C$34:$C$777,СВЦЭМ!$A$34:$A$777,$A57,СВЦЭМ!$B$34:$B$777,L$47)+'СЕТ СН'!$G$9+СВЦЭМ!$D$10+'СЕТ СН'!$G$6-'СЕТ СН'!$G$19</f>
        <v>1213.1790172800002</v>
      </c>
      <c r="M57" s="36">
        <f>SUMIFS(СВЦЭМ!$C$34:$C$777,СВЦЭМ!$A$34:$A$777,$A57,СВЦЭМ!$B$34:$B$777,M$47)+'СЕТ СН'!$G$9+СВЦЭМ!$D$10+'СЕТ СН'!$G$6-'СЕТ СН'!$G$19</f>
        <v>1242.4389042600001</v>
      </c>
      <c r="N57" s="36">
        <f>SUMIFS(СВЦЭМ!$C$34:$C$777,СВЦЭМ!$A$34:$A$777,$A57,СВЦЭМ!$B$34:$B$777,N$47)+'СЕТ СН'!$G$9+СВЦЭМ!$D$10+'СЕТ СН'!$G$6-'СЕТ СН'!$G$19</f>
        <v>1249.1747607800003</v>
      </c>
      <c r="O57" s="36">
        <f>SUMIFS(СВЦЭМ!$C$34:$C$777,СВЦЭМ!$A$34:$A$777,$A57,СВЦЭМ!$B$34:$B$777,O$47)+'СЕТ СН'!$G$9+СВЦЭМ!$D$10+'СЕТ СН'!$G$6-'СЕТ СН'!$G$19</f>
        <v>1249.8630542800001</v>
      </c>
      <c r="P57" s="36">
        <f>SUMIFS(СВЦЭМ!$C$34:$C$777,СВЦЭМ!$A$34:$A$777,$A57,СВЦЭМ!$B$34:$B$777,P$47)+'СЕТ СН'!$G$9+СВЦЭМ!$D$10+'СЕТ СН'!$G$6-'СЕТ СН'!$G$19</f>
        <v>1272.3871851600002</v>
      </c>
      <c r="Q57" s="36">
        <f>SUMIFS(СВЦЭМ!$C$34:$C$777,СВЦЭМ!$A$34:$A$777,$A57,СВЦЭМ!$B$34:$B$777,Q$47)+'СЕТ СН'!$G$9+СВЦЭМ!$D$10+'СЕТ СН'!$G$6-'СЕТ СН'!$G$19</f>
        <v>1280.99790265</v>
      </c>
      <c r="R57" s="36">
        <f>SUMIFS(СВЦЭМ!$C$34:$C$777,СВЦЭМ!$A$34:$A$777,$A57,СВЦЭМ!$B$34:$B$777,R$47)+'СЕТ СН'!$G$9+СВЦЭМ!$D$10+'СЕТ СН'!$G$6-'СЕТ СН'!$G$19</f>
        <v>1268.3307075000002</v>
      </c>
      <c r="S57" s="36">
        <f>SUMIFS(СВЦЭМ!$C$34:$C$777,СВЦЭМ!$A$34:$A$777,$A57,СВЦЭМ!$B$34:$B$777,S$47)+'СЕТ СН'!$G$9+СВЦЭМ!$D$10+'СЕТ СН'!$G$6-'СЕТ СН'!$G$19</f>
        <v>1265.75383083</v>
      </c>
      <c r="T57" s="36">
        <f>SUMIFS(СВЦЭМ!$C$34:$C$777,СВЦЭМ!$A$34:$A$777,$A57,СВЦЭМ!$B$34:$B$777,T$47)+'СЕТ СН'!$G$9+СВЦЭМ!$D$10+'СЕТ СН'!$G$6-'СЕТ СН'!$G$19</f>
        <v>1246.21714307</v>
      </c>
      <c r="U57" s="36">
        <f>SUMIFS(СВЦЭМ!$C$34:$C$777,СВЦЭМ!$A$34:$A$777,$A57,СВЦЭМ!$B$34:$B$777,U$47)+'СЕТ СН'!$G$9+СВЦЭМ!$D$10+'СЕТ СН'!$G$6-'СЕТ СН'!$G$19</f>
        <v>1205.57341073</v>
      </c>
      <c r="V57" s="36">
        <f>SUMIFS(СВЦЭМ!$C$34:$C$777,СВЦЭМ!$A$34:$A$777,$A57,СВЦЭМ!$B$34:$B$777,V$47)+'СЕТ СН'!$G$9+СВЦЭМ!$D$10+'СЕТ СН'!$G$6-'СЕТ СН'!$G$19</f>
        <v>1204.8412651500003</v>
      </c>
      <c r="W57" s="36">
        <f>SUMIFS(СВЦЭМ!$C$34:$C$777,СВЦЭМ!$A$34:$A$777,$A57,СВЦЭМ!$B$34:$B$777,W$47)+'СЕТ СН'!$G$9+СВЦЭМ!$D$10+'СЕТ СН'!$G$6-'СЕТ СН'!$G$19</f>
        <v>1222.93743503</v>
      </c>
      <c r="X57" s="36">
        <f>SUMIFS(СВЦЭМ!$C$34:$C$777,СВЦЭМ!$A$34:$A$777,$A57,СВЦЭМ!$B$34:$B$777,X$47)+'СЕТ СН'!$G$9+СВЦЭМ!$D$10+'СЕТ СН'!$G$6-'СЕТ СН'!$G$19</f>
        <v>1238.5637705100003</v>
      </c>
      <c r="Y57" s="36">
        <f>SUMIFS(СВЦЭМ!$C$34:$C$777,СВЦЭМ!$A$34:$A$777,$A57,СВЦЭМ!$B$34:$B$777,Y$47)+'СЕТ СН'!$G$9+СВЦЭМ!$D$10+'СЕТ СН'!$G$6-'СЕТ СН'!$G$19</f>
        <v>1260.0623615499999</v>
      </c>
    </row>
    <row r="58" spans="1:25" ht="15.75" x14ac:dyDescent="0.2">
      <c r="A58" s="35">
        <f t="shared" si="1"/>
        <v>42805</v>
      </c>
      <c r="B58" s="36">
        <f>SUMIFS(СВЦЭМ!$C$34:$C$777,СВЦЭМ!$A$34:$A$777,$A58,СВЦЭМ!$B$34:$B$777,B$47)+'СЕТ СН'!$G$9+СВЦЭМ!$D$10+'СЕТ СН'!$G$6-'СЕТ СН'!$G$19</f>
        <v>1268.2718973199999</v>
      </c>
      <c r="C58" s="36">
        <f>SUMIFS(СВЦЭМ!$C$34:$C$777,СВЦЭМ!$A$34:$A$777,$A58,СВЦЭМ!$B$34:$B$777,C$47)+'СЕТ СН'!$G$9+СВЦЭМ!$D$10+'СЕТ СН'!$G$6-'СЕТ СН'!$G$19</f>
        <v>1283.6586817100001</v>
      </c>
      <c r="D58" s="36">
        <f>SUMIFS(СВЦЭМ!$C$34:$C$777,СВЦЭМ!$A$34:$A$777,$A58,СВЦЭМ!$B$34:$B$777,D$47)+'СЕТ СН'!$G$9+СВЦЭМ!$D$10+'СЕТ СН'!$G$6-'СЕТ СН'!$G$19</f>
        <v>1278.69856686</v>
      </c>
      <c r="E58" s="36">
        <f>SUMIFS(СВЦЭМ!$C$34:$C$777,СВЦЭМ!$A$34:$A$777,$A58,СВЦЭМ!$B$34:$B$777,E$47)+'СЕТ СН'!$G$9+СВЦЭМ!$D$10+'СЕТ СН'!$G$6-'СЕТ СН'!$G$19</f>
        <v>1275.3795281600001</v>
      </c>
      <c r="F58" s="36">
        <f>SUMIFS(СВЦЭМ!$C$34:$C$777,СВЦЭМ!$A$34:$A$777,$A58,СВЦЭМ!$B$34:$B$777,F$47)+'СЕТ СН'!$G$9+СВЦЭМ!$D$10+'СЕТ СН'!$G$6-'СЕТ СН'!$G$19</f>
        <v>1272.19928729</v>
      </c>
      <c r="G58" s="36">
        <f>SUMIFS(СВЦЭМ!$C$34:$C$777,СВЦЭМ!$A$34:$A$777,$A58,СВЦЭМ!$B$34:$B$777,G$47)+'СЕТ СН'!$G$9+СВЦЭМ!$D$10+'СЕТ СН'!$G$6-'СЕТ СН'!$G$19</f>
        <v>1266.4738225400001</v>
      </c>
      <c r="H58" s="36">
        <f>SUMIFS(СВЦЭМ!$C$34:$C$777,СВЦЭМ!$A$34:$A$777,$A58,СВЦЭМ!$B$34:$B$777,H$47)+'СЕТ СН'!$G$9+СВЦЭМ!$D$10+'СЕТ СН'!$G$6-'СЕТ СН'!$G$19</f>
        <v>1242.4666395700001</v>
      </c>
      <c r="I58" s="36">
        <f>SUMIFS(СВЦЭМ!$C$34:$C$777,СВЦЭМ!$A$34:$A$777,$A58,СВЦЭМ!$B$34:$B$777,I$47)+'СЕТ СН'!$G$9+СВЦЭМ!$D$10+'СЕТ СН'!$G$6-'СЕТ СН'!$G$19</f>
        <v>1201.5085442099999</v>
      </c>
      <c r="J58" s="36">
        <f>SUMIFS(СВЦЭМ!$C$34:$C$777,СВЦЭМ!$A$34:$A$777,$A58,СВЦЭМ!$B$34:$B$777,J$47)+'СЕТ СН'!$G$9+СВЦЭМ!$D$10+'СЕТ СН'!$G$6-'СЕТ СН'!$G$19</f>
        <v>1167.1330220200002</v>
      </c>
      <c r="K58" s="36">
        <f>SUMIFS(СВЦЭМ!$C$34:$C$777,СВЦЭМ!$A$34:$A$777,$A58,СВЦЭМ!$B$34:$B$777,K$47)+'СЕТ СН'!$G$9+СВЦЭМ!$D$10+'СЕТ СН'!$G$6-'СЕТ СН'!$G$19</f>
        <v>1156.59630255</v>
      </c>
      <c r="L58" s="36">
        <f>SUMIFS(СВЦЭМ!$C$34:$C$777,СВЦЭМ!$A$34:$A$777,$A58,СВЦЭМ!$B$34:$B$777,L$47)+'СЕТ СН'!$G$9+СВЦЭМ!$D$10+'СЕТ СН'!$G$6-'СЕТ СН'!$G$19</f>
        <v>1136.2494102700002</v>
      </c>
      <c r="M58" s="36">
        <f>SUMIFS(СВЦЭМ!$C$34:$C$777,СВЦЭМ!$A$34:$A$777,$A58,СВЦЭМ!$B$34:$B$777,M$47)+'СЕТ СН'!$G$9+СВЦЭМ!$D$10+'СЕТ СН'!$G$6-'СЕТ СН'!$G$19</f>
        <v>1143.22913943</v>
      </c>
      <c r="N58" s="36">
        <f>SUMIFS(СВЦЭМ!$C$34:$C$777,СВЦЭМ!$A$34:$A$777,$A58,СВЦЭМ!$B$34:$B$777,N$47)+'СЕТ СН'!$G$9+СВЦЭМ!$D$10+'СЕТ СН'!$G$6-'СЕТ СН'!$G$19</f>
        <v>1158.24613727</v>
      </c>
      <c r="O58" s="36">
        <f>SUMIFS(СВЦЭМ!$C$34:$C$777,СВЦЭМ!$A$34:$A$777,$A58,СВЦЭМ!$B$34:$B$777,O$47)+'СЕТ СН'!$G$9+СВЦЭМ!$D$10+'СЕТ СН'!$G$6-'СЕТ СН'!$G$19</f>
        <v>1175.0844164499999</v>
      </c>
      <c r="P58" s="36">
        <f>SUMIFS(СВЦЭМ!$C$34:$C$777,СВЦЭМ!$A$34:$A$777,$A58,СВЦЭМ!$B$34:$B$777,P$47)+'СЕТ СН'!$G$9+СВЦЭМ!$D$10+'СЕТ СН'!$G$6-'СЕТ СН'!$G$19</f>
        <v>1183.8923345100002</v>
      </c>
      <c r="Q58" s="36">
        <f>SUMIFS(СВЦЭМ!$C$34:$C$777,СВЦЭМ!$A$34:$A$777,$A58,СВЦЭМ!$B$34:$B$777,Q$47)+'СЕТ СН'!$G$9+СВЦЭМ!$D$10+'СЕТ СН'!$G$6-'СЕТ СН'!$G$19</f>
        <v>1174.2818467299999</v>
      </c>
      <c r="R58" s="36">
        <f>SUMIFS(СВЦЭМ!$C$34:$C$777,СВЦЭМ!$A$34:$A$777,$A58,СВЦЭМ!$B$34:$B$777,R$47)+'СЕТ СН'!$G$9+СВЦЭМ!$D$10+'СЕТ СН'!$G$6-'СЕТ СН'!$G$19</f>
        <v>1174.45316925</v>
      </c>
      <c r="S58" s="36">
        <f>SUMIFS(СВЦЭМ!$C$34:$C$777,СВЦЭМ!$A$34:$A$777,$A58,СВЦЭМ!$B$34:$B$777,S$47)+'СЕТ СН'!$G$9+СВЦЭМ!$D$10+'СЕТ СН'!$G$6-'СЕТ СН'!$G$19</f>
        <v>1172.6073346000003</v>
      </c>
      <c r="T58" s="36">
        <f>SUMIFS(СВЦЭМ!$C$34:$C$777,СВЦЭМ!$A$34:$A$777,$A58,СВЦЭМ!$B$34:$B$777,T$47)+'СЕТ СН'!$G$9+СВЦЭМ!$D$10+'СЕТ СН'!$G$6-'СЕТ СН'!$G$19</f>
        <v>1153.0433554400001</v>
      </c>
      <c r="U58" s="36">
        <f>SUMIFS(СВЦЭМ!$C$34:$C$777,СВЦЭМ!$A$34:$A$777,$A58,СВЦЭМ!$B$34:$B$777,U$47)+'СЕТ СН'!$G$9+СВЦЭМ!$D$10+'СЕТ СН'!$G$6-'СЕТ СН'!$G$19</f>
        <v>1100.1511437100003</v>
      </c>
      <c r="V58" s="36">
        <f>SUMIFS(СВЦЭМ!$C$34:$C$777,СВЦЭМ!$A$34:$A$777,$A58,СВЦЭМ!$B$34:$B$777,V$47)+'СЕТ СН'!$G$9+СВЦЭМ!$D$10+'СЕТ СН'!$G$6-'СЕТ СН'!$G$19</f>
        <v>1096.6250441900002</v>
      </c>
      <c r="W58" s="36">
        <f>SUMIFS(СВЦЭМ!$C$34:$C$777,СВЦЭМ!$A$34:$A$777,$A58,СВЦЭМ!$B$34:$B$777,W$47)+'СЕТ СН'!$G$9+СВЦЭМ!$D$10+'СЕТ СН'!$G$6-'СЕТ СН'!$G$19</f>
        <v>1124.79658599</v>
      </c>
      <c r="X58" s="36">
        <f>SUMIFS(СВЦЭМ!$C$34:$C$777,СВЦЭМ!$A$34:$A$777,$A58,СВЦЭМ!$B$34:$B$777,X$47)+'СЕТ СН'!$G$9+СВЦЭМ!$D$10+'СЕТ СН'!$G$6-'СЕТ СН'!$G$19</f>
        <v>1174.0832158000003</v>
      </c>
      <c r="Y58" s="36">
        <f>SUMIFS(СВЦЭМ!$C$34:$C$777,СВЦЭМ!$A$34:$A$777,$A58,СВЦЭМ!$B$34:$B$777,Y$47)+'СЕТ СН'!$G$9+СВЦЭМ!$D$10+'СЕТ СН'!$G$6-'СЕТ СН'!$G$19</f>
        <v>1215.4079626799999</v>
      </c>
    </row>
    <row r="59" spans="1:25" ht="15.75" x14ac:dyDescent="0.2">
      <c r="A59" s="35">
        <f t="shared" si="1"/>
        <v>42806</v>
      </c>
      <c r="B59" s="36">
        <f>SUMIFS(СВЦЭМ!$C$34:$C$777,СВЦЭМ!$A$34:$A$777,$A59,СВЦЭМ!$B$34:$B$777,B$47)+'СЕТ СН'!$G$9+СВЦЭМ!$D$10+'СЕТ СН'!$G$6-'СЕТ СН'!$G$19</f>
        <v>1233.1779750700002</v>
      </c>
      <c r="C59" s="36">
        <f>SUMIFS(СВЦЭМ!$C$34:$C$777,СВЦЭМ!$A$34:$A$777,$A59,СВЦЭМ!$B$34:$B$777,C$47)+'СЕТ СН'!$G$9+СВЦЭМ!$D$10+'СЕТ СН'!$G$6-'СЕТ СН'!$G$19</f>
        <v>1268.17485657</v>
      </c>
      <c r="D59" s="36">
        <f>SUMIFS(СВЦЭМ!$C$34:$C$777,СВЦЭМ!$A$34:$A$777,$A59,СВЦЭМ!$B$34:$B$777,D$47)+'СЕТ СН'!$G$9+СВЦЭМ!$D$10+'СЕТ СН'!$G$6-'СЕТ СН'!$G$19</f>
        <v>1283.1148438600003</v>
      </c>
      <c r="E59" s="36">
        <f>SUMIFS(СВЦЭМ!$C$34:$C$777,СВЦЭМ!$A$34:$A$777,$A59,СВЦЭМ!$B$34:$B$777,E$47)+'СЕТ СН'!$G$9+СВЦЭМ!$D$10+'СЕТ СН'!$G$6-'СЕТ СН'!$G$19</f>
        <v>1286.7559205699999</v>
      </c>
      <c r="F59" s="36">
        <f>SUMIFS(СВЦЭМ!$C$34:$C$777,СВЦЭМ!$A$34:$A$777,$A59,СВЦЭМ!$B$34:$B$777,F$47)+'СЕТ СН'!$G$9+СВЦЭМ!$D$10+'СЕТ СН'!$G$6-'СЕТ СН'!$G$19</f>
        <v>1286.5347561600001</v>
      </c>
      <c r="G59" s="36">
        <f>SUMIFS(СВЦЭМ!$C$34:$C$777,СВЦЭМ!$A$34:$A$777,$A59,СВЦЭМ!$B$34:$B$777,G$47)+'СЕТ СН'!$G$9+СВЦЭМ!$D$10+'СЕТ СН'!$G$6-'СЕТ СН'!$G$19</f>
        <v>1286.5182101800001</v>
      </c>
      <c r="H59" s="36">
        <f>SUMIFS(СВЦЭМ!$C$34:$C$777,СВЦЭМ!$A$34:$A$777,$A59,СВЦЭМ!$B$34:$B$777,H$47)+'СЕТ СН'!$G$9+СВЦЭМ!$D$10+'СЕТ СН'!$G$6-'СЕТ СН'!$G$19</f>
        <v>1272.83010375</v>
      </c>
      <c r="I59" s="36">
        <f>SUMIFS(СВЦЭМ!$C$34:$C$777,СВЦЭМ!$A$34:$A$777,$A59,СВЦЭМ!$B$34:$B$777,I$47)+'СЕТ СН'!$G$9+СВЦЭМ!$D$10+'СЕТ СН'!$G$6-'СЕТ СН'!$G$19</f>
        <v>1233.6925646</v>
      </c>
      <c r="J59" s="36">
        <f>SUMIFS(СВЦЭМ!$C$34:$C$777,СВЦЭМ!$A$34:$A$777,$A59,СВЦЭМ!$B$34:$B$777,J$47)+'СЕТ СН'!$G$9+СВЦЭМ!$D$10+'СЕТ СН'!$G$6-'СЕТ СН'!$G$19</f>
        <v>1160.8844864799999</v>
      </c>
      <c r="K59" s="36">
        <f>SUMIFS(СВЦЭМ!$C$34:$C$777,СВЦЭМ!$A$34:$A$777,$A59,СВЦЭМ!$B$34:$B$777,K$47)+'СЕТ СН'!$G$9+СВЦЭМ!$D$10+'СЕТ СН'!$G$6-'СЕТ СН'!$G$19</f>
        <v>1140.3221457499999</v>
      </c>
      <c r="L59" s="36">
        <f>SUMIFS(СВЦЭМ!$C$34:$C$777,СВЦЭМ!$A$34:$A$777,$A59,СВЦЭМ!$B$34:$B$777,L$47)+'СЕТ СН'!$G$9+СВЦЭМ!$D$10+'СЕТ СН'!$G$6-'СЕТ СН'!$G$19</f>
        <v>1120.8927168700002</v>
      </c>
      <c r="M59" s="36">
        <f>SUMIFS(СВЦЭМ!$C$34:$C$777,СВЦЭМ!$A$34:$A$777,$A59,СВЦЭМ!$B$34:$B$777,M$47)+'СЕТ СН'!$G$9+СВЦЭМ!$D$10+'СЕТ СН'!$G$6-'СЕТ СН'!$G$19</f>
        <v>1120.45228456</v>
      </c>
      <c r="N59" s="36">
        <f>SUMIFS(СВЦЭМ!$C$34:$C$777,СВЦЭМ!$A$34:$A$777,$A59,СВЦЭМ!$B$34:$B$777,N$47)+'СЕТ СН'!$G$9+СВЦЭМ!$D$10+'СЕТ СН'!$G$6-'СЕТ СН'!$G$19</f>
        <v>1132.2713397800003</v>
      </c>
      <c r="O59" s="36">
        <f>SUMIFS(СВЦЭМ!$C$34:$C$777,СВЦЭМ!$A$34:$A$777,$A59,СВЦЭМ!$B$34:$B$777,O$47)+'СЕТ СН'!$G$9+СВЦЭМ!$D$10+'СЕТ СН'!$G$6-'СЕТ СН'!$G$19</f>
        <v>1144.3863969700001</v>
      </c>
      <c r="P59" s="36">
        <f>SUMIFS(СВЦЭМ!$C$34:$C$777,СВЦЭМ!$A$34:$A$777,$A59,СВЦЭМ!$B$34:$B$777,P$47)+'СЕТ СН'!$G$9+СВЦЭМ!$D$10+'СЕТ СН'!$G$6-'СЕТ СН'!$G$19</f>
        <v>1158.2750283300002</v>
      </c>
      <c r="Q59" s="36">
        <f>SUMIFS(СВЦЭМ!$C$34:$C$777,СВЦЭМ!$A$34:$A$777,$A59,СВЦЭМ!$B$34:$B$777,Q$47)+'СЕТ СН'!$G$9+СВЦЭМ!$D$10+'СЕТ СН'!$G$6-'СЕТ СН'!$G$19</f>
        <v>1157.1777833900001</v>
      </c>
      <c r="R59" s="36">
        <f>SUMIFS(СВЦЭМ!$C$34:$C$777,СВЦЭМ!$A$34:$A$777,$A59,СВЦЭМ!$B$34:$B$777,R$47)+'СЕТ СН'!$G$9+СВЦЭМ!$D$10+'СЕТ СН'!$G$6-'СЕТ СН'!$G$19</f>
        <v>1156.09282171</v>
      </c>
      <c r="S59" s="36">
        <f>SUMIFS(СВЦЭМ!$C$34:$C$777,СВЦЭМ!$A$34:$A$777,$A59,СВЦЭМ!$B$34:$B$777,S$47)+'СЕТ СН'!$G$9+СВЦЭМ!$D$10+'СЕТ СН'!$G$6-'СЕТ СН'!$G$19</f>
        <v>1151.7086223400001</v>
      </c>
      <c r="T59" s="36">
        <f>SUMIFS(СВЦЭМ!$C$34:$C$777,СВЦЭМ!$A$34:$A$777,$A59,СВЦЭМ!$B$34:$B$777,T$47)+'СЕТ СН'!$G$9+СВЦЭМ!$D$10+'СЕТ СН'!$G$6-'СЕТ СН'!$G$19</f>
        <v>1148.01604241</v>
      </c>
      <c r="U59" s="36">
        <f>SUMIFS(СВЦЭМ!$C$34:$C$777,СВЦЭМ!$A$34:$A$777,$A59,СВЦЭМ!$B$34:$B$777,U$47)+'СЕТ СН'!$G$9+СВЦЭМ!$D$10+'СЕТ СН'!$G$6-'СЕТ СН'!$G$19</f>
        <v>1111.14303208</v>
      </c>
      <c r="V59" s="36">
        <f>SUMIFS(СВЦЭМ!$C$34:$C$777,СВЦЭМ!$A$34:$A$777,$A59,СВЦЭМ!$B$34:$B$777,V$47)+'СЕТ СН'!$G$9+СВЦЭМ!$D$10+'СЕТ СН'!$G$6-'СЕТ СН'!$G$19</f>
        <v>1109.9526298300002</v>
      </c>
      <c r="W59" s="36">
        <f>SUMIFS(СВЦЭМ!$C$34:$C$777,СВЦЭМ!$A$34:$A$777,$A59,СВЦЭМ!$B$34:$B$777,W$47)+'СЕТ СН'!$G$9+СВЦЭМ!$D$10+'СЕТ СН'!$G$6-'СЕТ СН'!$G$19</f>
        <v>1115.0307683000001</v>
      </c>
      <c r="X59" s="36">
        <f>SUMIFS(СВЦЭМ!$C$34:$C$777,СВЦЭМ!$A$34:$A$777,$A59,СВЦЭМ!$B$34:$B$777,X$47)+'СЕТ СН'!$G$9+СВЦЭМ!$D$10+'СЕТ СН'!$G$6-'СЕТ СН'!$G$19</f>
        <v>1140.7658507700003</v>
      </c>
      <c r="Y59" s="36">
        <f>SUMIFS(СВЦЭМ!$C$34:$C$777,СВЦЭМ!$A$34:$A$777,$A59,СВЦЭМ!$B$34:$B$777,Y$47)+'СЕТ СН'!$G$9+СВЦЭМ!$D$10+'СЕТ СН'!$G$6-'СЕТ СН'!$G$19</f>
        <v>1192.8845042799999</v>
      </c>
    </row>
    <row r="60" spans="1:25" ht="15.75" x14ac:dyDescent="0.2">
      <c r="A60" s="35">
        <f t="shared" si="1"/>
        <v>42807</v>
      </c>
      <c r="B60" s="36">
        <f>SUMIFS(СВЦЭМ!$C$34:$C$777,СВЦЭМ!$A$34:$A$777,$A60,СВЦЭМ!$B$34:$B$777,B$47)+'СЕТ СН'!$G$9+СВЦЭМ!$D$10+'СЕТ СН'!$G$6-'СЕТ СН'!$G$19</f>
        <v>1274.6613045700001</v>
      </c>
      <c r="C60" s="36">
        <f>SUMIFS(СВЦЭМ!$C$34:$C$777,СВЦЭМ!$A$34:$A$777,$A60,СВЦЭМ!$B$34:$B$777,C$47)+'СЕТ СН'!$G$9+СВЦЭМ!$D$10+'СЕТ СН'!$G$6-'СЕТ СН'!$G$19</f>
        <v>1281.6444480600003</v>
      </c>
      <c r="D60" s="36">
        <f>SUMIFS(СВЦЭМ!$C$34:$C$777,СВЦЭМ!$A$34:$A$777,$A60,СВЦЭМ!$B$34:$B$777,D$47)+'СЕТ СН'!$G$9+СВЦЭМ!$D$10+'СЕТ СН'!$G$6-'СЕТ СН'!$G$19</f>
        <v>1285.2925912000001</v>
      </c>
      <c r="E60" s="36">
        <f>SUMIFS(СВЦЭМ!$C$34:$C$777,СВЦЭМ!$A$34:$A$777,$A60,СВЦЭМ!$B$34:$B$777,E$47)+'СЕТ СН'!$G$9+СВЦЭМ!$D$10+'СЕТ СН'!$G$6-'СЕТ СН'!$G$19</f>
        <v>1289.21113629</v>
      </c>
      <c r="F60" s="36">
        <f>SUMIFS(СВЦЭМ!$C$34:$C$777,СВЦЭМ!$A$34:$A$777,$A60,СВЦЭМ!$B$34:$B$777,F$47)+'СЕТ СН'!$G$9+СВЦЭМ!$D$10+'СЕТ СН'!$G$6-'СЕТ СН'!$G$19</f>
        <v>1347.3112651699998</v>
      </c>
      <c r="G60" s="36">
        <f>SUMIFS(СВЦЭМ!$C$34:$C$777,СВЦЭМ!$A$34:$A$777,$A60,СВЦЭМ!$B$34:$B$777,G$47)+'СЕТ СН'!$G$9+СВЦЭМ!$D$10+'СЕТ СН'!$G$6-'СЕТ СН'!$G$19</f>
        <v>1393.0359277299999</v>
      </c>
      <c r="H60" s="36">
        <f>SUMIFS(СВЦЭМ!$C$34:$C$777,СВЦЭМ!$A$34:$A$777,$A60,СВЦЭМ!$B$34:$B$777,H$47)+'СЕТ СН'!$G$9+СВЦЭМ!$D$10+'СЕТ СН'!$G$6-'СЕТ СН'!$G$19</f>
        <v>1354.5170867299998</v>
      </c>
      <c r="I60" s="36">
        <f>SUMIFS(СВЦЭМ!$C$34:$C$777,СВЦЭМ!$A$34:$A$777,$A60,СВЦЭМ!$B$34:$B$777,I$47)+'СЕТ СН'!$G$9+СВЦЭМ!$D$10+'СЕТ СН'!$G$6-'СЕТ СН'!$G$19</f>
        <v>1296.7626190300002</v>
      </c>
      <c r="J60" s="36">
        <f>SUMIFS(СВЦЭМ!$C$34:$C$777,СВЦЭМ!$A$34:$A$777,$A60,СВЦЭМ!$B$34:$B$777,J$47)+'СЕТ СН'!$G$9+СВЦЭМ!$D$10+'СЕТ СН'!$G$6-'СЕТ СН'!$G$19</f>
        <v>1241.18859866</v>
      </c>
      <c r="K60" s="36">
        <f>SUMIFS(СВЦЭМ!$C$34:$C$777,СВЦЭМ!$A$34:$A$777,$A60,СВЦЭМ!$B$34:$B$777,K$47)+'СЕТ СН'!$G$9+СВЦЭМ!$D$10+'СЕТ СН'!$G$6-'СЕТ СН'!$G$19</f>
        <v>1227.6926099100001</v>
      </c>
      <c r="L60" s="36">
        <f>SUMIFS(СВЦЭМ!$C$34:$C$777,СВЦЭМ!$A$34:$A$777,$A60,СВЦЭМ!$B$34:$B$777,L$47)+'СЕТ СН'!$G$9+СВЦЭМ!$D$10+'СЕТ СН'!$G$6-'СЕТ СН'!$G$19</f>
        <v>1222.6734348099999</v>
      </c>
      <c r="M60" s="36">
        <f>SUMIFS(СВЦЭМ!$C$34:$C$777,СВЦЭМ!$A$34:$A$777,$A60,СВЦЭМ!$B$34:$B$777,M$47)+'СЕТ СН'!$G$9+СВЦЭМ!$D$10+'СЕТ СН'!$G$6-'СЕТ СН'!$G$19</f>
        <v>1220.59942228</v>
      </c>
      <c r="N60" s="36">
        <f>SUMIFS(СВЦЭМ!$C$34:$C$777,СВЦЭМ!$A$34:$A$777,$A60,СВЦЭМ!$B$34:$B$777,N$47)+'СЕТ СН'!$G$9+СВЦЭМ!$D$10+'СЕТ СН'!$G$6-'СЕТ СН'!$G$19</f>
        <v>1235.48779087</v>
      </c>
      <c r="O60" s="36">
        <f>SUMIFS(СВЦЭМ!$C$34:$C$777,СВЦЭМ!$A$34:$A$777,$A60,СВЦЭМ!$B$34:$B$777,O$47)+'СЕТ СН'!$G$9+СВЦЭМ!$D$10+'СЕТ СН'!$G$6-'СЕТ СН'!$G$19</f>
        <v>1239.5962127600001</v>
      </c>
      <c r="P60" s="36">
        <f>SUMIFS(СВЦЭМ!$C$34:$C$777,СВЦЭМ!$A$34:$A$777,$A60,СВЦЭМ!$B$34:$B$777,P$47)+'СЕТ СН'!$G$9+СВЦЭМ!$D$10+'СЕТ СН'!$G$6-'СЕТ СН'!$G$19</f>
        <v>1254.34256852</v>
      </c>
      <c r="Q60" s="36">
        <f>SUMIFS(СВЦЭМ!$C$34:$C$777,СВЦЭМ!$A$34:$A$777,$A60,СВЦЭМ!$B$34:$B$777,Q$47)+'СЕТ СН'!$G$9+СВЦЭМ!$D$10+'СЕТ СН'!$G$6-'СЕТ СН'!$G$19</f>
        <v>1251.2517767700001</v>
      </c>
      <c r="R60" s="36">
        <f>SUMIFS(СВЦЭМ!$C$34:$C$777,СВЦЭМ!$A$34:$A$777,$A60,СВЦЭМ!$B$34:$B$777,R$47)+'СЕТ СН'!$G$9+СВЦЭМ!$D$10+'СЕТ СН'!$G$6-'СЕТ СН'!$G$19</f>
        <v>1252.9958639500001</v>
      </c>
      <c r="S60" s="36">
        <f>SUMIFS(СВЦЭМ!$C$34:$C$777,СВЦЭМ!$A$34:$A$777,$A60,СВЦЭМ!$B$34:$B$777,S$47)+'СЕТ СН'!$G$9+СВЦЭМ!$D$10+'СЕТ СН'!$G$6-'СЕТ СН'!$G$19</f>
        <v>1251.3785438999998</v>
      </c>
      <c r="T60" s="36">
        <f>SUMIFS(СВЦЭМ!$C$34:$C$777,СВЦЭМ!$A$34:$A$777,$A60,СВЦЭМ!$B$34:$B$777,T$47)+'СЕТ СН'!$G$9+СВЦЭМ!$D$10+'СЕТ СН'!$G$6-'СЕТ СН'!$G$19</f>
        <v>1229.8220150400002</v>
      </c>
      <c r="U60" s="36">
        <f>SUMIFS(СВЦЭМ!$C$34:$C$777,СВЦЭМ!$A$34:$A$777,$A60,СВЦЭМ!$B$34:$B$777,U$47)+'СЕТ СН'!$G$9+СВЦЭМ!$D$10+'СЕТ СН'!$G$6-'СЕТ СН'!$G$19</f>
        <v>1215.35640212</v>
      </c>
      <c r="V60" s="36">
        <f>SUMIFS(СВЦЭМ!$C$34:$C$777,СВЦЭМ!$A$34:$A$777,$A60,СВЦЭМ!$B$34:$B$777,V$47)+'СЕТ СН'!$G$9+СВЦЭМ!$D$10+'СЕТ СН'!$G$6-'СЕТ СН'!$G$19</f>
        <v>1212.1493670899999</v>
      </c>
      <c r="W60" s="36">
        <f>SUMIFS(СВЦЭМ!$C$34:$C$777,СВЦЭМ!$A$34:$A$777,$A60,СВЦЭМ!$B$34:$B$777,W$47)+'СЕТ СН'!$G$9+СВЦЭМ!$D$10+'СЕТ СН'!$G$6-'СЕТ СН'!$G$19</f>
        <v>1222.7500876600002</v>
      </c>
      <c r="X60" s="36">
        <f>SUMIFS(СВЦЭМ!$C$34:$C$777,СВЦЭМ!$A$34:$A$777,$A60,СВЦЭМ!$B$34:$B$777,X$47)+'СЕТ СН'!$G$9+СВЦЭМ!$D$10+'СЕТ СН'!$G$6-'СЕТ СН'!$G$19</f>
        <v>1221.3079819</v>
      </c>
      <c r="Y60" s="36">
        <f>SUMIFS(СВЦЭМ!$C$34:$C$777,СВЦЭМ!$A$34:$A$777,$A60,СВЦЭМ!$B$34:$B$777,Y$47)+'СЕТ СН'!$G$9+СВЦЭМ!$D$10+'СЕТ СН'!$G$6-'СЕТ СН'!$G$19</f>
        <v>1284.9197344499999</v>
      </c>
    </row>
    <row r="61" spans="1:25" ht="15.75" x14ac:dyDescent="0.2">
      <c r="A61" s="35">
        <f t="shared" si="1"/>
        <v>42808</v>
      </c>
      <c r="B61" s="36">
        <f>SUMIFS(СВЦЭМ!$C$34:$C$777,СВЦЭМ!$A$34:$A$777,$A61,СВЦЭМ!$B$34:$B$777,B$47)+'СЕТ СН'!$G$9+СВЦЭМ!$D$10+'СЕТ СН'!$G$6-'СЕТ СН'!$G$19</f>
        <v>1279.5510175200002</v>
      </c>
      <c r="C61" s="36">
        <f>SUMIFS(СВЦЭМ!$C$34:$C$777,СВЦЭМ!$A$34:$A$777,$A61,СВЦЭМ!$B$34:$B$777,C$47)+'СЕТ СН'!$G$9+СВЦЭМ!$D$10+'СЕТ СН'!$G$6-'СЕТ СН'!$G$19</f>
        <v>1280.6214416000003</v>
      </c>
      <c r="D61" s="36">
        <f>SUMIFS(СВЦЭМ!$C$34:$C$777,СВЦЭМ!$A$34:$A$777,$A61,СВЦЭМ!$B$34:$B$777,D$47)+'СЕТ СН'!$G$9+СВЦЭМ!$D$10+'СЕТ СН'!$G$6-'СЕТ СН'!$G$19</f>
        <v>1303.62510522</v>
      </c>
      <c r="E61" s="36">
        <f>SUMIFS(СВЦЭМ!$C$34:$C$777,СВЦЭМ!$A$34:$A$777,$A61,СВЦЭМ!$B$34:$B$777,E$47)+'СЕТ СН'!$G$9+СВЦЭМ!$D$10+'СЕТ СН'!$G$6-'СЕТ СН'!$G$19</f>
        <v>1306.63214212</v>
      </c>
      <c r="F61" s="36">
        <f>SUMIFS(СВЦЭМ!$C$34:$C$777,СВЦЭМ!$A$34:$A$777,$A61,СВЦЭМ!$B$34:$B$777,F$47)+'СЕТ СН'!$G$9+СВЦЭМ!$D$10+'СЕТ СН'!$G$6-'СЕТ СН'!$G$19</f>
        <v>1314.0206591199999</v>
      </c>
      <c r="G61" s="36">
        <f>SUMIFS(СВЦЭМ!$C$34:$C$777,СВЦЭМ!$A$34:$A$777,$A61,СВЦЭМ!$B$34:$B$777,G$47)+'СЕТ СН'!$G$9+СВЦЭМ!$D$10+'СЕТ СН'!$G$6-'СЕТ СН'!$G$19</f>
        <v>1340.0958104800002</v>
      </c>
      <c r="H61" s="36">
        <f>SUMIFS(СВЦЭМ!$C$34:$C$777,СВЦЭМ!$A$34:$A$777,$A61,СВЦЭМ!$B$34:$B$777,H$47)+'СЕТ СН'!$G$9+СВЦЭМ!$D$10+'СЕТ СН'!$G$6-'СЕТ СН'!$G$19</f>
        <v>1310.6026275899999</v>
      </c>
      <c r="I61" s="36">
        <f>SUMIFS(СВЦЭМ!$C$34:$C$777,СВЦЭМ!$A$34:$A$777,$A61,СВЦЭМ!$B$34:$B$777,I$47)+'СЕТ СН'!$G$9+СВЦЭМ!$D$10+'СЕТ СН'!$G$6-'СЕТ СН'!$G$19</f>
        <v>1270.3333861800002</v>
      </c>
      <c r="J61" s="36">
        <f>SUMIFS(СВЦЭМ!$C$34:$C$777,СВЦЭМ!$A$34:$A$777,$A61,СВЦЭМ!$B$34:$B$777,J$47)+'СЕТ СН'!$G$9+СВЦЭМ!$D$10+'СЕТ СН'!$G$6-'СЕТ СН'!$G$19</f>
        <v>1205.0445771899999</v>
      </c>
      <c r="K61" s="36">
        <f>SUMIFS(СВЦЭМ!$C$34:$C$777,СВЦЭМ!$A$34:$A$777,$A61,СВЦЭМ!$B$34:$B$777,K$47)+'СЕТ СН'!$G$9+СВЦЭМ!$D$10+'СЕТ СН'!$G$6-'СЕТ СН'!$G$19</f>
        <v>1210.5666625100002</v>
      </c>
      <c r="L61" s="36">
        <f>SUMIFS(СВЦЭМ!$C$34:$C$777,СВЦЭМ!$A$34:$A$777,$A61,СВЦЭМ!$B$34:$B$777,L$47)+'СЕТ СН'!$G$9+СВЦЭМ!$D$10+'СЕТ СН'!$G$6-'СЕТ СН'!$G$19</f>
        <v>1210.1127045799999</v>
      </c>
      <c r="M61" s="36">
        <f>SUMIFS(СВЦЭМ!$C$34:$C$777,СВЦЭМ!$A$34:$A$777,$A61,СВЦЭМ!$B$34:$B$777,M$47)+'СЕТ СН'!$G$9+СВЦЭМ!$D$10+'СЕТ СН'!$G$6-'СЕТ СН'!$G$19</f>
        <v>1236.18342476</v>
      </c>
      <c r="N61" s="36">
        <f>SUMIFS(СВЦЭМ!$C$34:$C$777,СВЦЭМ!$A$34:$A$777,$A61,СВЦЭМ!$B$34:$B$777,N$47)+'СЕТ СН'!$G$9+СВЦЭМ!$D$10+'СЕТ СН'!$G$6-'СЕТ СН'!$G$19</f>
        <v>1246.71908648</v>
      </c>
      <c r="O61" s="36">
        <f>SUMIFS(СВЦЭМ!$C$34:$C$777,СВЦЭМ!$A$34:$A$777,$A61,СВЦЭМ!$B$34:$B$777,O$47)+'СЕТ СН'!$G$9+СВЦЭМ!$D$10+'СЕТ СН'!$G$6-'СЕТ СН'!$G$19</f>
        <v>1290.7746118999999</v>
      </c>
      <c r="P61" s="36">
        <f>SUMIFS(СВЦЭМ!$C$34:$C$777,СВЦЭМ!$A$34:$A$777,$A61,СВЦЭМ!$B$34:$B$777,P$47)+'СЕТ СН'!$G$9+СВЦЭМ!$D$10+'СЕТ СН'!$G$6-'СЕТ СН'!$G$19</f>
        <v>1296.7994650300002</v>
      </c>
      <c r="Q61" s="36">
        <f>SUMIFS(СВЦЭМ!$C$34:$C$777,СВЦЭМ!$A$34:$A$777,$A61,СВЦЭМ!$B$34:$B$777,Q$47)+'СЕТ СН'!$G$9+СВЦЭМ!$D$10+'СЕТ СН'!$G$6-'СЕТ СН'!$G$19</f>
        <v>1296.0762697200003</v>
      </c>
      <c r="R61" s="36">
        <f>SUMIFS(СВЦЭМ!$C$34:$C$777,СВЦЭМ!$A$34:$A$777,$A61,СВЦЭМ!$B$34:$B$777,R$47)+'СЕТ СН'!$G$9+СВЦЭМ!$D$10+'СЕТ СН'!$G$6-'СЕТ СН'!$G$19</f>
        <v>1294.8973767299999</v>
      </c>
      <c r="S61" s="36">
        <f>SUMIFS(СВЦЭМ!$C$34:$C$777,СВЦЭМ!$A$34:$A$777,$A61,СВЦЭМ!$B$34:$B$777,S$47)+'СЕТ СН'!$G$9+СВЦЭМ!$D$10+'СЕТ СН'!$G$6-'СЕТ СН'!$G$19</f>
        <v>1280.6013542400001</v>
      </c>
      <c r="T61" s="36">
        <f>SUMIFS(СВЦЭМ!$C$34:$C$777,СВЦЭМ!$A$34:$A$777,$A61,СВЦЭМ!$B$34:$B$777,T$47)+'СЕТ СН'!$G$9+СВЦЭМ!$D$10+'СЕТ СН'!$G$6-'СЕТ СН'!$G$19</f>
        <v>1265.5082415000002</v>
      </c>
      <c r="U61" s="36">
        <f>SUMIFS(СВЦЭМ!$C$34:$C$777,СВЦЭМ!$A$34:$A$777,$A61,СВЦЭМ!$B$34:$B$777,U$47)+'СЕТ СН'!$G$9+СВЦЭМ!$D$10+'СЕТ СН'!$G$6-'СЕТ СН'!$G$19</f>
        <v>1218.5872105900003</v>
      </c>
      <c r="V61" s="36">
        <f>SUMIFS(СВЦЭМ!$C$34:$C$777,СВЦЭМ!$A$34:$A$777,$A61,СВЦЭМ!$B$34:$B$777,V$47)+'СЕТ СН'!$G$9+СВЦЭМ!$D$10+'СЕТ СН'!$G$6-'СЕТ СН'!$G$19</f>
        <v>1210.0173380900001</v>
      </c>
      <c r="W61" s="36">
        <f>SUMIFS(СВЦЭМ!$C$34:$C$777,СВЦЭМ!$A$34:$A$777,$A61,СВЦЭМ!$B$34:$B$777,W$47)+'СЕТ СН'!$G$9+СВЦЭМ!$D$10+'СЕТ СН'!$G$6-'СЕТ СН'!$G$19</f>
        <v>1213.4870770100001</v>
      </c>
      <c r="X61" s="36">
        <f>SUMIFS(СВЦЭМ!$C$34:$C$777,СВЦЭМ!$A$34:$A$777,$A61,СВЦЭМ!$B$34:$B$777,X$47)+'СЕТ СН'!$G$9+СВЦЭМ!$D$10+'СЕТ СН'!$G$6-'СЕТ СН'!$G$19</f>
        <v>1207.9913047</v>
      </c>
      <c r="Y61" s="36">
        <f>SUMIFS(СВЦЭМ!$C$34:$C$777,СВЦЭМ!$A$34:$A$777,$A61,СВЦЭМ!$B$34:$B$777,Y$47)+'СЕТ СН'!$G$9+СВЦЭМ!$D$10+'СЕТ СН'!$G$6-'СЕТ СН'!$G$19</f>
        <v>1267.85749541</v>
      </c>
    </row>
    <row r="62" spans="1:25" ht="15.75" x14ac:dyDescent="0.2">
      <c r="A62" s="35">
        <f t="shared" si="1"/>
        <v>42809</v>
      </c>
      <c r="B62" s="36">
        <f>SUMIFS(СВЦЭМ!$C$34:$C$777,СВЦЭМ!$A$34:$A$777,$A62,СВЦЭМ!$B$34:$B$777,B$47)+'СЕТ СН'!$G$9+СВЦЭМ!$D$10+'СЕТ СН'!$G$6-'СЕТ СН'!$G$19</f>
        <v>1308.16884196</v>
      </c>
      <c r="C62" s="36">
        <f>SUMIFS(СВЦЭМ!$C$34:$C$777,СВЦЭМ!$A$34:$A$777,$A62,СВЦЭМ!$B$34:$B$777,C$47)+'СЕТ СН'!$G$9+СВЦЭМ!$D$10+'СЕТ СН'!$G$6-'СЕТ СН'!$G$19</f>
        <v>1358.1820572699999</v>
      </c>
      <c r="D62" s="36">
        <f>SUMIFS(СВЦЭМ!$C$34:$C$777,СВЦЭМ!$A$34:$A$777,$A62,СВЦЭМ!$B$34:$B$777,D$47)+'СЕТ СН'!$G$9+СВЦЭМ!$D$10+'СЕТ СН'!$G$6-'СЕТ СН'!$G$19</f>
        <v>1387.8802314499999</v>
      </c>
      <c r="E62" s="36">
        <f>SUMIFS(СВЦЭМ!$C$34:$C$777,СВЦЭМ!$A$34:$A$777,$A62,СВЦЭМ!$B$34:$B$777,E$47)+'СЕТ СН'!$G$9+СВЦЭМ!$D$10+'СЕТ СН'!$G$6-'СЕТ СН'!$G$19</f>
        <v>1393.5262818599999</v>
      </c>
      <c r="F62" s="36">
        <f>SUMIFS(СВЦЭМ!$C$34:$C$777,СВЦЭМ!$A$34:$A$777,$A62,СВЦЭМ!$B$34:$B$777,F$47)+'СЕТ СН'!$G$9+СВЦЭМ!$D$10+'СЕТ СН'!$G$6-'СЕТ СН'!$G$19</f>
        <v>1388.7521642800002</v>
      </c>
      <c r="G62" s="36">
        <f>SUMIFS(СВЦЭМ!$C$34:$C$777,СВЦЭМ!$A$34:$A$777,$A62,СВЦЭМ!$B$34:$B$777,G$47)+'СЕТ СН'!$G$9+СВЦЭМ!$D$10+'СЕТ СН'!$G$6-'СЕТ СН'!$G$19</f>
        <v>1378.7313197600001</v>
      </c>
      <c r="H62" s="36">
        <f>SUMIFS(СВЦЭМ!$C$34:$C$777,СВЦЭМ!$A$34:$A$777,$A62,СВЦЭМ!$B$34:$B$777,H$47)+'СЕТ СН'!$G$9+СВЦЭМ!$D$10+'СЕТ СН'!$G$6-'СЕТ СН'!$G$19</f>
        <v>1298.8602897199999</v>
      </c>
      <c r="I62" s="36">
        <f>SUMIFS(СВЦЭМ!$C$34:$C$777,СВЦЭМ!$A$34:$A$777,$A62,СВЦЭМ!$B$34:$B$777,I$47)+'СЕТ СН'!$G$9+СВЦЭМ!$D$10+'СЕТ СН'!$G$6-'СЕТ СН'!$G$19</f>
        <v>1224.6498048799999</v>
      </c>
      <c r="J62" s="36">
        <f>SUMIFS(СВЦЭМ!$C$34:$C$777,СВЦЭМ!$A$34:$A$777,$A62,СВЦЭМ!$B$34:$B$777,J$47)+'СЕТ СН'!$G$9+СВЦЭМ!$D$10+'СЕТ СН'!$G$6-'СЕТ СН'!$G$19</f>
        <v>1170.5594022599998</v>
      </c>
      <c r="K62" s="36">
        <f>SUMIFS(СВЦЭМ!$C$34:$C$777,СВЦЭМ!$A$34:$A$777,$A62,СВЦЭМ!$B$34:$B$777,K$47)+'СЕТ СН'!$G$9+СВЦЭМ!$D$10+'СЕТ СН'!$G$6-'СЕТ СН'!$G$19</f>
        <v>1150.76362926</v>
      </c>
      <c r="L62" s="36">
        <f>SUMIFS(СВЦЭМ!$C$34:$C$777,СВЦЭМ!$A$34:$A$777,$A62,СВЦЭМ!$B$34:$B$777,L$47)+'СЕТ СН'!$G$9+СВЦЭМ!$D$10+'СЕТ СН'!$G$6-'СЕТ СН'!$G$19</f>
        <v>1146.67642458</v>
      </c>
      <c r="M62" s="36">
        <f>SUMIFS(СВЦЭМ!$C$34:$C$777,СВЦЭМ!$A$34:$A$777,$A62,СВЦЭМ!$B$34:$B$777,M$47)+'СЕТ СН'!$G$9+СВЦЭМ!$D$10+'СЕТ СН'!$G$6-'СЕТ СН'!$G$19</f>
        <v>1150.8478159400001</v>
      </c>
      <c r="N62" s="36">
        <f>SUMIFS(СВЦЭМ!$C$34:$C$777,СВЦЭМ!$A$34:$A$777,$A62,СВЦЭМ!$B$34:$B$777,N$47)+'СЕТ СН'!$G$9+СВЦЭМ!$D$10+'СЕТ СН'!$G$6-'СЕТ СН'!$G$19</f>
        <v>1172.0676392700002</v>
      </c>
      <c r="O62" s="36">
        <f>SUMIFS(СВЦЭМ!$C$34:$C$777,СВЦЭМ!$A$34:$A$777,$A62,СВЦЭМ!$B$34:$B$777,O$47)+'СЕТ СН'!$G$9+СВЦЭМ!$D$10+'СЕТ СН'!$G$6-'СЕТ СН'!$G$19</f>
        <v>1188.3043886599999</v>
      </c>
      <c r="P62" s="36">
        <f>SUMIFS(СВЦЭМ!$C$34:$C$777,СВЦЭМ!$A$34:$A$777,$A62,СВЦЭМ!$B$34:$B$777,P$47)+'СЕТ СН'!$G$9+СВЦЭМ!$D$10+'СЕТ СН'!$G$6-'СЕТ СН'!$G$19</f>
        <v>1211.9745030399999</v>
      </c>
      <c r="Q62" s="36">
        <f>SUMIFS(СВЦЭМ!$C$34:$C$777,СВЦЭМ!$A$34:$A$777,$A62,СВЦЭМ!$B$34:$B$777,Q$47)+'СЕТ СН'!$G$9+СВЦЭМ!$D$10+'СЕТ СН'!$G$6-'СЕТ СН'!$G$19</f>
        <v>1223.3681394099999</v>
      </c>
      <c r="R62" s="36">
        <f>SUMIFS(СВЦЭМ!$C$34:$C$777,СВЦЭМ!$A$34:$A$777,$A62,СВЦЭМ!$B$34:$B$777,R$47)+'СЕТ СН'!$G$9+СВЦЭМ!$D$10+'СЕТ СН'!$G$6-'СЕТ СН'!$G$19</f>
        <v>1226.5329204700001</v>
      </c>
      <c r="S62" s="36">
        <f>SUMIFS(СВЦЭМ!$C$34:$C$777,СВЦЭМ!$A$34:$A$777,$A62,СВЦЭМ!$B$34:$B$777,S$47)+'СЕТ СН'!$G$9+СВЦЭМ!$D$10+'СЕТ СН'!$G$6-'СЕТ СН'!$G$19</f>
        <v>1204.2916337500001</v>
      </c>
      <c r="T62" s="36">
        <f>SUMIFS(СВЦЭМ!$C$34:$C$777,СВЦЭМ!$A$34:$A$777,$A62,СВЦЭМ!$B$34:$B$777,T$47)+'СЕТ СН'!$G$9+СВЦЭМ!$D$10+'СЕТ СН'!$G$6-'СЕТ СН'!$G$19</f>
        <v>1160.5401302099999</v>
      </c>
      <c r="U62" s="36">
        <f>SUMIFS(СВЦЭМ!$C$34:$C$777,СВЦЭМ!$A$34:$A$777,$A62,СВЦЭМ!$B$34:$B$777,U$47)+'СЕТ СН'!$G$9+СВЦЭМ!$D$10+'СЕТ СН'!$G$6-'СЕТ СН'!$G$19</f>
        <v>1128.05647322</v>
      </c>
      <c r="V62" s="36">
        <f>SUMIFS(СВЦЭМ!$C$34:$C$777,СВЦЭМ!$A$34:$A$777,$A62,СВЦЭМ!$B$34:$B$777,V$47)+'СЕТ СН'!$G$9+СВЦЭМ!$D$10+'СЕТ СН'!$G$6-'СЕТ СН'!$G$19</f>
        <v>1130.9371434600002</v>
      </c>
      <c r="W62" s="36">
        <f>SUMIFS(СВЦЭМ!$C$34:$C$777,СВЦЭМ!$A$34:$A$777,$A62,СВЦЭМ!$B$34:$B$777,W$47)+'СЕТ СН'!$G$9+СВЦЭМ!$D$10+'СЕТ СН'!$G$6-'СЕТ СН'!$G$19</f>
        <v>1133.11104041</v>
      </c>
      <c r="X62" s="36">
        <f>SUMIFS(СВЦЭМ!$C$34:$C$777,СВЦЭМ!$A$34:$A$777,$A62,СВЦЭМ!$B$34:$B$777,X$47)+'СЕТ СН'!$G$9+СВЦЭМ!$D$10+'СЕТ СН'!$G$6-'СЕТ СН'!$G$19</f>
        <v>1150.6353127699999</v>
      </c>
      <c r="Y62" s="36">
        <f>SUMIFS(СВЦЭМ!$C$34:$C$777,СВЦЭМ!$A$34:$A$777,$A62,СВЦЭМ!$B$34:$B$777,Y$47)+'СЕТ СН'!$G$9+СВЦЭМ!$D$10+'СЕТ СН'!$G$6-'СЕТ СН'!$G$19</f>
        <v>1235.5884513000001</v>
      </c>
    </row>
    <row r="63" spans="1:25" ht="15.75" x14ac:dyDescent="0.2">
      <c r="A63" s="35">
        <f t="shared" si="1"/>
        <v>42810</v>
      </c>
      <c r="B63" s="36">
        <f>SUMIFS(СВЦЭМ!$C$34:$C$777,СВЦЭМ!$A$34:$A$777,$A63,СВЦЭМ!$B$34:$B$777,B$47)+'СЕТ СН'!$G$9+СВЦЭМ!$D$10+'СЕТ СН'!$G$6-'СЕТ СН'!$G$19</f>
        <v>1261.0837211000003</v>
      </c>
      <c r="C63" s="36">
        <f>SUMIFS(СВЦЭМ!$C$34:$C$777,СВЦЭМ!$A$34:$A$777,$A63,СВЦЭМ!$B$34:$B$777,C$47)+'СЕТ СН'!$G$9+СВЦЭМ!$D$10+'СЕТ СН'!$G$6-'СЕТ СН'!$G$19</f>
        <v>1290.2553329299999</v>
      </c>
      <c r="D63" s="36">
        <f>SUMIFS(СВЦЭМ!$C$34:$C$777,СВЦЭМ!$A$34:$A$777,$A63,СВЦЭМ!$B$34:$B$777,D$47)+'СЕТ СН'!$G$9+СВЦЭМ!$D$10+'СЕТ СН'!$G$6-'СЕТ СН'!$G$19</f>
        <v>1315.3595849900003</v>
      </c>
      <c r="E63" s="36">
        <f>SUMIFS(СВЦЭМ!$C$34:$C$777,СВЦЭМ!$A$34:$A$777,$A63,СВЦЭМ!$B$34:$B$777,E$47)+'СЕТ СН'!$G$9+СВЦЭМ!$D$10+'СЕТ СН'!$G$6-'СЕТ СН'!$G$19</f>
        <v>1326.6244101400002</v>
      </c>
      <c r="F63" s="36">
        <f>SUMIFS(СВЦЭМ!$C$34:$C$777,СВЦЭМ!$A$34:$A$777,$A63,СВЦЭМ!$B$34:$B$777,F$47)+'СЕТ СН'!$G$9+СВЦЭМ!$D$10+'СЕТ СН'!$G$6-'СЕТ СН'!$G$19</f>
        <v>1319.0062990900001</v>
      </c>
      <c r="G63" s="36">
        <f>SUMIFS(СВЦЭМ!$C$34:$C$777,СВЦЭМ!$A$34:$A$777,$A63,СВЦЭМ!$B$34:$B$777,G$47)+'СЕТ СН'!$G$9+СВЦЭМ!$D$10+'СЕТ СН'!$G$6-'СЕТ СН'!$G$19</f>
        <v>1312.27124465</v>
      </c>
      <c r="H63" s="36">
        <f>SUMIFS(СВЦЭМ!$C$34:$C$777,СВЦЭМ!$A$34:$A$777,$A63,СВЦЭМ!$B$34:$B$777,H$47)+'СЕТ СН'!$G$9+СВЦЭМ!$D$10+'СЕТ СН'!$G$6-'СЕТ СН'!$G$19</f>
        <v>1306.7779900999999</v>
      </c>
      <c r="I63" s="36">
        <f>SUMIFS(СВЦЭМ!$C$34:$C$777,СВЦЭМ!$A$34:$A$777,$A63,СВЦЭМ!$B$34:$B$777,I$47)+'СЕТ СН'!$G$9+СВЦЭМ!$D$10+'СЕТ СН'!$G$6-'СЕТ СН'!$G$19</f>
        <v>1305.86298605</v>
      </c>
      <c r="J63" s="36">
        <f>SUMIFS(СВЦЭМ!$C$34:$C$777,СВЦЭМ!$A$34:$A$777,$A63,СВЦЭМ!$B$34:$B$777,J$47)+'СЕТ СН'!$G$9+СВЦЭМ!$D$10+'СЕТ СН'!$G$6-'СЕТ СН'!$G$19</f>
        <v>1225.18368702</v>
      </c>
      <c r="K63" s="36">
        <f>SUMIFS(СВЦЭМ!$C$34:$C$777,СВЦЭМ!$A$34:$A$777,$A63,СВЦЭМ!$B$34:$B$777,K$47)+'СЕТ СН'!$G$9+СВЦЭМ!$D$10+'СЕТ СН'!$G$6-'СЕТ СН'!$G$19</f>
        <v>1160.6834534499999</v>
      </c>
      <c r="L63" s="36">
        <f>SUMIFS(СВЦЭМ!$C$34:$C$777,СВЦЭМ!$A$34:$A$777,$A63,СВЦЭМ!$B$34:$B$777,L$47)+'СЕТ СН'!$G$9+СВЦЭМ!$D$10+'СЕТ СН'!$G$6-'СЕТ СН'!$G$19</f>
        <v>1161.1102495800001</v>
      </c>
      <c r="M63" s="36">
        <f>SUMIFS(СВЦЭМ!$C$34:$C$777,СВЦЭМ!$A$34:$A$777,$A63,СВЦЭМ!$B$34:$B$777,M$47)+'СЕТ СН'!$G$9+СВЦЭМ!$D$10+'СЕТ СН'!$G$6-'СЕТ СН'!$G$19</f>
        <v>1169.5657533600001</v>
      </c>
      <c r="N63" s="36">
        <f>SUMIFS(СВЦЭМ!$C$34:$C$777,СВЦЭМ!$A$34:$A$777,$A63,СВЦЭМ!$B$34:$B$777,N$47)+'СЕТ СН'!$G$9+СВЦЭМ!$D$10+'СЕТ СН'!$G$6-'СЕТ СН'!$G$19</f>
        <v>1181.1966476699999</v>
      </c>
      <c r="O63" s="36">
        <f>SUMIFS(СВЦЭМ!$C$34:$C$777,СВЦЭМ!$A$34:$A$777,$A63,СВЦЭМ!$B$34:$B$777,O$47)+'СЕТ СН'!$G$9+СВЦЭМ!$D$10+'СЕТ СН'!$G$6-'СЕТ СН'!$G$19</f>
        <v>1186.8131648600001</v>
      </c>
      <c r="P63" s="36">
        <f>SUMIFS(СВЦЭМ!$C$34:$C$777,СВЦЭМ!$A$34:$A$777,$A63,СВЦЭМ!$B$34:$B$777,P$47)+'СЕТ СН'!$G$9+СВЦЭМ!$D$10+'СЕТ СН'!$G$6-'СЕТ СН'!$G$19</f>
        <v>1215.2342490199999</v>
      </c>
      <c r="Q63" s="36">
        <f>SUMIFS(СВЦЭМ!$C$34:$C$777,СВЦЭМ!$A$34:$A$777,$A63,СВЦЭМ!$B$34:$B$777,Q$47)+'СЕТ СН'!$G$9+СВЦЭМ!$D$10+'СЕТ СН'!$G$6-'СЕТ СН'!$G$19</f>
        <v>1221.1210184500001</v>
      </c>
      <c r="R63" s="36">
        <f>SUMIFS(СВЦЭМ!$C$34:$C$777,СВЦЭМ!$A$34:$A$777,$A63,СВЦЭМ!$B$34:$B$777,R$47)+'СЕТ СН'!$G$9+СВЦЭМ!$D$10+'СЕТ СН'!$G$6-'СЕТ СН'!$G$19</f>
        <v>1224.2291136899998</v>
      </c>
      <c r="S63" s="36">
        <f>SUMIFS(СВЦЭМ!$C$34:$C$777,СВЦЭМ!$A$34:$A$777,$A63,СВЦЭМ!$B$34:$B$777,S$47)+'СЕТ СН'!$G$9+СВЦЭМ!$D$10+'СЕТ СН'!$G$6-'СЕТ СН'!$G$19</f>
        <v>1189.41779232</v>
      </c>
      <c r="T63" s="36">
        <f>SUMIFS(СВЦЭМ!$C$34:$C$777,СВЦЭМ!$A$34:$A$777,$A63,СВЦЭМ!$B$34:$B$777,T$47)+'СЕТ СН'!$G$9+СВЦЭМ!$D$10+'СЕТ СН'!$G$6-'СЕТ СН'!$G$19</f>
        <v>1174.7954831400002</v>
      </c>
      <c r="U63" s="36">
        <f>SUMIFS(СВЦЭМ!$C$34:$C$777,СВЦЭМ!$A$34:$A$777,$A63,СВЦЭМ!$B$34:$B$777,U$47)+'СЕТ СН'!$G$9+СВЦЭМ!$D$10+'СЕТ СН'!$G$6-'СЕТ СН'!$G$19</f>
        <v>1139.2659777899999</v>
      </c>
      <c r="V63" s="36">
        <f>SUMIFS(СВЦЭМ!$C$34:$C$777,СВЦЭМ!$A$34:$A$777,$A63,СВЦЭМ!$B$34:$B$777,V$47)+'СЕТ СН'!$G$9+СВЦЭМ!$D$10+'СЕТ СН'!$G$6-'СЕТ СН'!$G$19</f>
        <v>1135.2454007900001</v>
      </c>
      <c r="W63" s="36">
        <f>SUMIFS(СВЦЭМ!$C$34:$C$777,СВЦЭМ!$A$34:$A$777,$A63,СВЦЭМ!$B$34:$B$777,W$47)+'СЕТ СН'!$G$9+СВЦЭМ!$D$10+'СЕТ СН'!$G$6-'СЕТ СН'!$G$19</f>
        <v>1148.34589194</v>
      </c>
      <c r="X63" s="36">
        <f>SUMIFS(СВЦЭМ!$C$34:$C$777,СВЦЭМ!$A$34:$A$777,$A63,СВЦЭМ!$B$34:$B$777,X$47)+'СЕТ СН'!$G$9+СВЦЭМ!$D$10+'СЕТ СН'!$G$6-'СЕТ СН'!$G$19</f>
        <v>1212.02713107</v>
      </c>
      <c r="Y63" s="36">
        <f>SUMIFS(СВЦЭМ!$C$34:$C$777,СВЦЭМ!$A$34:$A$777,$A63,СВЦЭМ!$B$34:$B$777,Y$47)+'СЕТ СН'!$G$9+СВЦЭМ!$D$10+'СЕТ СН'!$G$6-'СЕТ СН'!$G$19</f>
        <v>1303.6170855700002</v>
      </c>
    </row>
    <row r="64" spans="1:25" ht="15.75" x14ac:dyDescent="0.2">
      <c r="A64" s="35">
        <f t="shared" si="1"/>
        <v>42811</v>
      </c>
      <c r="B64" s="36">
        <f>SUMIFS(СВЦЭМ!$C$34:$C$777,СВЦЭМ!$A$34:$A$777,$A64,СВЦЭМ!$B$34:$B$777,B$47)+'СЕТ СН'!$G$9+СВЦЭМ!$D$10+'СЕТ СН'!$G$6-'СЕТ СН'!$G$19</f>
        <v>1284.64369291</v>
      </c>
      <c r="C64" s="36">
        <f>SUMIFS(СВЦЭМ!$C$34:$C$777,СВЦЭМ!$A$34:$A$777,$A64,СВЦЭМ!$B$34:$B$777,C$47)+'СЕТ СН'!$G$9+СВЦЭМ!$D$10+'СЕТ СН'!$G$6-'СЕТ СН'!$G$19</f>
        <v>1305.47768176</v>
      </c>
      <c r="D64" s="36">
        <f>SUMIFS(СВЦЭМ!$C$34:$C$777,СВЦЭМ!$A$34:$A$777,$A64,СВЦЭМ!$B$34:$B$777,D$47)+'СЕТ СН'!$G$9+СВЦЭМ!$D$10+'СЕТ СН'!$G$6-'СЕТ СН'!$G$19</f>
        <v>1318.4742820199999</v>
      </c>
      <c r="E64" s="36">
        <f>SUMIFS(СВЦЭМ!$C$34:$C$777,СВЦЭМ!$A$34:$A$777,$A64,СВЦЭМ!$B$34:$B$777,E$47)+'СЕТ СН'!$G$9+СВЦЭМ!$D$10+'СЕТ СН'!$G$6-'СЕТ СН'!$G$19</f>
        <v>1332.6376861899998</v>
      </c>
      <c r="F64" s="36">
        <f>SUMIFS(СВЦЭМ!$C$34:$C$777,СВЦЭМ!$A$34:$A$777,$A64,СВЦЭМ!$B$34:$B$777,F$47)+'СЕТ СН'!$G$9+СВЦЭМ!$D$10+'СЕТ СН'!$G$6-'СЕТ СН'!$G$19</f>
        <v>1329.8464528200002</v>
      </c>
      <c r="G64" s="36">
        <f>SUMIFS(СВЦЭМ!$C$34:$C$777,СВЦЭМ!$A$34:$A$777,$A64,СВЦЭМ!$B$34:$B$777,G$47)+'СЕТ СН'!$G$9+СВЦЭМ!$D$10+'СЕТ СН'!$G$6-'СЕТ СН'!$G$19</f>
        <v>1317.1867881600001</v>
      </c>
      <c r="H64" s="36">
        <f>SUMIFS(СВЦЭМ!$C$34:$C$777,СВЦЭМ!$A$34:$A$777,$A64,СВЦЭМ!$B$34:$B$777,H$47)+'СЕТ СН'!$G$9+СВЦЭМ!$D$10+'СЕТ СН'!$G$6-'СЕТ СН'!$G$19</f>
        <v>1272.97360024</v>
      </c>
      <c r="I64" s="36">
        <f>SUMIFS(СВЦЭМ!$C$34:$C$777,СВЦЭМ!$A$34:$A$777,$A64,СВЦЭМ!$B$34:$B$777,I$47)+'СЕТ СН'!$G$9+СВЦЭМ!$D$10+'СЕТ СН'!$G$6-'СЕТ СН'!$G$19</f>
        <v>1226.95184694</v>
      </c>
      <c r="J64" s="36">
        <f>SUMIFS(СВЦЭМ!$C$34:$C$777,СВЦЭМ!$A$34:$A$777,$A64,СВЦЭМ!$B$34:$B$777,J$47)+'СЕТ СН'!$G$9+СВЦЭМ!$D$10+'СЕТ СН'!$G$6-'СЕТ СН'!$G$19</f>
        <v>1192.3331058799999</v>
      </c>
      <c r="K64" s="36">
        <f>SUMIFS(СВЦЭМ!$C$34:$C$777,СВЦЭМ!$A$34:$A$777,$A64,СВЦЭМ!$B$34:$B$777,K$47)+'СЕТ СН'!$G$9+СВЦЭМ!$D$10+'СЕТ СН'!$G$6-'СЕТ СН'!$G$19</f>
        <v>1184.6166951200003</v>
      </c>
      <c r="L64" s="36">
        <f>SUMIFS(СВЦЭМ!$C$34:$C$777,СВЦЭМ!$A$34:$A$777,$A64,СВЦЭМ!$B$34:$B$777,L$47)+'СЕТ СН'!$G$9+СВЦЭМ!$D$10+'СЕТ СН'!$G$6-'СЕТ СН'!$G$19</f>
        <v>1186.94353886</v>
      </c>
      <c r="M64" s="36">
        <f>SUMIFS(СВЦЭМ!$C$34:$C$777,СВЦЭМ!$A$34:$A$777,$A64,СВЦЭМ!$B$34:$B$777,M$47)+'СЕТ СН'!$G$9+СВЦЭМ!$D$10+'СЕТ СН'!$G$6-'СЕТ СН'!$G$19</f>
        <v>1180.5599655199999</v>
      </c>
      <c r="N64" s="36">
        <f>SUMIFS(СВЦЭМ!$C$34:$C$777,СВЦЭМ!$A$34:$A$777,$A64,СВЦЭМ!$B$34:$B$777,N$47)+'СЕТ СН'!$G$9+СВЦЭМ!$D$10+'СЕТ СН'!$G$6-'СЕТ СН'!$G$19</f>
        <v>1182.7585800900001</v>
      </c>
      <c r="O64" s="36">
        <f>SUMIFS(СВЦЭМ!$C$34:$C$777,СВЦЭМ!$A$34:$A$777,$A64,СВЦЭМ!$B$34:$B$777,O$47)+'СЕТ СН'!$G$9+СВЦЭМ!$D$10+'СЕТ СН'!$G$6-'СЕТ СН'!$G$19</f>
        <v>1166.7866707799999</v>
      </c>
      <c r="P64" s="36">
        <f>SUMIFS(СВЦЭМ!$C$34:$C$777,СВЦЭМ!$A$34:$A$777,$A64,СВЦЭМ!$B$34:$B$777,P$47)+'СЕТ СН'!$G$9+СВЦЭМ!$D$10+'СЕТ СН'!$G$6-'СЕТ СН'!$G$19</f>
        <v>1164.0514799000002</v>
      </c>
      <c r="Q64" s="36">
        <f>SUMIFS(СВЦЭМ!$C$34:$C$777,СВЦЭМ!$A$34:$A$777,$A64,СВЦЭМ!$B$34:$B$777,Q$47)+'СЕТ СН'!$G$9+СВЦЭМ!$D$10+'СЕТ СН'!$G$6-'СЕТ СН'!$G$19</f>
        <v>1161.2596636500002</v>
      </c>
      <c r="R64" s="36">
        <f>SUMIFS(СВЦЭМ!$C$34:$C$777,СВЦЭМ!$A$34:$A$777,$A64,СВЦЭМ!$B$34:$B$777,R$47)+'СЕТ СН'!$G$9+СВЦЭМ!$D$10+'СЕТ СН'!$G$6-'СЕТ СН'!$G$19</f>
        <v>1158.4132042700003</v>
      </c>
      <c r="S64" s="36">
        <f>SUMIFS(СВЦЭМ!$C$34:$C$777,СВЦЭМ!$A$34:$A$777,$A64,СВЦЭМ!$B$34:$B$777,S$47)+'СЕТ СН'!$G$9+СВЦЭМ!$D$10+'СЕТ СН'!$G$6-'СЕТ СН'!$G$19</f>
        <v>1176.80113613</v>
      </c>
      <c r="T64" s="36">
        <f>SUMIFS(СВЦЭМ!$C$34:$C$777,СВЦЭМ!$A$34:$A$777,$A64,СВЦЭМ!$B$34:$B$777,T$47)+'СЕТ СН'!$G$9+СВЦЭМ!$D$10+'СЕТ СН'!$G$6-'СЕТ СН'!$G$19</f>
        <v>1178.5334582800001</v>
      </c>
      <c r="U64" s="36">
        <f>SUMIFS(СВЦЭМ!$C$34:$C$777,СВЦЭМ!$A$34:$A$777,$A64,СВЦЭМ!$B$34:$B$777,U$47)+'СЕТ СН'!$G$9+СВЦЭМ!$D$10+'СЕТ СН'!$G$6-'СЕТ СН'!$G$19</f>
        <v>1142.4936450999999</v>
      </c>
      <c r="V64" s="36">
        <f>SUMIFS(СВЦЭМ!$C$34:$C$777,СВЦЭМ!$A$34:$A$777,$A64,СВЦЭМ!$B$34:$B$777,V$47)+'СЕТ СН'!$G$9+СВЦЭМ!$D$10+'СЕТ СН'!$G$6-'СЕТ СН'!$G$19</f>
        <v>1129.5935026800003</v>
      </c>
      <c r="W64" s="36">
        <f>SUMIFS(СВЦЭМ!$C$34:$C$777,СВЦЭМ!$A$34:$A$777,$A64,СВЦЭМ!$B$34:$B$777,W$47)+'СЕТ СН'!$G$9+СВЦЭМ!$D$10+'СЕТ СН'!$G$6-'СЕТ СН'!$G$19</f>
        <v>1139.9917284799999</v>
      </c>
      <c r="X64" s="36">
        <f>SUMIFS(СВЦЭМ!$C$34:$C$777,СВЦЭМ!$A$34:$A$777,$A64,СВЦЭМ!$B$34:$B$777,X$47)+'СЕТ СН'!$G$9+СВЦЭМ!$D$10+'СЕТ СН'!$G$6-'СЕТ СН'!$G$19</f>
        <v>1213.1536858600002</v>
      </c>
      <c r="Y64" s="36">
        <f>SUMIFS(СВЦЭМ!$C$34:$C$777,СВЦЭМ!$A$34:$A$777,$A64,СВЦЭМ!$B$34:$B$777,Y$47)+'СЕТ СН'!$G$9+СВЦЭМ!$D$10+'СЕТ СН'!$G$6-'СЕТ СН'!$G$19</f>
        <v>1197.4974326900001</v>
      </c>
    </row>
    <row r="65" spans="1:27" ht="15.75" x14ac:dyDescent="0.2">
      <c r="A65" s="35">
        <f t="shared" si="1"/>
        <v>42812</v>
      </c>
      <c r="B65" s="36">
        <f>SUMIFS(СВЦЭМ!$C$34:$C$777,СВЦЭМ!$A$34:$A$777,$A65,СВЦЭМ!$B$34:$B$777,B$47)+'СЕТ СН'!$G$9+СВЦЭМ!$D$10+'СЕТ СН'!$G$6-'СЕТ СН'!$G$19</f>
        <v>1265.9119305700001</v>
      </c>
      <c r="C65" s="36">
        <f>SUMIFS(СВЦЭМ!$C$34:$C$777,СВЦЭМ!$A$34:$A$777,$A65,СВЦЭМ!$B$34:$B$777,C$47)+'СЕТ СН'!$G$9+СВЦЭМ!$D$10+'СЕТ СН'!$G$6-'СЕТ СН'!$G$19</f>
        <v>1274.7789495800002</v>
      </c>
      <c r="D65" s="36">
        <f>SUMIFS(СВЦЭМ!$C$34:$C$777,СВЦЭМ!$A$34:$A$777,$A65,СВЦЭМ!$B$34:$B$777,D$47)+'СЕТ СН'!$G$9+СВЦЭМ!$D$10+'СЕТ СН'!$G$6-'СЕТ СН'!$G$19</f>
        <v>1288.4619457899998</v>
      </c>
      <c r="E65" s="36">
        <f>SUMIFS(СВЦЭМ!$C$34:$C$777,СВЦЭМ!$A$34:$A$777,$A65,СВЦЭМ!$B$34:$B$777,E$47)+'СЕТ СН'!$G$9+СВЦЭМ!$D$10+'СЕТ СН'!$G$6-'СЕТ СН'!$G$19</f>
        <v>1278.78398449</v>
      </c>
      <c r="F65" s="36">
        <f>SUMIFS(СВЦЭМ!$C$34:$C$777,СВЦЭМ!$A$34:$A$777,$A65,СВЦЭМ!$B$34:$B$777,F$47)+'СЕТ СН'!$G$9+СВЦЭМ!$D$10+'СЕТ СН'!$G$6-'СЕТ СН'!$G$19</f>
        <v>1279.1397836000001</v>
      </c>
      <c r="G65" s="36">
        <f>SUMIFS(СВЦЭМ!$C$34:$C$777,СВЦЭМ!$A$34:$A$777,$A65,СВЦЭМ!$B$34:$B$777,G$47)+'СЕТ СН'!$G$9+СВЦЭМ!$D$10+'СЕТ СН'!$G$6-'СЕТ СН'!$G$19</f>
        <v>1280.0774491299999</v>
      </c>
      <c r="H65" s="36">
        <f>SUMIFS(СВЦЭМ!$C$34:$C$777,СВЦЭМ!$A$34:$A$777,$A65,СВЦЭМ!$B$34:$B$777,H$47)+'СЕТ СН'!$G$9+СВЦЭМ!$D$10+'СЕТ СН'!$G$6-'СЕТ СН'!$G$19</f>
        <v>1277.5302176600003</v>
      </c>
      <c r="I65" s="36">
        <f>SUMIFS(СВЦЭМ!$C$34:$C$777,СВЦЭМ!$A$34:$A$777,$A65,СВЦЭМ!$B$34:$B$777,I$47)+'СЕТ СН'!$G$9+СВЦЭМ!$D$10+'СЕТ СН'!$G$6-'СЕТ СН'!$G$19</f>
        <v>1239.3351953900001</v>
      </c>
      <c r="J65" s="36">
        <f>SUMIFS(СВЦЭМ!$C$34:$C$777,СВЦЭМ!$A$34:$A$777,$A65,СВЦЭМ!$B$34:$B$777,J$47)+'СЕТ СН'!$G$9+СВЦЭМ!$D$10+'СЕТ СН'!$G$6-'СЕТ СН'!$G$19</f>
        <v>1241.4279697400002</v>
      </c>
      <c r="K65" s="36">
        <f>SUMIFS(СВЦЭМ!$C$34:$C$777,СВЦЭМ!$A$34:$A$777,$A65,СВЦЭМ!$B$34:$B$777,K$47)+'СЕТ СН'!$G$9+СВЦЭМ!$D$10+'СЕТ СН'!$G$6-'СЕТ СН'!$G$19</f>
        <v>1166.7270864100001</v>
      </c>
      <c r="L65" s="36">
        <f>SUMIFS(СВЦЭМ!$C$34:$C$777,СВЦЭМ!$A$34:$A$777,$A65,СВЦЭМ!$B$34:$B$777,L$47)+'СЕТ СН'!$G$9+СВЦЭМ!$D$10+'СЕТ СН'!$G$6-'СЕТ СН'!$G$19</f>
        <v>1147.5478556799999</v>
      </c>
      <c r="M65" s="36">
        <f>SUMIFS(СВЦЭМ!$C$34:$C$777,СВЦЭМ!$A$34:$A$777,$A65,СВЦЭМ!$B$34:$B$777,M$47)+'СЕТ СН'!$G$9+СВЦЭМ!$D$10+'СЕТ СН'!$G$6-'СЕТ СН'!$G$19</f>
        <v>1153.8411421599999</v>
      </c>
      <c r="N65" s="36">
        <f>SUMIFS(СВЦЭМ!$C$34:$C$777,СВЦЭМ!$A$34:$A$777,$A65,СВЦЭМ!$B$34:$B$777,N$47)+'СЕТ СН'!$G$9+СВЦЭМ!$D$10+'СЕТ СН'!$G$6-'СЕТ СН'!$G$19</f>
        <v>1160.9938642800003</v>
      </c>
      <c r="O65" s="36">
        <f>SUMIFS(СВЦЭМ!$C$34:$C$777,СВЦЭМ!$A$34:$A$777,$A65,СВЦЭМ!$B$34:$B$777,O$47)+'СЕТ СН'!$G$9+СВЦЭМ!$D$10+'СЕТ СН'!$G$6-'СЕТ СН'!$G$19</f>
        <v>1143.8784949199999</v>
      </c>
      <c r="P65" s="36">
        <f>SUMIFS(СВЦЭМ!$C$34:$C$777,СВЦЭМ!$A$34:$A$777,$A65,СВЦЭМ!$B$34:$B$777,P$47)+'СЕТ СН'!$G$9+СВЦЭМ!$D$10+'СЕТ СН'!$G$6-'СЕТ СН'!$G$19</f>
        <v>1088.6027073599998</v>
      </c>
      <c r="Q65" s="36">
        <f>SUMIFS(СВЦЭМ!$C$34:$C$777,СВЦЭМ!$A$34:$A$777,$A65,СВЦЭМ!$B$34:$B$777,Q$47)+'СЕТ СН'!$G$9+СВЦЭМ!$D$10+'СЕТ СН'!$G$6-'СЕТ СН'!$G$19</f>
        <v>1091.2705147900001</v>
      </c>
      <c r="R65" s="36">
        <f>SUMIFS(СВЦЭМ!$C$34:$C$777,СВЦЭМ!$A$34:$A$777,$A65,СВЦЭМ!$B$34:$B$777,R$47)+'СЕТ СН'!$G$9+СВЦЭМ!$D$10+'СЕТ СН'!$G$6-'СЕТ СН'!$G$19</f>
        <v>1097.9896437000002</v>
      </c>
      <c r="S65" s="36">
        <f>SUMIFS(СВЦЭМ!$C$34:$C$777,СВЦЭМ!$A$34:$A$777,$A65,СВЦЭМ!$B$34:$B$777,S$47)+'СЕТ СН'!$G$9+СВЦЭМ!$D$10+'СЕТ СН'!$G$6-'СЕТ СН'!$G$19</f>
        <v>1089.23519201</v>
      </c>
      <c r="T65" s="36">
        <f>SUMIFS(СВЦЭМ!$C$34:$C$777,СВЦЭМ!$A$34:$A$777,$A65,СВЦЭМ!$B$34:$B$777,T$47)+'СЕТ СН'!$G$9+СВЦЭМ!$D$10+'СЕТ СН'!$G$6-'СЕТ СН'!$G$19</f>
        <v>1070.2270393600002</v>
      </c>
      <c r="U65" s="36">
        <f>SUMIFS(СВЦЭМ!$C$34:$C$777,СВЦЭМ!$A$34:$A$777,$A65,СВЦЭМ!$B$34:$B$777,U$47)+'СЕТ СН'!$G$9+СВЦЭМ!$D$10+'СЕТ СН'!$G$6-'СЕТ СН'!$G$19</f>
        <v>1088.3170095300002</v>
      </c>
      <c r="V65" s="36">
        <f>SUMIFS(СВЦЭМ!$C$34:$C$777,СВЦЭМ!$A$34:$A$777,$A65,СВЦЭМ!$B$34:$B$777,V$47)+'СЕТ СН'!$G$9+СВЦЭМ!$D$10+'СЕТ СН'!$G$6-'СЕТ СН'!$G$19</f>
        <v>1113.72656766</v>
      </c>
      <c r="W65" s="36">
        <f>SUMIFS(СВЦЭМ!$C$34:$C$777,СВЦЭМ!$A$34:$A$777,$A65,СВЦЭМ!$B$34:$B$777,W$47)+'СЕТ СН'!$G$9+СВЦЭМ!$D$10+'СЕТ СН'!$G$6-'СЕТ СН'!$G$19</f>
        <v>1122.0438814499998</v>
      </c>
      <c r="X65" s="36">
        <f>SUMIFS(СВЦЭМ!$C$34:$C$777,СВЦЭМ!$A$34:$A$777,$A65,СВЦЭМ!$B$34:$B$777,X$47)+'СЕТ СН'!$G$9+СВЦЭМ!$D$10+'СЕТ СН'!$G$6-'СЕТ СН'!$G$19</f>
        <v>1098.8661350100001</v>
      </c>
      <c r="Y65" s="36">
        <f>SUMIFS(СВЦЭМ!$C$34:$C$777,СВЦЭМ!$A$34:$A$777,$A65,СВЦЭМ!$B$34:$B$777,Y$47)+'СЕТ СН'!$G$9+СВЦЭМ!$D$10+'СЕТ СН'!$G$6-'СЕТ СН'!$G$19</f>
        <v>1152.89058462</v>
      </c>
    </row>
    <row r="66" spans="1:27" ht="15.75" x14ac:dyDescent="0.2">
      <c r="A66" s="35">
        <f t="shared" si="1"/>
        <v>42813</v>
      </c>
      <c r="B66" s="36">
        <f>SUMIFS(СВЦЭМ!$C$34:$C$777,СВЦЭМ!$A$34:$A$777,$A66,СВЦЭМ!$B$34:$B$777,B$47)+'СЕТ СН'!$G$9+СВЦЭМ!$D$10+'СЕТ СН'!$G$6-'СЕТ СН'!$G$19</f>
        <v>1253.1402988099999</v>
      </c>
      <c r="C66" s="36">
        <f>SUMIFS(СВЦЭМ!$C$34:$C$777,СВЦЭМ!$A$34:$A$777,$A66,СВЦЭМ!$B$34:$B$777,C$47)+'СЕТ СН'!$G$9+СВЦЭМ!$D$10+'СЕТ СН'!$G$6-'СЕТ СН'!$G$19</f>
        <v>1261.2240993300002</v>
      </c>
      <c r="D66" s="36">
        <f>SUMIFS(СВЦЭМ!$C$34:$C$777,СВЦЭМ!$A$34:$A$777,$A66,СВЦЭМ!$B$34:$B$777,D$47)+'СЕТ СН'!$G$9+СВЦЭМ!$D$10+'СЕТ СН'!$G$6-'СЕТ СН'!$G$19</f>
        <v>1286.6352060499999</v>
      </c>
      <c r="E66" s="36">
        <f>SUMIFS(СВЦЭМ!$C$34:$C$777,СВЦЭМ!$A$34:$A$777,$A66,СВЦЭМ!$B$34:$B$777,E$47)+'СЕТ СН'!$G$9+СВЦЭМ!$D$10+'СЕТ СН'!$G$6-'СЕТ СН'!$G$19</f>
        <v>1297.8058090300001</v>
      </c>
      <c r="F66" s="36">
        <f>SUMIFS(СВЦЭМ!$C$34:$C$777,СВЦЭМ!$A$34:$A$777,$A66,СВЦЭМ!$B$34:$B$777,F$47)+'СЕТ СН'!$G$9+СВЦЭМ!$D$10+'СЕТ СН'!$G$6-'СЕТ СН'!$G$19</f>
        <v>1292.0161329500002</v>
      </c>
      <c r="G66" s="36">
        <f>SUMIFS(СВЦЭМ!$C$34:$C$777,СВЦЭМ!$A$34:$A$777,$A66,СВЦЭМ!$B$34:$B$777,G$47)+'СЕТ СН'!$G$9+СВЦЭМ!$D$10+'СЕТ СН'!$G$6-'СЕТ СН'!$G$19</f>
        <v>1284.0118152600003</v>
      </c>
      <c r="H66" s="36">
        <f>SUMIFS(СВЦЭМ!$C$34:$C$777,СВЦЭМ!$A$34:$A$777,$A66,СВЦЭМ!$B$34:$B$777,H$47)+'СЕТ СН'!$G$9+СВЦЭМ!$D$10+'СЕТ СН'!$G$6-'СЕТ СН'!$G$19</f>
        <v>1264.31432791</v>
      </c>
      <c r="I66" s="36">
        <f>SUMIFS(СВЦЭМ!$C$34:$C$777,СВЦЭМ!$A$34:$A$777,$A66,СВЦЭМ!$B$34:$B$777,I$47)+'СЕТ СН'!$G$9+СВЦЭМ!$D$10+'СЕТ СН'!$G$6-'СЕТ СН'!$G$19</f>
        <v>1242.97697135</v>
      </c>
      <c r="J66" s="36">
        <f>SUMIFS(СВЦЭМ!$C$34:$C$777,СВЦЭМ!$A$34:$A$777,$A66,СВЦЭМ!$B$34:$B$777,J$47)+'СЕТ СН'!$G$9+СВЦЭМ!$D$10+'СЕТ СН'!$G$6-'СЕТ СН'!$G$19</f>
        <v>1198.29641158</v>
      </c>
      <c r="K66" s="36">
        <f>SUMIFS(СВЦЭМ!$C$34:$C$777,СВЦЭМ!$A$34:$A$777,$A66,СВЦЭМ!$B$34:$B$777,K$47)+'СЕТ СН'!$G$9+СВЦЭМ!$D$10+'СЕТ СН'!$G$6-'СЕТ СН'!$G$19</f>
        <v>1112.2605985200003</v>
      </c>
      <c r="L66" s="36">
        <f>SUMIFS(СВЦЭМ!$C$34:$C$777,СВЦЭМ!$A$34:$A$777,$A66,СВЦЭМ!$B$34:$B$777,L$47)+'СЕТ СН'!$G$9+СВЦЭМ!$D$10+'СЕТ СН'!$G$6-'СЕТ СН'!$G$19</f>
        <v>1092.7536826800001</v>
      </c>
      <c r="M66" s="36">
        <f>SUMIFS(СВЦЭМ!$C$34:$C$777,СВЦЭМ!$A$34:$A$777,$A66,СВЦЭМ!$B$34:$B$777,M$47)+'СЕТ СН'!$G$9+СВЦЭМ!$D$10+'СЕТ СН'!$G$6-'СЕТ СН'!$G$19</f>
        <v>1106.3929478099999</v>
      </c>
      <c r="N66" s="36">
        <f>SUMIFS(СВЦЭМ!$C$34:$C$777,СВЦЭМ!$A$34:$A$777,$A66,СВЦЭМ!$B$34:$B$777,N$47)+'СЕТ СН'!$G$9+СВЦЭМ!$D$10+'СЕТ СН'!$G$6-'СЕТ СН'!$G$19</f>
        <v>1121.6681486299999</v>
      </c>
      <c r="O66" s="36">
        <f>SUMIFS(СВЦЭМ!$C$34:$C$777,СВЦЭМ!$A$34:$A$777,$A66,СВЦЭМ!$B$34:$B$777,O$47)+'СЕТ СН'!$G$9+СВЦЭМ!$D$10+'СЕТ СН'!$G$6-'СЕТ СН'!$G$19</f>
        <v>1130.59629765</v>
      </c>
      <c r="P66" s="36">
        <f>SUMIFS(СВЦЭМ!$C$34:$C$777,СВЦЭМ!$A$34:$A$777,$A66,СВЦЭМ!$B$34:$B$777,P$47)+'СЕТ СН'!$G$9+СВЦЭМ!$D$10+'СЕТ СН'!$G$6-'СЕТ СН'!$G$19</f>
        <v>1142.65707419</v>
      </c>
      <c r="Q66" s="36">
        <f>SUMIFS(СВЦЭМ!$C$34:$C$777,СВЦЭМ!$A$34:$A$777,$A66,СВЦЭМ!$B$34:$B$777,Q$47)+'СЕТ СН'!$G$9+СВЦЭМ!$D$10+'СЕТ СН'!$G$6-'СЕТ СН'!$G$19</f>
        <v>1149.2453080700002</v>
      </c>
      <c r="R66" s="36">
        <f>SUMIFS(СВЦЭМ!$C$34:$C$777,СВЦЭМ!$A$34:$A$777,$A66,СВЦЭМ!$B$34:$B$777,R$47)+'СЕТ СН'!$G$9+СВЦЭМ!$D$10+'СЕТ СН'!$G$6-'СЕТ СН'!$G$19</f>
        <v>1154.9943249200001</v>
      </c>
      <c r="S66" s="36">
        <f>SUMIFS(СВЦЭМ!$C$34:$C$777,СВЦЭМ!$A$34:$A$777,$A66,СВЦЭМ!$B$34:$B$777,S$47)+'СЕТ СН'!$G$9+СВЦЭМ!$D$10+'СЕТ СН'!$G$6-'СЕТ СН'!$G$19</f>
        <v>1137.3319294299999</v>
      </c>
      <c r="T66" s="36">
        <f>SUMIFS(СВЦЭМ!$C$34:$C$777,СВЦЭМ!$A$34:$A$777,$A66,СВЦЭМ!$B$34:$B$777,T$47)+'СЕТ СН'!$G$9+СВЦЭМ!$D$10+'СЕТ СН'!$G$6-'СЕТ СН'!$G$19</f>
        <v>1105.8689204299999</v>
      </c>
      <c r="U66" s="36">
        <f>SUMIFS(СВЦЭМ!$C$34:$C$777,СВЦЭМ!$A$34:$A$777,$A66,СВЦЭМ!$B$34:$B$777,U$47)+'СЕТ СН'!$G$9+СВЦЭМ!$D$10+'СЕТ СН'!$G$6-'СЕТ СН'!$G$19</f>
        <v>1070.72476119</v>
      </c>
      <c r="V66" s="36">
        <f>SUMIFS(СВЦЭМ!$C$34:$C$777,СВЦЭМ!$A$34:$A$777,$A66,СВЦЭМ!$B$34:$B$777,V$47)+'СЕТ СН'!$G$9+СВЦЭМ!$D$10+'СЕТ СН'!$G$6-'СЕТ СН'!$G$19</f>
        <v>1075.0169558600001</v>
      </c>
      <c r="W66" s="36">
        <f>SUMIFS(СВЦЭМ!$C$34:$C$777,СВЦЭМ!$A$34:$A$777,$A66,СВЦЭМ!$B$34:$B$777,W$47)+'СЕТ СН'!$G$9+СВЦЭМ!$D$10+'СЕТ СН'!$G$6-'СЕТ СН'!$G$19</f>
        <v>1074.65433072</v>
      </c>
      <c r="X66" s="36">
        <f>SUMIFS(СВЦЭМ!$C$34:$C$777,СВЦЭМ!$A$34:$A$777,$A66,СВЦЭМ!$B$34:$B$777,X$47)+'СЕТ СН'!$G$9+СВЦЭМ!$D$10+'СЕТ СН'!$G$6-'СЕТ СН'!$G$19</f>
        <v>1133.2694230100001</v>
      </c>
      <c r="Y66" s="36">
        <f>SUMIFS(СВЦЭМ!$C$34:$C$777,СВЦЭМ!$A$34:$A$777,$A66,СВЦЭМ!$B$34:$B$777,Y$47)+'СЕТ СН'!$G$9+СВЦЭМ!$D$10+'СЕТ СН'!$G$6-'СЕТ СН'!$G$19</f>
        <v>1233.7292613700001</v>
      </c>
    </row>
    <row r="67" spans="1:27" ht="15.75" x14ac:dyDescent="0.2">
      <c r="A67" s="35">
        <f t="shared" si="1"/>
        <v>42814</v>
      </c>
      <c r="B67" s="36">
        <f>SUMIFS(СВЦЭМ!$C$34:$C$777,СВЦЭМ!$A$34:$A$777,$A67,СВЦЭМ!$B$34:$B$777,B$47)+'СЕТ СН'!$G$9+СВЦЭМ!$D$10+'СЕТ СН'!$G$6-'СЕТ СН'!$G$19</f>
        <v>1334.47150938</v>
      </c>
      <c r="C67" s="36">
        <f>SUMIFS(СВЦЭМ!$C$34:$C$777,СВЦЭМ!$A$34:$A$777,$A67,СВЦЭМ!$B$34:$B$777,C$47)+'СЕТ СН'!$G$9+СВЦЭМ!$D$10+'СЕТ СН'!$G$6-'СЕТ СН'!$G$19</f>
        <v>1365.1037831200001</v>
      </c>
      <c r="D67" s="36">
        <f>SUMIFS(СВЦЭМ!$C$34:$C$777,СВЦЭМ!$A$34:$A$777,$A67,СВЦЭМ!$B$34:$B$777,D$47)+'СЕТ СН'!$G$9+СВЦЭМ!$D$10+'СЕТ СН'!$G$6-'СЕТ СН'!$G$19</f>
        <v>1391.8585979200002</v>
      </c>
      <c r="E67" s="36">
        <f>SUMIFS(СВЦЭМ!$C$34:$C$777,СВЦЭМ!$A$34:$A$777,$A67,СВЦЭМ!$B$34:$B$777,E$47)+'СЕТ СН'!$G$9+СВЦЭМ!$D$10+'СЕТ СН'!$G$6-'СЕТ СН'!$G$19</f>
        <v>1406.4214152999998</v>
      </c>
      <c r="F67" s="36">
        <f>SUMIFS(СВЦЭМ!$C$34:$C$777,СВЦЭМ!$A$34:$A$777,$A67,СВЦЭМ!$B$34:$B$777,F$47)+'СЕТ СН'!$G$9+СВЦЭМ!$D$10+'СЕТ СН'!$G$6-'СЕТ СН'!$G$19</f>
        <v>1402.98321261</v>
      </c>
      <c r="G67" s="36">
        <f>SUMIFS(СВЦЭМ!$C$34:$C$777,СВЦЭМ!$A$34:$A$777,$A67,СВЦЭМ!$B$34:$B$777,G$47)+'СЕТ СН'!$G$9+СВЦЭМ!$D$10+'СЕТ СН'!$G$6-'СЕТ СН'!$G$19</f>
        <v>1387.6091470299998</v>
      </c>
      <c r="H67" s="36">
        <f>SUMIFS(СВЦЭМ!$C$34:$C$777,СВЦЭМ!$A$34:$A$777,$A67,СВЦЭМ!$B$34:$B$777,H$47)+'СЕТ СН'!$G$9+СВЦЭМ!$D$10+'СЕТ СН'!$G$6-'СЕТ СН'!$G$19</f>
        <v>1331.9424282099999</v>
      </c>
      <c r="I67" s="36">
        <f>SUMIFS(СВЦЭМ!$C$34:$C$777,СВЦЭМ!$A$34:$A$777,$A67,СВЦЭМ!$B$34:$B$777,I$47)+'СЕТ СН'!$G$9+СВЦЭМ!$D$10+'СЕТ СН'!$G$6-'СЕТ СН'!$G$19</f>
        <v>1256.9009452999999</v>
      </c>
      <c r="J67" s="36">
        <f>SUMIFS(СВЦЭМ!$C$34:$C$777,СВЦЭМ!$A$34:$A$777,$A67,СВЦЭМ!$B$34:$B$777,J$47)+'СЕТ СН'!$G$9+СВЦЭМ!$D$10+'СЕТ СН'!$G$6-'СЕТ СН'!$G$19</f>
        <v>1204.5312348400003</v>
      </c>
      <c r="K67" s="36">
        <f>SUMIFS(СВЦЭМ!$C$34:$C$777,СВЦЭМ!$A$34:$A$777,$A67,СВЦЭМ!$B$34:$B$777,K$47)+'СЕТ СН'!$G$9+СВЦЭМ!$D$10+'СЕТ СН'!$G$6-'СЕТ СН'!$G$19</f>
        <v>1147.6114580799999</v>
      </c>
      <c r="L67" s="36">
        <f>SUMIFS(СВЦЭМ!$C$34:$C$777,СВЦЭМ!$A$34:$A$777,$A67,СВЦЭМ!$B$34:$B$777,L$47)+'СЕТ СН'!$G$9+СВЦЭМ!$D$10+'СЕТ СН'!$G$6-'СЕТ СН'!$G$19</f>
        <v>1145.17814383</v>
      </c>
      <c r="M67" s="36">
        <f>SUMIFS(СВЦЭМ!$C$34:$C$777,СВЦЭМ!$A$34:$A$777,$A67,СВЦЭМ!$B$34:$B$777,M$47)+'СЕТ СН'!$G$9+СВЦЭМ!$D$10+'СЕТ СН'!$G$6-'СЕТ СН'!$G$19</f>
        <v>1154.8052478200002</v>
      </c>
      <c r="N67" s="36">
        <f>SUMIFS(СВЦЭМ!$C$34:$C$777,СВЦЭМ!$A$34:$A$777,$A67,СВЦЭМ!$B$34:$B$777,N$47)+'СЕТ СН'!$G$9+СВЦЭМ!$D$10+'СЕТ СН'!$G$6-'СЕТ СН'!$G$19</f>
        <v>1181.0079678000002</v>
      </c>
      <c r="O67" s="36">
        <f>SUMIFS(СВЦЭМ!$C$34:$C$777,СВЦЭМ!$A$34:$A$777,$A67,СВЦЭМ!$B$34:$B$777,O$47)+'СЕТ СН'!$G$9+СВЦЭМ!$D$10+'СЕТ СН'!$G$6-'СЕТ СН'!$G$19</f>
        <v>1200.4755860499999</v>
      </c>
      <c r="P67" s="36">
        <f>SUMIFS(СВЦЭМ!$C$34:$C$777,СВЦЭМ!$A$34:$A$777,$A67,СВЦЭМ!$B$34:$B$777,P$47)+'СЕТ СН'!$G$9+СВЦЭМ!$D$10+'СЕТ СН'!$G$6-'СЕТ СН'!$G$19</f>
        <v>1207.2348238899999</v>
      </c>
      <c r="Q67" s="36">
        <f>SUMIFS(СВЦЭМ!$C$34:$C$777,СВЦЭМ!$A$34:$A$777,$A67,СВЦЭМ!$B$34:$B$777,Q$47)+'СЕТ СН'!$G$9+СВЦЭМ!$D$10+'СЕТ СН'!$G$6-'СЕТ СН'!$G$19</f>
        <v>1205.1535226599999</v>
      </c>
      <c r="R67" s="36">
        <f>SUMIFS(СВЦЭМ!$C$34:$C$777,СВЦЭМ!$A$34:$A$777,$A67,СВЦЭМ!$B$34:$B$777,R$47)+'СЕТ СН'!$G$9+СВЦЭМ!$D$10+'СЕТ СН'!$G$6-'СЕТ СН'!$G$19</f>
        <v>1215.4632341900001</v>
      </c>
      <c r="S67" s="36">
        <f>SUMIFS(СВЦЭМ!$C$34:$C$777,СВЦЭМ!$A$34:$A$777,$A67,СВЦЭМ!$B$34:$B$777,S$47)+'СЕТ СН'!$G$9+СВЦЭМ!$D$10+'СЕТ СН'!$G$6-'СЕТ СН'!$G$19</f>
        <v>1210.9976598100002</v>
      </c>
      <c r="T67" s="36">
        <f>SUMIFS(СВЦЭМ!$C$34:$C$777,СВЦЭМ!$A$34:$A$777,$A67,СВЦЭМ!$B$34:$B$777,T$47)+'СЕТ СН'!$G$9+СВЦЭМ!$D$10+'СЕТ СН'!$G$6-'СЕТ СН'!$G$19</f>
        <v>1178.9095663799999</v>
      </c>
      <c r="U67" s="36">
        <f>SUMIFS(СВЦЭМ!$C$34:$C$777,СВЦЭМ!$A$34:$A$777,$A67,СВЦЭМ!$B$34:$B$777,U$47)+'СЕТ СН'!$G$9+СВЦЭМ!$D$10+'СЕТ СН'!$G$6-'СЕТ СН'!$G$19</f>
        <v>1137.0654665400002</v>
      </c>
      <c r="V67" s="36">
        <f>SUMIFS(СВЦЭМ!$C$34:$C$777,СВЦЭМ!$A$34:$A$777,$A67,СВЦЭМ!$B$34:$B$777,V$47)+'СЕТ СН'!$G$9+СВЦЭМ!$D$10+'СЕТ СН'!$G$6-'СЕТ СН'!$G$19</f>
        <v>1132.5600790900003</v>
      </c>
      <c r="W67" s="36">
        <f>SUMIFS(СВЦЭМ!$C$34:$C$777,СВЦЭМ!$A$34:$A$777,$A67,СВЦЭМ!$B$34:$B$777,W$47)+'СЕТ СН'!$G$9+СВЦЭМ!$D$10+'СЕТ СН'!$G$6-'СЕТ СН'!$G$19</f>
        <v>1130.6521564600002</v>
      </c>
      <c r="X67" s="36">
        <f>SUMIFS(СВЦЭМ!$C$34:$C$777,СВЦЭМ!$A$34:$A$777,$A67,СВЦЭМ!$B$34:$B$777,X$47)+'СЕТ СН'!$G$9+СВЦЭМ!$D$10+'СЕТ СН'!$G$6-'СЕТ СН'!$G$19</f>
        <v>1209.92773902</v>
      </c>
      <c r="Y67" s="36">
        <f>SUMIFS(СВЦЭМ!$C$34:$C$777,СВЦЭМ!$A$34:$A$777,$A67,СВЦЭМ!$B$34:$B$777,Y$47)+'СЕТ СН'!$G$9+СВЦЭМ!$D$10+'СЕТ СН'!$G$6-'СЕТ СН'!$G$19</f>
        <v>1290.5878054899999</v>
      </c>
    </row>
    <row r="68" spans="1:27" ht="15.75" x14ac:dyDescent="0.2">
      <c r="A68" s="35">
        <f t="shared" si="1"/>
        <v>42815</v>
      </c>
      <c r="B68" s="36">
        <f>SUMIFS(СВЦЭМ!$C$34:$C$777,СВЦЭМ!$A$34:$A$777,$A68,СВЦЭМ!$B$34:$B$777,B$47)+'СЕТ СН'!$G$9+СВЦЭМ!$D$10+'СЕТ СН'!$G$6-'СЕТ СН'!$G$19</f>
        <v>1235.6036542500001</v>
      </c>
      <c r="C68" s="36">
        <f>SUMIFS(СВЦЭМ!$C$34:$C$777,СВЦЭМ!$A$34:$A$777,$A68,СВЦЭМ!$B$34:$B$777,C$47)+'СЕТ СН'!$G$9+СВЦЭМ!$D$10+'СЕТ СН'!$G$6-'СЕТ СН'!$G$19</f>
        <v>1267.1204729800002</v>
      </c>
      <c r="D68" s="36">
        <f>SUMIFS(СВЦЭМ!$C$34:$C$777,СВЦЭМ!$A$34:$A$777,$A68,СВЦЭМ!$B$34:$B$777,D$47)+'СЕТ СН'!$G$9+СВЦЭМ!$D$10+'СЕТ СН'!$G$6-'СЕТ СН'!$G$19</f>
        <v>1289.5774879300002</v>
      </c>
      <c r="E68" s="36">
        <f>SUMIFS(СВЦЭМ!$C$34:$C$777,СВЦЭМ!$A$34:$A$777,$A68,СВЦЭМ!$B$34:$B$777,E$47)+'СЕТ СН'!$G$9+СВЦЭМ!$D$10+'СЕТ СН'!$G$6-'СЕТ СН'!$G$19</f>
        <v>1293.8842442</v>
      </c>
      <c r="F68" s="36">
        <f>SUMIFS(СВЦЭМ!$C$34:$C$777,СВЦЭМ!$A$34:$A$777,$A68,СВЦЭМ!$B$34:$B$777,F$47)+'СЕТ СН'!$G$9+СВЦЭМ!$D$10+'СЕТ СН'!$G$6-'СЕТ СН'!$G$19</f>
        <v>1290.1279985000001</v>
      </c>
      <c r="G68" s="36">
        <f>SUMIFS(СВЦЭМ!$C$34:$C$777,СВЦЭМ!$A$34:$A$777,$A68,СВЦЭМ!$B$34:$B$777,G$47)+'СЕТ СН'!$G$9+СВЦЭМ!$D$10+'СЕТ СН'!$G$6-'СЕТ СН'!$G$19</f>
        <v>1274.72984021</v>
      </c>
      <c r="H68" s="36">
        <f>SUMIFS(СВЦЭМ!$C$34:$C$777,СВЦЭМ!$A$34:$A$777,$A68,СВЦЭМ!$B$34:$B$777,H$47)+'СЕТ СН'!$G$9+СВЦЭМ!$D$10+'СЕТ СН'!$G$6-'СЕТ СН'!$G$19</f>
        <v>1286.0337490800002</v>
      </c>
      <c r="I68" s="36">
        <f>SUMIFS(СВЦЭМ!$C$34:$C$777,СВЦЭМ!$A$34:$A$777,$A68,СВЦЭМ!$B$34:$B$777,I$47)+'СЕТ СН'!$G$9+СВЦЭМ!$D$10+'СЕТ СН'!$G$6-'СЕТ СН'!$G$19</f>
        <v>1272.9414841600001</v>
      </c>
      <c r="J68" s="36">
        <f>SUMIFS(СВЦЭМ!$C$34:$C$777,СВЦЭМ!$A$34:$A$777,$A68,СВЦЭМ!$B$34:$B$777,J$47)+'СЕТ СН'!$G$9+СВЦЭМ!$D$10+'СЕТ СН'!$G$6-'СЕТ СН'!$G$19</f>
        <v>1200.2788567699999</v>
      </c>
      <c r="K68" s="36">
        <f>SUMIFS(СВЦЭМ!$C$34:$C$777,СВЦЭМ!$A$34:$A$777,$A68,СВЦЭМ!$B$34:$B$777,K$47)+'СЕТ СН'!$G$9+СВЦЭМ!$D$10+'СЕТ СН'!$G$6-'СЕТ СН'!$G$19</f>
        <v>1142.6708278999999</v>
      </c>
      <c r="L68" s="36">
        <f>SUMIFS(СВЦЭМ!$C$34:$C$777,СВЦЭМ!$A$34:$A$777,$A68,СВЦЭМ!$B$34:$B$777,L$47)+'СЕТ СН'!$G$9+СВЦЭМ!$D$10+'СЕТ СН'!$G$6-'СЕТ СН'!$G$19</f>
        <v>1137.8260969100002</v>
      </c>
      <c r="M68" s="36">
        <f>SUMIFS(СВЦЭМ!$C$34:$C$777,СВЦЭМ!$A$34:$A$777,$A68,СВЦЭМ!$B$34:$B$777,M$47)+'СЕТ СН'!$G$9+СВЦЭМ!$D$10+'СЕТ СН'!$G$6-'СЕТ СН'!$G$19</f>
        <v>1187.8322278700002</v>
      </c>
      <c r="N68" s="36">
        <f>SUMIFS(СВЦЭМ!$C$34:$C$777,СВЦЭМ!$A$34:$A$777,$A68,СВЦЭМ!$B$34:$B$777,N$47)+'СЕТ СН'!$G$9+СВЦЭМ!$D$10+'СЕТ СН'!$G$6-'СЕТ СН'!$G$19</f>
        <v>1185.1050001500003</v>
      </c>
      <c r="O68" s="36">
        <f>SUMIFS(СВЦЭМ!$C$34:$C$777,СВЦЭМ!$A$34:$A$777,$A68,СВЦЭМ!$B$34:$B$777,O$47)+'СЕТ СН'!$G$9+СВЦЭМ!$D$10+'СЕТ СН'!$G$6-'СЕТ СН'!$G$19</f>
        <v>1189.2130938999999</v>
      </c>
      <c r="P68" s="36">
        <f>SUMIFS(СВЦЭМ!$C$34:$C$777,СВЦЭМ!$A$34:$A$777,$A68,СВЦЭМ!$B$34:$B$777,P$47)+'СЕТ СН'!$G$9+СВЦЭМ!$D$10+'СЕТ СН'!$G$6-'СЕТ СН'!$G$19</f>
        <v>1200.2983014500001</v>
      </c>
      <c r="Q68" s="36">
        <f>SUMIFS(СВЦЭМ!$C$34:$C$777,СВЦЭМ!$A$34:$A$777,$A68,СВЦЭМ!$B$34:$B$777,Q$47)+'СЕТ СН'!$G$9+СВЦЭМ!$D$10+'СЕТ СН'!$G$6-'СЕТ СН'!$G$19</f>
        <v>1211.45066714</v>
      </c>
      <c r="R68" s="36">
        <f>SUMIFS(СВЦЭМ!$C$34:$C$777,СВЦЭМ!$A$34:$A$777,$A68,СВЦЭМ!$B$34:$B$777,R$47)+'СЕТ СН'!$G$9+СВЦЭМ!$D$10+'СЕТ СН'!$G$6-'СЕТ СН'!$G$19</f>
        <v>1213.2029322799999</v>
      </c>
      <c r="S68" s="36">
        <f>SUMIFS(СВЦЭМ!$C$34:$C$777,СВЦЭМ!$A$34:$A$777,$A68,СВЦЭМ!$B$34:$B$777,S$47)+'СЕТ СН'!$G$9+СВЦЭМ!$D$10+'СЕТ СН'!$G$6-'СЕТ СН'!$G$19</f>
        <v>1214.10248009</v>
      </c>
      <c r="T68" s="36">
        <f>SUMIFS(СВЦЭМ!$C$34:$C$777,СВЦЭМ!$A$34:$A$777,$A68,СВЦЭМ!$B$34:$B$777,T$47)+'СЕТ СН'!$G$9+СВЦЭМ!$D$10+'СЕТ СН'!$G$6-'СЕТ СН'!$G$19</f>
        <v>1197.9129212299999</v>
      </c>
      <c r="U68" s="36">
        <f>SUMIFS(СВЦЭМ!$C$34:$C$777,СВЦЭМ!$A$34:$A$777,$A68,СВЦЭМ!$B$34:$B$777,U$47)+'СЕТ СН'!$G$9+СВЦЭМ!$D$10+'СЕТ СН'!$G$6-'СЕТ СН'!$G$19</f>
        <v>1173.9063990499999</v>
      </c>
      <c r="V68" s="36">
        <f>SUMIFS(СВЦЭМ!$C$34:$C$777,СВЦЭМ!$A$34:$A$777,$A68,СВЦЭМ!$B$34:$B$777,V$47)+'СЕТ СН'!$G$9+СВЦЭМ!$D$10+'СЕТ СН'!$G$6-'СЕТ СН'!$G$19</f>
        <v>1150.0494205700002</v>
      </c>
      <c r="W68" s="36">
        <f>SUMIFS(СВЦЭМ!$C$34:$C$777,СВЦЭМ!$A$34:$A$777,$A68,СВЦЭМ!$B$34:$B$777,W$47)+'СЕТ СН'!$G$9+СВЦЭМ!$D$10+'СЕТ СН'!$G$6-'СЕТ СН'!$G$19</f>
        <v>1153.9322857699999</v>
      </c>
      <c r="X68" s="36">
        <f>SUMIFS(СВЦЭМ!$C$34:$C$777,СВЦЭМ!$A$34:$A$777,$A68,СВЦЭМ!$B$34:$B$777,X$47)+'СЕТ СН'!$G$9+СВЦЭМ!$D$10+'СЕТ СН'!$G$6-'СЕТ СН'!$G$19</f>
        <v>1207.7194720900002</v>
      </c>
      <c r="Y68" s="36">
        <f>SUMIFS(СВЦЭМ!$C$34:$C$777,СВЦЭМ!$A$34:$A$777,$A68,СВЦЭМ!$B$34:$B$777,Y$47)+'СЕТ СН'!$G$9+СВЦЭМ!$D$10+'СЕТ СН'!$G$6-'СЕТ СН'!$G$19</f>
        <v>1210.8553938</v>
      </c>
    </row>
    <row r="69" spans="1:27" ht="15.75" x14ac:dyDescent="0.2">
      <c r="A69" s="35">
        <f t="shared" si="1"/>
        <v>42816</v>
      </c>
      <c r="B69" s="36">
        <f>SUMIFS(СВЦЭМ!$C$34:$C$777,СВЦЭМ!$A$34:$A$777,$A69,СВЦЭМ!$B$34:$B$777,B$47)+'СЕТ СН'!$G$9+СВЦЭМ!$D$10+'СЕТ СН'!$G$6-'СЕТ СН'!$G$19</f>
        <v>1279.1663806400002</v>
      </c>
      <c r="C69" s="36">
        <f>SUMIFS(СВЦЭМ!$C$34:$C$777,СВЦЭМ!$A$34:$A$777,$A69,СВЦЭМ!$B$34:$B$777,C$47)+'СЕТ СН'!$G$9+СВЦЭМ!$D$10+'СЕТ СН'!$G$6-'СЕТ СН'!$G$19</f>
        <v>1296.0676269000001</v>
      </c>
      <c r="D69" s="36">
        <f>SUMIFS(СВЦЭМ!$C$34:$C$777,СВЦЭМ!$A$34:$A$777,$A69,СВЦЭМ!$B$34:$B$777,D$47)+'СЕТ СН'!$G$9+СВЦЭМ!$D$10+'СЕТ СН'!$G$6-'СЕТ СН'!$G$19</f>
        <v>1315.3360178200001</v>
      </c>
      <c r="E69" s="36">
        <f>SUMIFS(СВЦЭМ!$C$34:$C$777,СВЦЭМ!$A$34:$A$777,$A69,СВЦЭМ!$B$34:$B$777,E$47)+'СЕТ СН'!$G$9+СВЦЭМ!$D$10+'СЕТ СН'!$G$6-'СЕТ СН'!$G$19</f>
        <v>1325.74732481</v>
      </c>
      <c r="F69" s="36">
        <f>SUMIFS(СВЦЭМ!$C$34:$C$777,СВЦЭМ!$A$34:$A$777,$A69,СВЦЭМ!$B$34:$B$777,F$47)+'СЕТ СН'!$G$9+СВЦЭМ!$D$10+'СЕТ СН'!$G$6-'СЕТ СН'!$G$19</f>
        <v>1318.9921179200001</v>
      </c>
      <c r="G69" s="36">
        <f>SUMIFS(СВЦЭМ!$C$34:$C$777,СВЦЭМ!$A$34:$A$777,$A69,СВЦЭМ!$B$34:$B$777,G$47)+'СЕТ СН'!$G$9+СВЦЭМ!$D$10+'СЕТ СН'!$G$6-'СЕТ СН'!$G$19</f>
        <v>1303.4793405999999</v>
      </c>
      <c r="H69" s="36">
        <f>SUMIFS(СВЦЭМ!$C$34:$C$777,СВЦЭМ!$A$34:$A$777,$A69,СВЦЭМ!$B$34:$B$777,H$47)+'СЕТ СН'!$G$9+СВЦЭМ!$D$10+'СЕТ СН'!$G$6-'СЕТ СН'!$G$19</f>
        <v>1322.3072019599999</v>
      </c>
      <c r="I69" s="36">
        <f>SUMIFS(СВЦЭМ!$C$34:$C$777,СВЦЭМ!$A$34:$A$777,$A69,СВЦЭМ!$B$34:$B$777,I$47)+'СЕТ СН'!$G$9+СВЦЭМ!$D$10+'СЕТ СН'!$G$6-'СЕТ СН'!$G$19</f>
        <v>1273.34294589</v>
      </c>
      <c r="J69" s="36">
        <f>SUMIFS(СВЦЭМ!$C$34:$C$777,СВЦЭМ!$A$34:$A$777,$A69,СВЦЭМ!$B$34:$B$777,J$47)+'СЕТ СН'!$G$9+СВЦЭМ!$D$10+'СЕТ СН'!$G$6-'СЕТ СН'!$G$19</f>
        <v>1206.1042336700002</v>
      </c>
      <c r="K69" s="36">
        <f>SUMIFS(СВЦЭМ!$C$34:$C$777,СВЦЭМ!$A$34:$A$777,$A69,СВЦЭМ!$B$34:$B$777,K$47)+'СЕТ СН'!$G$9+СВЦЭМ!$D$10+'СЕТ СН'!$G$6-'СЕТ СН'!$G$19</f>
        <v>1161.5716906000002</v>
      </c>
      <c r="L69" s="36">
        <f>SUMIFS(СВЦЭМ!$C$34:$C$777,СВЦЭМ!$A$34:$A$777,$A69,СВЦЭМ!$B$34:$B$777,L$47)+'СЕТ СН'!$G$9+СВЦЭМ!$D$10+'СЕТ СН'!$G$6-'СЕТ СН'!$G$19</f>
        <v>1163.4979483400002</v>
      </c>
      <c r="M69" s="36">
        <f>SUMIFS(СВЦЭМ!$C$34:$C$777,СВЦЭМ!$A$34:$A$777,$A69,СВЦЭМ!$B$34:$B$777,M$47)+'СЕТ СН'!$G$9+СВЦЭМ!$D$10+'СЕТ СН'!$G$6-'СЕТ СН'!$G$19</f>
        <v>1178.2808734700002</v>
      </c>
      <c r="N69" s="36">
        <f>SUMIFS(СВЦЭМ!$C$34:$C$777,СВЦЭМ!$A$34:$A$777,$A69,СВЦЭМ!$B$34:$B$777,N$47)+'СЕТ СН'!$G$9+СВЦЭМ!$D$10+'СЕТ СН'!$G$6-'СЕТ СН'!$G$19</f>
        <v>1239.78610149</v>
      </c>
      <c r="O69" s="36">
        <f>SUMIFS(СВЦЭМ!$C$34:$C$777,СВЦЭМ!$A$34:$A$777,$A69,СВЦЭМ!$B$34:$B$777,O$47)+'СЕТ СН'!$G$9+СВЦЭМ!$D$10+'СЕТ СН'!$G$6-'СЕТ СН'!$G$19</f>
        <v>1217.1099512400001</v>
      </c>
      <c r="P69" s="36">
        <f>SUMIFS(СВЦЭМ!$C$34:$C$777,СВЦЭМ!$A$34:$A$777,$A69,СВЦЭМ!$B$34:$B$777,P$47)+'СЕТ СН'!$G$9+СВЦЭМ!$D$10+'СЕТ СН'!$G$6-'СЕТ СН'!$G$19</f>
        <v>1236.8393279000002</v>
      </c>
      <c r="Q69" s="36">
        <f>SUMIFS(СВЦЭМ!$C$34:$C$777,СВЦЭМ!$A$34:$A$777,$A69,СВЦЭМ!$B$34:$B$777,Q$47)+'СЕТ СН'!$G$9+СВЦЭМ!$D$10+'СЕТ СН'!$G$6-'СЕТ СН'!$G$19</f>
        <v>1242.8427073100002</v>
      </c>
      <c r="R69" s="36">
        <f>SUMIFS(СВЦЭМ!$C$34:$C$777,СВЦЭМ!$A$34:$A$777,$A69,СВЦЭМ!$B$34:$B$777,R$47)+'СЕТ СН'!$G$9+СВЦЭМ!$D$10+'СЕТ СН'!$G$6-'СЕТ СН'!$G$19</f>
        <v>1239.4264171099999</v>
      </c>
      <c r="S69" s="36">
        <f>SUMIFS(СВЦЭМ!$C$34:$C$777,СВЦЭМ!$A$34:$A$777,$A69,СВЦЭМ!$B$34:$B$777,S$47)+'СЕТ СН'!$G$9+СВЦЭМ!$D$10+'СЕТ СН'!$G$6-'СЕТ СН'!$G$19</f>
        <v>1221.1073355500002</v>
      </c>
      <c r="T69" s="36">
        <f>SUMIFS(СВЦЭМ!$C$34:$C$777,СВЦЭМ!$A$34:$A$777,$A69,СВЦЭМ!$B$34:$B$777,T$47)+'СЕТ СН'!$G$9+СВЦЭМ!$D$10+'СЕТ СН'!$G$6-'СЕТ СН'!$G$19</f>
        <v>1193.3716644599999</v>
      </c>
      <c r="U69" s="36">
        <f>SUMIFS(СВЦЭМ!$C$34:$C$777,СВЦЭМ!$A$34:$A$777,$A69,СВЦЭМ!$B$34:$B$777,U$47)+'СЕТ СН'!$G$9+СВЦЭМ!$D$10+'СЕТ СН'!$G$6-'СЕТ СН'!$G$19</f>
        <v>1147.47382956</v>
      </c>
      <c r="V69" s="36">
        <f>SUMIFS(СВЦЭМ!$C$34:$C$777,СВЦЭМ!$A$34:$A$777,$A69,СВЦЭМ!$B$34:$B$777,V$47)+'СЕТ СН'!$G$9+СВЦЭМ!$D$10+'СЕТ СН'!$G$6-'СЕТ СН'!$G$19</f>
        <v>1137.2984341800002</v>
      </c>
      <c r="W69" s="36">
        <f>SUMIFS(СВЦЭМ!$C$34:$C$777,СВЦЭМ!$A$34:$A$777,$A69,СВЦЭМ!$B$34:$B$777,W$47)+'СЕТ СН'!$G$9+СВЦЭМ!$D$10+'СЕТ СН'!$G$6-'СЕТ СН'!$G$19</f>
        <v>1142.55394987</v>
      </c>
      <c r="X69" s="36">
        <f>SUMIFS(СВЦЭМ!$C$34:$C$777,СВЦЭМ!$A$34:$A$777,$A69,СВЦЭМ!$B$34:$B$777,X$47)+'СЕТ СН'!$G$9+СВЦЭМ!$D$10+'СЕТ СН'!$G$6-'СЕТ СН'!$G$19</f>
        <v>1199.86081947</v>
      </c>
      <c r="Y69" s="36">
        <f>SUMIFS(СВЦЭМ!$C$34:$C$777,СВЦЭМ!$A$34:$A$777,$A69,СВЦЭМ!$B$34:$B$777,Y$47)+'СЕТ СН'!$G$9+СВЦЭМ!$D$10+'СЕТ СН'!$G$6-'СЕТ СН'!$G$19</f>
        <v>1289.3039348100001</v>
      </c>
    </row>
    <row r="70" spans="1:27" ht="15.75" x14ac:dyDescent="0.2">
      <c r="A70" s="35">
        <f t="shared" si="1"/>
        <v>42817</v>
      </c>
      <c r="B70" s="36">
        <f>SUMIFS(СВЦЭМ!$C$34:$C$777,СВЦЭМ!$A$34:$A$777,$A70,СВЦЭМ!$B$34:$B$777,B$47)+'СЕТ СН'!$G$9+СВЦЭМ!$D$10+'СЕТ СН'!$G$6-'СЕТ СН'!$G$19</f>
        <v>1340.6634754800002</v>
      </c>
      <c r="C70" s="36">
        <f>SUMIFS(СВЦЭМ!$C$34:$C$777,СВЦЭМ!$A$34:$A$777,$A70,СВЦЭМ!$B$34:$B$777,C$47)+'СЕТ СН'!$G$9+СВЦЭМ!$D$10+'СЕТ СН'!$G$6-'СЕТ СН'!$G$19</f>
        <v>1356.01738617</v>
      </c>
      <c r="D70" s="36">
        <f>SUMIFS(СВЦЭМ!$C$34:$C$777,СВЦЭМ!$A$34:$A$777,$A70,СВЦЭМ!$B$34:$B$777,D$47)+'СЕТ СН'!$G$9+СВЦЭМ!$D$10+'СЕТ СН'!$G$6-'СЕТ СН'!$G$19</f>
        <v>1370.08483394</v>
      </c>
      <c r="E70" s="36">
        <f>SUMIFS(СВЦЭМ!$C$34:$C$777,СВЦЭМ!$A$34:$A$777,$A70,СВЦЭМ!$B$34:$B$777,E$47)+'СЕТ СН'!$G$9+СВЦЭМ!$D$10+'СЕТ СН'!$G$6-'СЕТ СН'!$G$19</f>
        <v>1381.5631249500002</v>
      </c>
      <c r="F70" s="36">
        <f>SUMIFS(СВЦЭМ!$C$34:$C$777,СВЦЭМ!$A$34:$A$777,$A70,СВЦЭМ!$B$34:$B$777,F$47)+'СЕТ СН'!$G$9+СВЦЭМ!$D$10+'СЕТ СН'!$G$6-'СЕТ СН'!$G$19</f>
        <v>1386.30836103</v>
      </c>
      <c r="G70" s="36">
        <f>SUMIFS(СВЦЭМ!$C$34:$C$777,СВЦЭМ!$A$34:$A$777,$A70,СВЦЭМ!$B$34:$B$777,G$47)+'СЕТ СН'!$G$9+СВЦЭМ!$D$10+'СЕТ СН'!$G$6-'СЕТ СН'!$G$19</f>
        <v>1372.6641404100001</v>
      </c>
      <c r="H70" s="36">
        <f>SUMIFS(СВЦЭМ!$C$34:$C$777,СВЦЭМ!$A$34:$A$777,$A70,СВЦЭМ!$B$34:$B$777,H$47)+'СЕТ СН'!$G$9+СВЦЭМ!$D$10+'СЕТ СН'!$G$6-'СЕТ СН'!$G$19</f>
        <v>1312.1997918800002</v>
      </c>
      <c r="I70" s="36">
        <f>SUMIFS(СВЦЭМ!$C$34:$C$777,СВЦЭМ!$A$34:$A$777,$A70,СВЦЭМ!$B$34:$B$777,I$47)+'СЕТ СН'!$G$9+СВЦЭМ!$D$10+'СЕТ СН'!$G$6-'СЕТ СН'!$G$19</f>
        <v>1272.9313206900001</v>
      </c>
      <c r="J70" s="36">
        <f>SUMIFS(СВЦЭМ!$C$34:$C$777,СВЦЭМ!$A$34:$A$777,$A70,СВЦЭМ!$B$34:$B$777,J$47)+'СЕТ СН'!$G$9+СВЦЭМ!$D$10+'СЕТ СН'!$G$6-'СЕТ СН'!$G$19</f>
        <v>1209.33668085</v>
      </c>
      <c r="K70" s="36">
        <f>SUMIFS(СВЦЭМ!$C$34:$C$777,СВЦЭМ!$A$34:$A$777,$A70,СВЦЭМ!$B$34:$B$777,K$47)+'СЕТ СН'!$G$9+СВЦЭМ!$D$10+'СЕТ СН'!$G$6-'СЕТ СН'!$G$19</f>
        <v>1140.56126653</v>
      </c>
      <c r="L70" s="36">
        <f>SUMIFS(СВЦЭМ!$C$34:$C$777,СВЦЭМ!$A$34:$A$777,$A70,СВЦЭМ!$B$34:$B$777,L$47)+'СЕТ СН'!$G$9+СВЦЭМ!$D$10+'СЕТ СН'!$G$6-'СЕТ СН'!$G$19</f>
        <v>1138.9656895600001</v>
      </c>
      <c r="M70" s="36">
        <f>SUMIFS(СВЦЭМ!$C$34:$C$777,СВЦЭМ!$A$34:$A$777,$A70,СВЦЭМ!$B$34:$B$777,M$47)+'СЕТ СН'!$G$9+СВЦЭМ!$D$10+'СЕТ СН'!$G$6-'СЕТ СН'!$G$19</f>
        <v>1153.9410400299998</v>
      </c>
      <c r="N70" s="36">
        <f>SUMIFS(СВЦЭМ!$C$34:$C$777,СВЦЭМ!$A$34:$A$777,$A70,СВЦЭМ!$B$34:$B$777,N$47)+'СЕТ СН'!$G$9+СВЦЭМ!$D$10+'СЕТ СН'!$G$6-'СЕТ СН'!$G$19</f>
        <v>1174.1595401700001</v>
      </c>
      <c r="O70" s="36">
        <f>SUMIFS(СВЦЭМ!$C$34:$C$777,СВЦЭМ!$A$34:$A$777,$A70,СВЦЭМ!$B$34:$B$777,O$47)+'СЕТ СН'!$G$9+СВЦЭМ!$D$10+'СЕТ СН'!$G$6-'СЕТ СН'!$G$19</f>
        <v>1199.5952352200002</v>
      </c>
      <c r="P70" s="36">
        <f>SUMIFS(СВЦЭМ!$C$34:$C$777,СВЦЭМ!$A$34:$A$777,$A70,СВЦЭМ!$B$34:$B$777,P$47)+'СЕТ СН'!$G$9+СВЦЭМ!$D$10+'СЕТ СН'!$G$6-'СЕТ СН'!$G$19</f>
        <v>1211.1951046899999</v>
      </c>
      <c r="Q70" s="36">
        <f>SUMIFS(СВЦЭМ!$C$34:$C$777,СВЦЭМ!$A$34:$A$777,$A70,СВЦЭМ!$B$34:$B$777,Q$47)+'СЕТ СН'!$G$9+СВЦЭМ!$D$10+'СЕТ СН'!$G$6-'СЕТ СН'!$G$19</f>
        <v>1207.60100779</v>
      </c>
      <c r="R70" s="36">
        <f>SUMIFS(СВЦЭМ!$C$34:$C$777,СВЦЭМ!$A$34:$A$777,$A70,СВЦЭМ!$B$34:$B$777,R$47)+'СЕТ СН'!$G$9+СВЦЭМ!$D$10+'СЕТ СН'!$G$6-'СЕТ СН'!$G$19</f>
        <v>1208.5828463000003</v>
      </c>
      <c r="S70" s="36">
        <f>SUMIFS(СВЦЭМ!$C$34:$C$777,СВЦЭМ!$A$34:$A$777,$A70,СВЦЭМ!$B$34:$B$777,S$47)+'СЕТ СН'!$G$9+СВЦЭМ!$D$10+'СЕТ СН'!$G$6-'СЕТ СН'!$G$19</f>
        <v>1194.4507653199998</v>
      </c>
      <c r="T70" s="36">
        <f>SUMIFS(СВЦЭМ!$C$34:$C$777,СВЦЭМ!$A$34:$A$777,$A70,СВЦЭМ!$B$34:$B$777,T$47)+'СЕТ СН'!$G$9+СВЦЭМ!$D$10+'СЕТ СН'!$G$6-'СЕТ СН'!$G$19</f>
        <v>1169.38964093</v>
      </c>
      <c r="U70" s="36">
        <f>SUMIFS(СВЦЭМ!$C$34:$C$777,СВЦЭМ!$A$34:$A$777,$A70,СВЦЭМ!$B$34:$B$777,U$47)+'СЕТ СН'!$G$9+СВЦЭМ!$D$10+'СЕТ СН'!$G$6-'СЕТ СН'!$G$19</f>
        <v>1144.7074620900003</v>
      </c>
      <c r="V70" s="36">
        <f>SUMIFS(СВЦЭМ!$C$34:$C$777,СВЦЭМ!$A$34:$A$777,$A70,СВЦЭМ!$B$34:$B$777,V$47)+'СЕТ СН'!$G$9+СВЦЭМ!$D$10+'СЕТ СН'!$G$6-'СЕТ СН'!$G$19</f>
        <v>1119.4706925599999</v>
      </c>
      <c r="W70" s="36">
        <f>SUMIFS(СВЦЭМ!$C$34:$C$777,СВЦЭМ!$A$34:$A$777,$A70,СВЦЭМ!$B$34:$B$777,W$47)+'СЕТ СН'!$G$9+СВЦЭМ!$D$10+'СЕТ СН'!$G$6-'СЕТ СН'!$G$19</f>
        <v>1117.32247237</v>
      </c>
      <c r="X70" s="36">
        <f>SUMIFS(СВЦЭМ!$C$34:$C$777,СВЦЭМ!$A$34:$A$777,$A70,СВЦЭМ!$B$34:$B$777,X$47)+'СЕТ СН'!$G$9+СВЦЭМ!$D$10+'СЕТ СН'!$G$6-'СЕТ СН'!$G$19</f>
        <v>1190.1182562600002</v>
      </c>
      <c r="Y70" s="36">
        <f>SUMIFS(СВЦЭМ!$C$34:$C$777,СВЦЭМ!$A$34:$A$777,$A70,СВЦЭМ!$B$34:$B$777,Y$47)+'СЕТ СН'!$G$9+СВЦЭМ!$D$10+'СЕТ СН'!$G$6-'СЕТ СН'!$G$19</f>
        <v>1268.6270743200002</v>
      </c>
    </row>
    <row r="71" spans="1:27" ht="15.75" x14ac:dyDescent="0.2">
      <c r="A71" s="35">
        <f t="shared" si="1"/>
        <v>42818</v>
      </c>
      <c r="B71" s="36">
        <f>SUMIFS(СВЦЭМ!$C$34:$C$777,СВЦЭМ!$A$34:$A$777,$A71,СВЦЭМ!$B$34:$B$777,B$47)+'СЕТ СН'!$G$9+СВЦЭМ!$D$10+'СЕТ СН'!$G$6-'СЕТ СН'!$G$19</f>
        <v>1314.91751927</v>
      </c>
      <c r="C71" s="36">
        <f>SUMIFS(СВЦЭМ!$C$34:$C$777,СВЦЭМ!$A$34:$A$777,$A71,СВЦЭМ!$B$34:$B$777,C$47)+'СЕТ СН'!$G$9+СВЦЭМ!$D$10+'СЕТ СН'!$G$6-'СЕТ СН'!$G$19</f>
        <v>1350.5538596300003</v>
      </c>
      <c r="D71" s="36">
        <f>SUMIFS(СВЦЭМ!$C$34:$C$777,СВЦЭМ!$A$34:$A$777,$A71,СВЦЭМ!$B$34:$B$777,D$47)+'СЕТ СН'!$G$9+СВЦЭМ!$D$10+'СЕТ СН'!$G$6-'СЕТ СН'!$G$19</f>
        <v>1369.19040799</v>
      </c>
      <c r="E71" s="36">
        <f>SUMIFS(СВЦЭМ!$C$34:$C$777,СВЦЭМ!$A$34:$A$777,$A71,СВЦЭМ!$B$34:$B$777,E$47)+'СЕТ СН'!$G$9+СВЦЭМ!$D$10+'СЕТ СН'!$G$6-'СЕТ СН'!$G$19</f>
        <v>1385.8457395199998</v>
      </c>
      <c r="F71" s="36">
        <f>SUMIFS(СВЦЭМ!$C$34:$C$777,СВЦЭМ!$A$34:$A$777,$A71,СВЦЭМ!$B$34:$B$777,F$47)+'СЕТ СН'!$G$9+СВЦЭМ!$D$10+'СЕТ СН'!$G$6-'СЕТ СН'!$G$19</f>
        <v>1386.4935070199999</v>
      </c>
      <c r="G71" s="36">
        <f>SUMIFS(СВЦЭМ!$C$34:$C$777,СВЦЭМ!$A$34:$A$777,$A71,СВЦЭМ!$B$34:$B$777,G$47)+'СЕТ СН'!$G$9+СВЦЭМ!$D$10+'СЕТ СН'!$G$6-'СЕТ СН'!$G$19</f>
        <v>1357.1898857400001</v>
      </c>
      <c r="H71" s="36">
        <f>SUMIFS(СВЦЭМ!$C$34:$C$777,СВЦЭМ!$A$34:$A$777,$A71,СВЦЭМ!$B$34:$B$777,H$47)+'СЕТ СН'!$G$9+СВЦЭМ!$D$10+'СЕТ СН'!$G$6-'СЕТ СН'!$G$19</f>
        <v>1289.3625958000002</v>
      </c>
      <c r="I71" s="36">
        <f>SUMIFS(СВЦЭМ!$C$34:$C$777,СВЦЭМ!$A$34:$A$777,$A71,СВЦЭМ!$B$34:$B$777,I$47)+'СЕТ СН'!$G$9+СВЦЭМ!$D$10+'СЕТ СН'!$G$6-'СЕТ СН'!$G$19</f>
        <v>1226.2731091000001</v>
      </c>
      <c r="J71" s="36">
        <f>SUMIFS(СВЦЭМ!$C$34:$C$777,СВЦЭМ!$A$34:$A$777,$A71,СВЦЭМ!$B$34:$B$777,J$47)+'СЕТ СН'!$G$9+СВЦЭМ!$D$10+'СЕТ СН'!$G$6-'СЕТ СН'!$G$19</f>
        <v>1165.75893283</v>
      </c>
      <c r="K71" s="36">
        <f>SUMIFS(СВЦЭМ!$C$34:$C$777,СВЦЭМ!$A$34:$A$777,$A71,СВЦЭМ!$B$34:$B$777,K$47)+'СЕТ СН'!$G$9+СВЦЭМ!$D$10+'СЕТ СН'!$G$6-'СЕТ СН'!$G$19</f>
        <v>1118.6777616899999</v>
      </c>
      <c r="L71" s="36">
        <f>SUMIFS(СВЦЭМ!$C$34:$C$777,СВЦЭМ!$A$34:$A$777,$A71,СВЦЭМ!$B$34:$B$777,L$47)+'СЕТ СН'!$G$9+СВЦЭМ!$D$10+'СЕТ СН'!$G$6-'СЕТ СН'!$G$19</f>
        <v>1105.2998183</v>
      </c>
      <c r="M71" s="36">
        <f>SUMIFS(СВЦЭМ!$C$34:$C$777,СВЦЭМ!$A$34:$A$777,$A71,СВЦЭМ!$B$34:$B$777,M$47)+'СЕТ СН'!$G$9+СВЦЭМ!$D$10+'СЕТ СН'!$G$6-'СЕТ СН'!$G$19</f>
        <v>1123.09122368</v>
      </c>
      <c r="N71" s="36">
        <f>SUMIFS(СВЦЭМ!$C$34:$C$777,СВЦЭМ!$A$34:$A$777,$A71,СВЦЭМ!$B$34:$B$777,N$47)+'СЕТ СН'!$G$9+СВЦЭМ!$D$10+'СЕТ СН'!$G$6-'СЕТ СН'!$G$19</f>
        <v>1148.38435622</v>
      </c>
      <c r="O71" s="36">
        <f>SUMIFS(СВЦЭМ!$C$34:$C$777,СВЦЭМ!$A$34:$A$777,$A71,СВЦЭМ!$B$34:$B$777,O$47)+'СЕТ СН'!$G$9+СВЦЭМ!$D$10+'СЕТ СН'!$G$6-'СЕТ СН'!$G$19</f>
        <v>1148.3703473700002</v>
      </c>
      <c r="P71" s="36">
        <f>SUMIFS(СВЦЭМ!$C$34:$C$777,СВЦЭМ!$A$34:$A$777,$A71,СВЦЭМ!$B$34:$B$777,P$47)+'СЕТ СН'!$G$9+СВЦЭМ!$D$10+'СЕТ СН'!$G$6-'СЕТ СН'!$G$19</f>
        <v>1159.69295246</v>
      </c>
      <c r="Q71" s="36">
        <f>SUMIFS(СВЦЭМ!$C$34:$C$777,СВЦЭМ!$A$34:$A$777,$A71,СВЦЭМ!$B$34:$B$777,Q$47)+'СЕТ СН'!$G$9+СВЦЭМ!$D$10+'СЕТ СН'!$G$6-'СЕТ СН'!$G$19</f>
        <v>1162.2432855400002</v>
      </c>
      <c r="R71" s="36">
        <f>SUMIFS(СВЦЭМ!$C$34:$C$777,СВЦЭМ!$A$34:$A$777,$A71,СВЦЭМ!$B$34:$B$777,R$47)+'СЕТ СН'!$G$9+СВЦЭМ!$D$10+'СЕТ СН'!$G$6-'СЕТ СН'!$G$19</f>
        <v>1168.9099677499999</v>
      </c>
      <c r="S71" s="36">
        <f>SUMIFS(СВЦЭМ!$C$34:$C$777,СВЦЭМ!$A$34:$A$777,$A71,СВЦЭМ!$B$34:$B$777,S$47)+'СЕТ СН'!$G$9+СВЦЭМ!$D$10+'СЕТ СН'!$G$6-'СЕТ СН'!$G$19</f>
        <v>1161.7325488800002</v>
      </c>
      <c r="T71" s="36">
        <f>SUMIFS(СВЦЭМ!$C$34:$C$777,СВЦЭМ!$A$34:$A$777,$A71,СВЦЭМ!$B$34:$B$777,T$47)+'СЕТ СН'!$G$9+СВЦЭМ!$D$10+'СЕТ СН'!$G$6-'СЕТ СН'!$G$19</f>
        <v>1137.9620646900003</v>
      </c>
      <c r="U71" s="36">
        <f>SUMIFS(СВЦЭМ!$C$34:$C$777,СВЦЭМ!$A$34:$A$777,$A71,СВЦЭМ!$B$34:$B$777,U$47)+'СЕТ СН'!$G$9+СВЦЭМ!$D$10+'СЕТ СН'!$G$6-'СЕТ СН'!$G$19</f>
        <v>1104.7753785200002</v>
      </c>
      <c r="V71" s="36">
        <f>SUMIFS(СВЦЭМ!$C$34:$C$777,СВЦЭМ!$A$34:$A$777,$A71,СВЦЭМ!$B$34:$B$777,V$47)+'СЕТ СН'!$G$9+СВЦЭМ!$D$10+'СЕТ СН'!$G$6-'СЕТ СН'!$G$19</f>
        <v>1104.32583626</v>
      </c>
      <c r="W71" s="36">
        <f>SUMIFS(СВЦЭМ!$C$34:$C$777,СВЦЭМ!$A$34:$A$777,$A71,СВЦЭМ!$B$34:$B$777,W$47)+'СЕТ СН'!$G$9+СВЦЭМ!$D$10+'СЕТ СН'!$G$6-'СЕТ СН'!$G$19</f>
        <v>1099.9488678000002</v>
      </c>
      <c r="X71" s="36">
        <f>SUMIFS(СВЦЭМ!$C$34:$C$777,СВЦЭМ!$A$34:$A$777,$A71,СВЦЭМ!$B$34:$B$777,X$47)+'СЕТ СН'!$G$9+СВЦЭМ!$D$10+'СЕТ СН'!$G$6-'СЕТ СН'!$G$19</f>
        <v>1152.6678993700002</v>
      </c>
      <c r="Y71" s="36">
        <f>SUMIFS(СВЦЭМ!$C$34:$C$777,СВЦЭМ!$A$34:$A$777,$A71,СВЦЭМ!$B$34:$B$777,Y$47)+'СЕТ СН'!$G$9+СВЦЭМ!$D$10+'СЕТ СН'!$G$6-'СЕТ СН'!$G$19</f>
        <v>1235.5495289800001</v>
      </c>
    </row>
    <row r="72" spans="1:27" ht="15.75" x14ac:dyDescent="0.2">
      <c r="A72" s="35">
        <f t="shared" si="1"/>
        <v>42819</v>
      </c>
      <c r="B72" s="36">
        <f>SUMIFS(СВЦЭМ!$C$34:$C$777,СВЦЭМ!$A$34:$A$777,$A72,СВЦЭМ!$B$34:$B$777,B$47)+'СЕТ СН'!$G$9+СВЦЭМ!$D$10+'СЕТ СН'!$G$6-'СЕТ СН'!$G$19</f>
        <v>1295.6955732699998</v>
      </c>
      <c r="C72" s="36">
        <f>SUMIFS(СВЦЭМ!$C$34:$C$777,СВЦЭМ!$A$34:$A$777,$A72,СВЦЭМ!$B$34:$B$777,C$47)+'СЕТ СН'!$G$9+СВЦЭМ!$D$10+'СЕТ СН'!$G$6-'СЕТ СН'!$G$19</f>
        <v>1338.6467407700002</v>
      </c>
      <c r="D72" s="36">
        <f>SUMIFS(СВЦЭМ!$C$34:$C$777,СВЦЭМ!$A$34:$A$777,$A72,СВЦЭМ!$B$34:$B$777,D$47)+'СЕТ СН'!$G$9+СВЦЭМ!$D$10+'СЕТ СН'!$G$6-'СЕТ СН'!$G$19</f>
        <v>1355.8838044399999</v>
      </c>
      <c r="E72" s="36">
        <f>SUMIFS(СВЦЭМ!$C$34:$C$777,СВЦЭМ!$A$34:$A$777,$A72,СВЦЭМ!$B$34:$B$777,E$47)+'СЕТ СН'!$G$9+СВЦЭМ!$D$10+'СЕТ СН'!$G$6-'СЕТ СН'!$G$19</f>
        <v>1368.8382034400001</v>
      </c>
      <c r="F72" s="36">
        <f>SUMIFS(СВЦЭМ!$C$34:$C$777,СВЦЭМ!$A$34:$A$777,$A72,СВЦЭМ!$B$34:$B$777,F$47)+'СЕТ СН'!$G$9+СВЦЭМ!$D$10+'СЕТ СН'!$G$6-'СЕТ СН'!$G$19</f>
        <v>1367.1280440700002</v>
      </c>
      <c r="G72" s="36">
        <f>SUMIFS(СВЦЭМ!$C$34:$C$777,СВЦЭМ!$A$34:$A$777,$A72,СВЦЭМ!$B$34:$B$777,G$47)+'СЕТ СН'!$G$9+СВЦЭМ!$D$10+'СЕТ СН'!$G$6-'СЕТ СН'!$G$19</f>
        <v>1354.6037658800001</v>
      </c>
      <c r="H72" s="36">
        <f>SUMIFS(СВЦЭМ!$C$34:$C$777,СВЦЭМ!$A$34:$A$777,$A72,СВЦЭМ!$B$34:$B$777,H$47)+'СЕТ СН'!$G$9+СВЦЭМ!$D$10+'СЕТ СН'!$G$6-'СЕТ СН'!$G$19</f>
        <v>1330.2207608600002</v>
      </c>
      <c r="I72" s="36">
        <f>SUMIFS(СВЦЭМ!$C$34:$C$777,СВЦЭМ!$A$34:$A$777,$A72,СВЦЭМ!$B$34:$B$777,I$47)+'СЕТ СН'!$G$9+СВЦЭМ!$D$10+'СЕТ СН'!$G$6-'СЕТ СН'!$G$19</f>
        <v>1277.8866083200001</v>
      </c>
      <c r="J72" s="36">
        <f>SUMIFS(СВЦЭМ!$C$34:$C$777,СВЦЭМ!$A$34:$A$777,$A72,СВЦЭМ!$B$34:$B$777,J$47)+'СЕТ СН'!$G$9+СВЦЭМ!$D$10+'СЕТ СН'!$G$6-'СЕТ СН'!$G$19</f>
        <v>1187.3177057500002</v>
      </c>
      <c r="K72" s="36">
        <f>SUMIFS(СВЦЭМ!$C$34:$C$777,СВЦЭМ!$A$34:$A$777,$A72,СВЦЭМ!$B$34:$B$777,K$47)+'СЕТ СН'!$G$9+СВЦЭМ!$D$10+'СЕТ СН'!$G$6-'СЕТ СН'!$G$19</f>
        <v>1114.0847154500002</v>
      </c>
      <c r="L72" s="36">
        <f>SUMIFS(СВЦЭМ!$C$34:$C$777,СВЦЭМ!$A$34:$A$777,$A72,СВЦЭМ!$B$34:$B$777,L$47)+'СЕТ СН'!$G$9+СВЦЭМ!$D$10+'СЕТ СН'!$G$6-'СЕТ СН'!$G$19</f>
        <v>1103.76551599</v>
      </c>
      <c r="M72" s="36">
        <f>SUMIFS(СВЦЭМ!$C$34:$C$777,СВЦЭМ!$A$34:$A$777,$A72,СВЦЭМ!$B$34:$B$777,M$47)+'СЕТ СН'!$G$9+СВЦЭМ!$D$10+'СЕТ СН'!$G$6-'СЕТ СН'!$G$19</f>
        <v>1120.6037558600001</v>
      </c>
      <c r="N72" s="36">
        <f>SUMIFS(СВЦЭМ!$C$34:$C$777,СВЦЭМ!$A$34:$A$777,$A72,СВЦЭМ!$B$34:$B$777,N$47)+'СЕТ СН'!$G$9+СВЦЭМ!$D$10+'СЕТ СН'!$G$6-'СЕТ СН'!$G$19</f>
        <v>1140.6743073299999</v>
      </c>
      <c r="O72" s="36">
        <f>SUMIFS(СВЦЭМ!$C$34:$C$777,СВЦЭМ!$A$34:$A$777,$A72,СВЦЭМ!$B$34:$B$777,O$47)+'СЕТ СН'!$G$9+СВЦЭМ!$D$10+'СЕТ СН'!$G$6-'СЕТ СН'!$G$19</f>
        <v>1156.39332792</v>
      </c>
      <c r="P72" s="36">
        <f>SUMIFS(СВЦЭМ!$C$34:$C$777,СВЦЭМ!$A$34:$A$777,$A72,СВЦЭМ!$B$34:$B$777,P$47)+'СЕТ СН'!$G$9+СВЦЭМ!$D$10+'СЕТ СН'!$G$6-'СЕТ СН'!$G$19</f>
        <v>1166.9452174200001</v>
      </c>
      <c r="Q72" s="36">
        <f>SUMIFS(СВЦЭМ!$C$34:$C$777,СВЦЭМ!$A$34:$A$777,$A72,СВЦЭМ!$B$34:$B$777,Q$47)+'СЕТ СН'!$G$9+СВЦЭМ!$D$10+'СЕТ СН'!$G$6-'СЕТ СН'!$G$19</f>
        <v>1174.38960933</v>
      </c>
      <c r="R72" s="36">
        <f>SUMIFS(СВЦЭМ!$C$34:$C$777,СВЦЭМ!$A$34:$A$777,$A72,СВЦЭМ!$B$34:$B$777,R$47)+'СЕТ СН'!$G$9+СВЦЭМ!$D$10+'СЕТ СН'!$G$6-'СЕТ СН'!$G$19</f>
        <v>1177.7350152500003</v>
      </c>
      <c r="S72" s="36">
        <f>SUMIFS(СВЦЭМ!$C$34:$C$777,СВЦЭМ!$A$34:$A$777,$A72,СВЦЭМ!$B$34:$B$777,S$47)+'СЕТ СН'!$G$9+СВЦЭМ!$D$10+'СЕТ СН'!$G$6-'СЕТ СН'!$G$19</f>
        <v>1169.1208415700003</v>
      </c>
      <c r="T72" s="36">
        <f>SUMIFS(СВЦЭМ!$C$34:$C$777,СВЦЭМ!$A$34:$A$777,$A72,СВЦЭМ!$B$34:$B$777,T$47)+'СЕТ СН'!$G$9+СВЦЭМ!$D$10+'СЕТ СН'!$G$6-'СЕТ СН'!$G$19</f>
        <v>1140.4549648400002</v>
      </c>
      <c r="U72" s="36">
        <f>SUMIFS(СВЦЭМ!$C$34:$C$777,СВЦЭМ!$A$34:$A$777,$A72,СВЦЭМ!$B$34:$B$777,U$47)+'СЕТ СН'!$G$9+СВЦЭМ!$D$10+'СЕТ СН'!$G$6-'СЕТ СН'!$G$19</f>
        <v>1096.5550164700003</v>
      </c>
      <c r="V72" s="36">
        <f>SUMIFS(СВЦЭМ!$C$34:$C$777,СВЦЭМ!$A$34:$A$777,$A72,СВЦЭМ!$B$34:$B$777,V$47)+'СЕТ СН'!$G$9+СВЦЭМ!$D$10+'СЕТ СН'!$G$6-'СЕТ СН'!$G$19</f>
        <v>1087.2975777300003</v>
      </c>
      <c r="W72" s="36">
        <f>SUMIFS(СВЦЭМ!$C$34:$C$777,СВЦЭМ!$A$34:$A$777,$A72,СВЦЭМ!$B$34:$B$777,W$47)+'СЕТ СН'!$G$9+СВЦЭМ!$D$10+'СЕТ СН'!$G$6-'СЕТ СН'!$G$19</f>
        <v>1079.6640594800001</v>
      </c>
      <c r="X72" s="36">
        <f>SUMIFS(СВЦЭМ!$C$34:$C$777,СВЦЭМ!$A$34:$A$777,$A72,СВЦЭМ!$B$34:$B$777,X$47)+'СЕТ СН'!$G$9+СВЦЭМ!$D$10+'СЕТ СН'!$G$6-'СЕТ СН'!$G$19</f>
        <v>1132.3355399699999</v>
      </c>
      <c r="Y72" s="36">
        <f>SUMIFS(СВЦЭМ!$C$34:$C$777,СВЦЭМ!$A$34:$A$777,$A72,СВЦЭМ!$B$34:$B$777,Y$47)+'СЕТ СН'!$G$9+СВЦЭМ!$D$10+'СЕТ СН'!$G$6-'СЕТ СН'!$G$19</f>
        <v>1214.0095214299999</v>
      </c>
    </row>
    <row r="73" spans="1:27" ht="15.75" x14ac:dyDescent="0.2">
      <c r="A73" s="35">
        <f t="shared" si="1"/>
        <v>42820</v>
      </c>
      <c r="B73" s="36">
        <f>SUMIFS(СВЦЭМ!$C$34:$C$777,СВЦЭМ!$A$34:$A$777,$A73,СВЦЭМ!$B$34:$B$777,B$47)+'СЕТ СН'!$G$9+СВЦЭМ!$D$10+'СЕТ СН'!$G$6-'СЕТ СН'!$G$19</f>
        <v>1281.4688887800003</v>
      </c>
      <c r="C73" s="36">
        <f>SUMIFS(СВЦЭМ!$C$34:$C$777,СВЦЭМ!$A$34:$A$777,$A73,СВЦЭМ!$B$34:$B$777,C$47)+'СЕТ СН'!$G$9+СВЦЭМ!$D$10+'СЕТ СН'!$G$6-'СЕТ СН'!$G$19</f>
        <v>1323.2832203799999</v>
      </c>
      <c r="D73" s="36">
        <f>SUMIFS(СВЦЭМ!$C$34:$C$777,СВЦЭМ!$A$34:$A$777,$A73,СВЦЭМ!$B$34:$B$777,D$47)+'СЕТ СН'!$G$9+СВЦЭМ!$D$10+'СЕТ СН'!$G$6-'СЕТ СН'!$G$19</f>
        <v>1344.5223373200001</v>
      </c>
      <c r="E73" s="36">
        <f>SUMIFS(СВЦЭМ!$C$34:$C$777,СВЦЭМ!$A$34:$A$777,$A73,СВЦЭМ!$B$34:$B$777,E$47)+'СЕТ СН'!$G$9+СВЦЭМ!$D$10+'СЕТ СН'!$G$6-'СЕТ СН'!$G$19</f>
        <v>1357.25570814</v>
      </c>
      <c r="F73" s="36">
        <f>SUMIFS(СВЦЭМ!$C$34:$C$777,СВЦЭМ!$A$34:$A$777,$A73,СВЦЭМ!$B$34:$B$777,F$47)+'СЕТ СН'!$G$9+СВЦЭМ!$D$10+'СЕТ СН'!$G$6-'СЕТ СН'!$G$19</f>
        <v>1357.5458021499999</v>
      </c>
      <c r="G73" s="36">
        <f>SUMIFS(СВЦЭМ!$C$34:$C$777,СВЦЭМ!$A$34:$A$777,$A73,СВЦЭМ!$B$34:$B$777,G$47)+'СЕТ СН'!$G$9+СВЦЭМ!$D$10+'СЕТ СН'!$G$6-'СЕТ СН'!$G$19</f>
        <v>1345.3540582700002</v>
      </c>
      <c r="H73" s="36">
        <f>SUMIFS(СВЦЭМ!$C$34:$C$777,СВЦЭМ!$A$34:$A$777,$A73,СВЦЭМ!$B$34:$B$777,H$47)+'СЕТ СН'!$G$9+СВЦЭМ!$D$10+'СЕТ СН'!$G$6-'СЕТ СН'!$G$19</f>
        <v>1322.1024366500001</v>
      </c>
      <c r="I73" s="36">
        <f>SUMIFS(СВЦЭМ!$C$34:$C$777,СВЦЭМ!$A$34:$A$777,$A73,СВЦЭМ!$B$34:$B$777,I$47)+'СЕТ СН'!$G$9+СВЦЭМ!$D$10+'СЕТ СН'!$G$6-'СЕТ СН'!$G$19</f>
        <v>1300.37666132</v>
      </c>
      <c r="J73" s="36">
        <f>SUMIFS(СВЦЭМ!$C$34:$C$777,СВЦЭМ!$A$34:$A$777,$A73,СВЦЭМ!$B$34:$B$777,J$47)+'СЕТ СН'!$G$9+СВЦЭМ!$D$10+'СЕТ СН'!$G$6-'СЕТ СН'!$G$19</f>
        <v>1207.8443382999999</v>
      </c>
      <c r="K73" s="36">
        <f>SUMIFS(СВЦЭМ!$C$34:$C$777,СВЦЭМ!$A$34:$A$777,$A73,СВЦЭМ!$B$34:$B$777,K$47)+'СЕТ СН'!$G$9+СВЦЭМ!$D$10+'СЕТ СН'!$G$6-'СЕТ СН'!$G$19</f>
        <v>1127.0158370600002</v>
      </c>
      <c r="L73" s="36">
        <f>SUMIFS(СВЦЭМ!$C$34:$C$777,СВЦЭМ!$A$34:$A$777,$A73,СВЦЭМ!$B$34:$B$777,L$47)+'СЕТ СН'!$G$9+СВЦЭМ!$D$10+'СЕТ СН'!$G$6-'СЕТ СН'!$G$19</f>
        <v>1110.6898433300003</v>
      </c>
      <c r="M73" s="36">
        <f>SUMIFS(СВЦЭМ!$C$34:$C$777,СВЦЭМ!$A$34:$A$777,$A73,СВЦЭМ!$B$34:$B$777,M$47)+'СЕТ СН'!$G$9+СВЦЭМ!$D$10+'СЕТ СН'!$G$6-'СЕТ СН'!$G$19</f>
        <v>1118.8055699300003</v>
      </c>
      <c r="N73" s="36">
        <f>SUMIFS(СВЦЭМ!$C$34:$C$777,СВЦЭМ!$A$34:$A$777,$A73,СВЦЭМ!$B$34:$B$777,N$47)+'СЕТ СН'!$G$9+СВЦЭМ!$D$10+'СЕТ СН'!$G$6-'СЕТ СН'!$G$19</f>
        <v>1136.99485198</v>
      </c>
      <c r="O73" s="36">
        <f>SUMIFS(СВЦЭМ!$C$34:$C$777,СВЦЭМ!$A$34:$A$777,$A73,СВЦЭМ!$B$34:$B$777,O$47)+'СЕТ СН'!$G$9+СВЦЭМ!$D$10+'СЕТ СН'!$G$6-'СЕТ СН'!$G$19</f>
        <v>1145.8193004499999</v>
      </c>
      <c r="P73" s="36">
        <f>SUMIFS(СВЦЭМ!$C$34:$C$777,СВЦЭМ!$A$34:$A$777,$A73,СВЦЭМ!$B$34:$B$777,P$47)+'СЕТ СН'!$G$9+СВЦЭМ!$D$10+'СЕТ СН'!$G$6-'СЕТ СН'!$G$19</f>
        <v>1156.0706688200003</v>
      </c>
      <c r="Q73" s="36">
        <f>SUMIFS(СВЦЭМ!$C$34:$C$777,СВЦЭМ!$A$34:$A$777,$A73,СВЦЭМ!$B$34:$B$777,Q$47)+'СЕТ СН'!$G$9+СВЦЭМ!$D$10+'СЕТ СН'!$G$6-'СЕТ СН'!$G$19</f>
        <v>1157.17052061</v>
      </c>
      <c r="R73" s="36">
        <f>SUMIFS(СВЦЭМ!$C$34:$C$777,СВЦЭМ!$A$34:$A$777,$A73,СВЦЭМ!$B$34:$B$777,R$47)+'СЕТ СН'!$G$9+СВЦЭМ!$D$10+'СЕТ СН'!$G$6-'СЕТ СН'!$G$19</f>
        <v>1158.7084218</v>
      </c>
      <c r="S73" s="36">
        <f>SUMIFS(СВЦЭМ!$C$34:$C$777,СВЦЭМ!$A$34:$A$777,$A73,СВЦЭМ!$B$34:$B$777,S$47)+'СЕТ СН'!$G$9+СВЦЭМ!$D$10+'СЕТ СН'!$G$6-'СЕТ СН'!$G$19</f>
        <v>1152.8966270400001</v>
      </c>
      <c r="T73" s="36">
        <f>SUMIFS(СВЦЭМ!$C$34:$C$777,СВЦЭМ!$A$34:$A$777,$A73,СВЦЭМ!$B$34:$B$777,T$47)+'СЕТ СН'!$G$9+СВЦЭМ!$D$10+'СЕТ СН'!$G$6-'СЕТ СН'!$G$19</f>
        <v>1128.6446424800001</v>
      </c>
      <c r="U73" s="36">
        <f>SUMIFS(СВЦЭМ!$C$34:$C$777,СВЦЭМ!$A$34:$A$777,$A73,СВЦЭМ!$B$34:$B$777,U$47)+'СЕТ СН'!$G$9+СВЦЭМ!$D$10+'СЕТ СН'!$G$6-'СЕТ СН'!$G$19</f>
        <v>1101.0142054600001</v>
      </c>
      <c r="V73" s="36">
        <f>SUMIFS(СВЦЭМ!$C$34:$C$777,СВЦЭМ!$A$34:$A$777,$A73,СВЦЭМ!$B$34:$B$777,V$47)+'СЕТ СН'!$G$9+СВЦЭМ!$D$10+'СЕТ СН'!$G$6-'СЕТ СН'!$G$19</f>
        <v>1099.7312125500002</v>
      </c>
      <c r="W73" s="36">
        <f>SUMIFS(СВЦЭМ!$C$34:$C$777,СВЦЭМ!$A$34:$A$777,$A73,СВЦЭМ!$B$34:$B$777,W$47)+'СЕТ СН'!$G$9+СВЦЭМ!$D$10+'СЕТ СН'!$G$6-'СЕТ СН'!$G$19</f>
        <v>1101.1153927400001</v>
      </c>
      <c r="X73" s="36">
        <f>SUMIFS(СВЦЭМ!$C$34:$C$777,СВЦЭМ!$A$34:$A$777,$A73,СВЦЭМ!$B$34:$B$777,X$47)+'СЕТ СН'!$G$9+СВЦЭМ!$D$10+'СЕТ СН'!$G$6-'СЕТ СН'!$G$19</f>
        <v>1166.78083526</v>
      </c>
      <c r="Y73" s="36">
        <f>SUMIFS(СВЦЭМ!$C$34:$C$777,СВЦЭМ!$A$34:$A$777,$A73,СВЦЭМ!$B$34:$B$777,Y$47)+'СЕТ СН'!$G$9+СВЦЭМ!$D$10+'СЕТ СН'!$G$6-'СЕТ СН'!$G$19</f>
        <v>1252.52400799</v>
      </c>
    </row>
    <row r="74" spans="1:27" ht="15.75" x14ac:dyDescent="0.2">
      <c r="A74" s="35">
        <f t="shared" si="1"/>
        <v>42821</v>
      </c>
      <c r="B74" s="36">
        <f>SUMIFS(СВЦЭМ!$C$34:$C$777,СВЦЭМ!$A$34:$A$777,$A74,СВЦЭМ!$B$34:$B$777,B$47)+'СЕТ СН'!$G$9+СВЦЭМ!$D$10+'СЕТ СН'!$G$6-'СЕТ СН'!$G$19</f>
        <v>1399.5752457899998</v>
      </c>
      <c r="C74" s="36">
        <f>SUMIFS(СВЦЭМ!$C$34:$C$777,СВЦЭМ!$A$34:$A$777,$A74,СВЦЭМ!$B$34:$B$777,C$47)+'СЕТ СН'!$G$9+СВЦЭМ!$D$10+'СЕТ СН'!$G$6-'СЕТ СН'!$G$19</f>
        <v>1446.7223237799999</v>
      </c>
      <c r="D74" s="36">
        <f>SUMIFS(СВЦЭМ!$C$34:$C$777,СВЦЭМ!$A$34:$A$777,$A74,СВЦЭМ!$B$34:$B$777,D$47)+'СЕТ СН'!$G$9+СВЦЭМ!$D$10+'СЕТ СН'!$G$6-'СЕТ СН'!$G$19</f>
        <v>1472.02000658</v>
      </c>
      <c r="E74" s="36">
        <f>SUMIFS(СВЦЭМ!$C$34:$C$777,СВЦЭМ!$A$34:$A$777,$A74,СВЦЭМ!$B$34:$B$777,E$47)+'СЕТ СН'!$G$9+СВЦЭМ!$D$10+'СЕТ СН'!$G$6-'СЕТ СН'!$G$19</f>
        <v>1475.9955832800001</v>
      </c>
      <c r="F74" s="36">
        <f>SUMIFS(СВЦЭМ!$C$34:$C$777,СВЦЭМ!$A$34:$A$777,$A74,СВЦЭМ!$B$34:$B$777,F$47)+'СЕТ СН'!$G$9+СВЦЭМ!$D$10+'СЕТ СН'!$G$6-'СЕТ СН'!$G$19</f>
        <v>1479.4627303699999</v>
      </c>
      <c r="G74" s="36">
        <f>SUMIFS(СВЦЭМ!$C$34:$C$777,СВЦЭМ!$A$34:$A$777,$A74,СВЦЭМ!$B$34:$B$777,G$47)+'СЕТ СН'!$G$9+СВЦЭМ!$D$10+'СЕТ СН'!$G$6-'СЕТ СН'!$G$19</f>
        <v>1459.6272409799999</v>
      </c>
      <c r="H74" s="36">
        <f>SUMIFS(СВЦЭМ!$C$34:$C$777,СВЦЭМ!$A$34:$A$777,$A74,СВЦЭМ!$B$34:$B$777,H$47)+'СЕТ СН'!$G$9+СВЦЭМ!$D$10+'СЕТ СН'!$G$6-'СЕТ СН'!$G$19</f>
        <v>1390.0286068800001</v>
      </c>
      <c r="I74" s="36">
        <f>SUMIFS(СВЦЭМ!$C$34:$C$777,СВЦЭМ!$A$34:$A$777,$A74,СВЦЭМ!$B$34:$B$777,I$47)+'СЕТ СН'!$G$9+СВЦЭМ!$D$10+'СЕТ СН'!$G$6-'СЕТ СН'!$G$19</f>
        <v>1314.9910197499999</v>
      </c>
      <c r="J74" s="36">
        <f>SUMIFS(СВЦЭМ!$C$34:$C$777,СВЦЭМ!$A$34:$A$777,$A74,СВЦЭМ!$B$34:$B$777,J$47)+'СЕТ СН'!$G$9+СВЦЭМ!$D$10+'СЕТ СН'!$G$6-'СЕТ СН'!$G$19</f>
        <v>1253.3121078700001</v>
      </c>
      <c r="K74" s="36">
        <f>SUMIFS(СВЦЭМ!$C$34:$C$777,СВЦЭМ!$A$34:$A$777,$A74,СВЦЭМ!$B$34:$B$777,K$47)+'СЕТ СН'!$G$9+СВЦЭМ!$D$10+'СЕТ СН'!$G$6-'СЕТ СН'!$G$19</f>
        <v>1189.8048732100001</v>
      </c>
      <c r="L74" s="36">
        <f>SUMIFS(СВЦЭМ!$C$34:$C$777,СВЦЭМ!$A$34:$A$777,$A74,СВЦЭМ!$B$34:$B$777,L$47)+'СЕТ СН'!$G$9+СВЦЭМ!$D$10+'СЕТ СН'!$G$6-'СЕТ СН'!$G$19</f>
        <v>1193.3185987299998</v>
      </c>
      <c r="M74" s="36">
        <f>SUMIFS(СВЦЭМ!$C$34:$C$777,СВЦЭМ!$A$34:$A$777,$A74,СВЦЭМ!$B$34:$B$777,M$47)+'СЕТ СН'!$G$9+СВЦЭМ!$D$10+'СЕТ СН'!$G$6-'СЕТ СН'!$G$19</f>
        <v>1218.8925670799999</v>
      </c>
      <c r="N74" s="36">
        <f>SUMIFS(СВЦЭМ!$C$34:$C$777,СВЦЭМ!$A$34:$A$777,$A74,СВЦЭМ!$B$34:$B$777,N$47)+'СЕТ СН'!$G$9+СВЦЭМ!$D$10+'СЕТ СН'!$G$6-'СЕТ СН'!$G$19</f>
        <v>1230.8328924699999</v>
      </c>
      <c r="O74" s="36">
        <f>SUMIFS(СВЦЭМ!$C$34:$C$777,СВЦЭМ!$A$34:$A$777,$A74,СВЦЭМ!$B$34:$B$777,O$47)+'СЕТ СН'!$G$9+СВЦЭМ!$D$10+'СЕТ СН'!$G$6-'СЕТ СН'!$G$19</f>
        <v>1229.4539192500001</v>
      </c>
      <c r="P74" s="36">
        <f>SUMIFS(СВЦЭМ!$C$34:$C$777,СВЦЭМ!$A$34:$A$777,$A74,СВЦЭМ!$B$34:$B$777,P$47)+'СЕТ СН'!$G$9+СВЦЭМ!$D$10+'СЕТ СН'!$G$6-'СЕТ СН'!$G$19</f>
        <v>1243.8616897000002</v>
      </c>
      <c r="Q74" s="36">
        <f>SUMIFS(СВЦЭМ!$C$34:$C$777,СВЦЭМ!$A$34:$A$777,$A74,СВЦЭМ!$B$34:$B$777,Q$47)+'СЕТ СН'!$G$9+СВЦЭМ!$D$10+'СЕТ СН'!$G$6-'СЕТ СН'!$G$19</f>
        <v>1252.27954482</v>
      </c>
      <c r="R74" s="36">
        <f>SUMIFS(СВЦЭМ!$C$34:$C$777,СВЦЭМ!$A$34:$A$777,$A74,СВЦЭМ!$B$34:$B$777,R$47)+'СЕТ СН'!$G$9+СВЦЭМ!$D$10+'СЕТ СН'!$G$6-'СЕТ СН'!$G$19</f>
        <v>1247.26490315</v>
      </c>
      <c r="S74" s="36">
        <f>SUMIFS(СВЦЭМ!$C$34:$C$777,СВЦЭМ!$A$34:$A$777,$A74,СВЦЭМ!$B$34:$B$777,S$47)+'СЕТ СН'!$G$9+СВЦЭМ!$D$10+'СЕТ СН'!$G$6-'СЕТ СН'!$G$19</f>
        <v>1240.1510409699999</v>
      </c>
      <c r="T74" s="36">
        <f>SUMIFS(СВЦЭМ!$C$34:$C$777,СВЦЭМ!$A$34:$A$777,$A74,СВЦЭМ!$B$34:$B$777,T$47)+'СЕТ СН'!$G$9+СВЦЭМ!$D$10+'СЕТ СН'!$G$6-'СЕТ СН'!$G$19</f>
        <v>1211.2395411400003</v>
      </c>
      <c r="U74" s="36">
        <f>SUMIFS(СВЦЭМ!$C$34:$C$777,СВЦЭМ!$A$34:$A$777,$A74,СВЦЭМ!$B$34:$B$777,U$47)+'СЕТ СН'!$G$9+СВЦЭМ!$D$10+'СЕТ СН'!$G$6-'СЕТ СН'!$G$19</f>
        <v>1176.9155962899999</v>
      </c>
      <c r="V74" s="36">
        <f>SUMIFS(СВЦЭМ!$C$34:$C$777,СВЦЭМ!$A$34:$A$777,$A74,СВЦЭМ!$B$34:$B$777,V$47)+'СЕТ СН'!$G$9+СВЦЭМ!$D$10+'СЕТ СН'!$G$6-'СЕТ СН'!$G$19</f>
        <v>1179.2014757100001</v>
      </c>
      <c r="W74" s="36">
        <f>SUMIFS(СВЦЭМ!$C$34:$C$777,СВЦЭМ!$A$34:$A$777,$A74,СВЦЭМ!$B$34:$B$777,W$47)+'СЕТ СН'!$G$9+СВЦЭМ!$D$10+'СЕТ СН'!$G$6-'СЕТ СН'!$G$19</f>
        <v>1171.3517216300002</v>
      </c>
      <c r="X74" s="36">
        <f>SUMIFS(СВЦЭМ!$C$34:$C$777,СВЦЭМ!$A$34:$A$777,$A74,СВЦЭМ!$B$34:$B$777,X$47)+'СЕТ СН'!$G$9+СВЦЭМ!$D$10+'СЕТ СН'!$G$6-'СЕТ СН'!$G$19</f>
        <v>1252.4159857099999</v>
      </c>
      <c r="Y74" s="36">
        <f>SUMIFS(СВЦЭМ!$C$34:$C$777,СВЦЭМ!$A$34:$A$777,$A74,СВЦЭМ!$B$34:$B$777,Y$47)+'СЕТ СН'!$G$9+СВЦЭМ!$D$10+'СЕТ СН'!$G$6-'СЕТ СН'!$G$19</f>
        <v>1331.9544509000002</v>
      </c>
    </row>
    <row r="75" spans="1:27" ht="15.75" x14ac:dyDescent="0.2">
      <c r="A75" s="35">
        <f t="shared" si="1"/>
        <v>42822</v>
      </c>
      <c r="B75" s="36">
        <f>SUMIFS(СВЦЭМ!$C$34:$C$777,СВЦЭМ!$A$34:$A$777,$A75,СВЦЭМ!$B$34:$B$777,B$47)+'СЕТ СН'!$G$9+СВЦЭМ!$D$10+'СЕТ СН'!$G$6-'СЕТ СН'!$G$19</f>
        <v>1313.3813535200002</v>
      </c>
      <c r="C75" s="36">
        <f>SUMIFS(СВЦЭМ!$C$34:$C$777,СВЦЭМ!$A$34:$A$777,$A75,СВЦЭМ!$B$34:$B$777,C$47)+'СЕТ СН'!$G$9+СВЦЭМ!$D$10+'СЕТ СН'!$G$6-'СЕТ СН'!$G$19</f>
        <v>1328.8765849000001</v>
      </c>
      <c r="D75" s="36">
        <f>SUMIFS(СВЦЭМ!$C$34:$C$777,СВЦЭМ!$A$34:$A$777,$A75,СВЦЭМ!$B$34:$B$777,D$47)+'СЕТ СН'!$G$9+СВЦЭМ!$D$10+'СЕТ СН'!$G$6-'СЕТ СН'!$G$19</f>
        <v>1351.7326398800001</v>
      </c>
      <c r="E75" s="36">
        <f>SUMIFS(СВЦЭМ!$C$34:$C$777,СВЦЭМ!$A$34:$A$777,$A75,СВЦЭМ!$B$34:$B$777,E$47)+'СЕТ СН'!$G$9+СВЦЭМ!$D$10+'СЕТ СН'!$G$6-'СЕТ СН'!$G$19</f>
        <v>1359.4213072000002</v>
      </c>
      <c r="F75" s="36">
        <f>SUMIFS(СВЦЭМ!$C$34:$C$777,СВЦЭМ!$A$34:$A$777,$A75,СВЦЭМ!$B$34:$B$777,F$47)+'СЕТ СН'!$G$9+СВЦЭМ!$D$10+'СЕТ СН'!$G$6-'СЕТ СН'!$G$19</f>
        <v>1354.1973548999999</v>
      </c>
      <c r="G75" s="36">
        <f>SUMIFS(СВЦЭМ!$C$34:$C$777,СВЦЭМ!$A$34:$A$777,$A75,СВЦЭМ!$B$34:$B$777,G$47)+'СЕТ СН'!$G$9+СВЦЭМ!$D$10+'СЕТ СН'!$G$6-'СЕТ СН'!$G$19</f>
        <v>1340.34461861</v>
      </c>
      <c r="H75" s="36">
        <f>SUMIFS(СВЦЭМ!$C$34:$C$777,СВЦЭМ!$A$34:$A$777,$A75,СВЦЭМ!$B$34:$B$777,H$47)+'СЕТ СН'!$G$9+СВЦЭМ!$D$10+'СЕТ СН'!$G$6-'СЕТ СН'!$G$19</f>
        <v>1285.3320344799999</v>
      </c>
      <c r="I75" s="36">
        <f>SUMIFS(СВЦЭМ!$C$34:$C$777,СВЦЭМ!$A$34:$A$777,$A75,СВЦЭМ!$B$34:$B$777,I$47)+'СЕТ СН'!$G$9+СВЦЭМ!$D$10+'СЕТ СН'!$G$6-'СЕТ СН'!$G$19</f>
        <v>1275.53250665</v>
      </c>
      <c r="J75" s="36">
        <f>SUMIFS(СВЦЭМ!$C$34:$C$777,СВЦЭМ!$A$34:$A$777,$A75,СВЦЭМ!$B$34:$B$777,J$47)+'СЕТ СН'!$G$9+СВЦЭМ!$D$10+'СЕТ СН'!$G$6-'СЕТ СН'!$G$19</f>
        <v>1249.9396314400001</v>
      </c>
      <c r="K75" s="36">
        <f>SUMIFS(СВЦЭМ!$C$34:$C$777,СВЦЭМ!$A$34:$A$777,$A75,СВЦЭМ!$B$34:$B$777,K$47)+'СЕТ СН'!$G$9+СВЦЭМ!$D$10+'СЕТ СН'!$G$6-'СЕТ СН'!$G$19</f>
        <v>1225.5770266</v>
      </c>
      <c r="L75" s="36">
        <f>SUMIFS(СВЦЭМ!$C$34:$C$777,СВЦЭМ!$A$34:$A$777,$A75,СВЦЭМ!$B$34:$B$777,L$47)+'СЕТ СН'!$G$9+СВЦЭМ!$D$10+'СЕТ СН'!$G$6-'СЕТ СН'!$G$19</f>
        <v>1228.1234045599999</v>
      </c>
      <c r="M75" s="36">
        <f>SUMIFS(СВЦЭМ!$C$34:$C$777,СВЦЭМ!$A$34:$A$777,$A75,СВЦЭМ!$B$34:$B$777,M$47)+'СЕТ СН'!$G$9+СВЦЭМ!$D$10+'СЕТ СН'!$G$6-'СЕТ СН'!$G$19</f>
        <v>1229.6558310999999</v>
      </c>
      <c r="N75" s="36">
        <f>SUMIFS(СВЦЭМ!$C$34:$C$777,СВЦЭМ!$A$34:$A$777,$A75,СВЦЭМ!$B$34:$B$777,N$47)+'СЕТ СН'!$G$9+СВЦЭМ!$D$10+'СЕТ СН'!$G$6-'СЕТ СН'!$G$19</f>
        <v>1249.1247352200003</v>
      </c>
      <c r="O75" s="36">
        <f>SUMIFS(СВЦЭМ!$C$34:$C$777,СВЦЭМ!$A$34:$A$777,$A75,СВЦЭМ!$B$34:$B$777,O$47)+'СЕТ СН'!$G$9+СВЦЭМ!$D$10+'СЕТ СН'!$G$6-'СЕТ СН'!$G$19</f>
        <v>1250.9250637499999</v>
      </c>
      <c r="P75" s="36">
        <f>SUMIFS(СВЦЭМ!$C$34:$C$777,СВЦЭМ!$A$34:$A$777,$A75,СВЦЭМ!$B$34:$B$777,P$47)+'СЕТ СН'!$G$9+СВЦЭМ!$D$10+'СЕТ СН'!$G$6-'СЕТ СН'!$G$19</f>
        <v>1268.3256198399999</v>
      </c>
      <c r="Q75" s="36">
        <f>SUMIFS(СВЦЭМ!$C$34:$C$777,СВЦЭМ!$A$34:$A$777,$A75,СВЦЭМ!$B$34:$B$777,Q$47)+'СЕТ СН'!$G$9+СВЦЭМ!$D$10+'СЕТ СН'!$G$6-'СЕТ СН'!$G$19</f>
        <v>1264.4286231199999</v>
      </c>
      <c r="R75" s="36">
        <f>SUMIFS(СВЦЭМ!$C$34:$C$777,СВЦЭМ!$A$34:$A$777,$A75,СВЦЭМ!$B$34:$B$777,R$47)+'СЕТ СН'!$G$9+СВЦЭМ!$D$10+'СЕТ СН'!$G$6-'СЕТ СН'!$G$19</f>
        <v>1262.2823145000002</v>
      </c>
      <c r="S75" s="36">
        <f>SUMIFS(СВЦЭМ!$C$34:$C$777,СВЦЭМ!$A$34:$A$777,$A75,СВЦЭМ!$B$34:$B$777,S$47)+'СЕТ СН'!$G$9+СВЦЭМ!$D$10+'СЕТ СН'!$G$6-'СЕТ СН'!$G$19</f>
        <v>1262.5676770300001</v>
      </c>
      <c r="T75" s="36">
        <f>SUMIFS(СВЦЭМ!$C$34:$C$777,СВЦЭМ!$A$34:$A$777,$A75,СВЦЭМ!$B$34:$B$777,T$47)+'СЕТ СН'!$G$9+СВЦЭМ!$D$10+'СЕТ СН'!$G$6-'СЕТ СН'!$G$19</f>
        <v>1251.4974104900002</v>
      </c>
      <c r="U75" s="36">
        <f>SUMIFS(СВЦЭМ!$C$34:$C$777,СВЦЭМ!$A$34:$A$777,$A75,СВЦЭМ!$B$34:$B$777,U$47)+'СЕТ СН'!$G$9+СВЦЭМ!$D$10+'СЕТ СН'!$G$6-'СЕТ СН'!$G$19</f>
        <v>1248.5551643200001</v>
      </c>
      <c r="V75" s="36">
        <f>SUMIFS(СВЦЭМ!$C$34:$C$777,СВЦЭМ!$A$34:$A$777,$A75,СВЦЭМ!$B$34:$B$777,V$47)+'СЕТ СН'!$G$9+СВЦЭМ!$D$10+'СЕТ СН'!$G$6-'СЕТ СН'!$G$19</f>
        <v>1254.0178023900003</v>
      </c>
      <c r="W75" s="36">
        <f>SUMIFS(СВЦЭМ!$C$34:$C$777,СВЦЭМ!$A$34:$A$777,$A75,СВЦЭМ!$B$34:$B$777,W$47)+'СЕТ СН'!$G$9+СВЦЭМ!$D$10+'СЕТ СН'!$G$6-'СЕТ СН'!$G$19</f>
        <v>1250.91133812</v>
      </c>
      <c r="X75" s="36">
        <f>SUMIFS(СВЦЭМ!$C$34:$C$777,СВЦЭМ!$A$34:$A$777,$A75,СВЦЭМ!$B$34:$B$777,X$47)+'СЕТ СН'!$G$9+СВЦЭМ!$D$10+'СЕТ СН'!$G$6-'СЕТ СН'!$G$19</f>
        <v>1281.8535987300002</v>
      </c>
      <c r="Y75" s="36">
        <f>SUMIFS(СВЦЭМ!$C$34:$C$777,СВЦЭМ!$A$34:$A$777,$A75,СВЦЭМ!$B$34:$B$777,Y$47)+'СЕТ СН'!$G$9+СВЦЭМ!$D$10+'СЕТ СН'!$G$6-'СЕТ СН'!$G$19</f>
        <v>1320.4243495599999</v>
      </c>
    </row>
    <row r="76" spans="1:27" ht="15.75" x14ac:dyDescent="0.2">
      <c r="A76" s="35">
        <f t="shared" si="1"/>
        <v>42823</v>
      </c>
      <c r="B76" s="36">
        <f>SUMIFS(СВЦЭМ!$C$34:$C$777,СВЦЭМ!$A$34:$A$777,$A76,СВЦЭМ!$B$34:$B$777,B$47)+'СЕТ СН'!$G$9+СВЦЭМ!$D$10+'СЕТ СН'!$G$6-'СЕТ СН'!$G$19</f>
        <v>1334.3370200499999</v>
      </c>
      <c r="C76" s="36">
        <f>SUMIFS(СВЦЭМ!$C$34:$C$777,СВЦЭМ!$A$34:$A$777,$A76,СВЦЭМ!$B$34:$B$777,C$47)+'СЕТ СН'!$G$9+СВЦЭМ!$D$10+'СЕТ СН'!$G$6-'СЕТ СН'!$G$19</f>
        <v>1376.5409202599999</v>
      </c>
      <c r="D76" s="36">
        <f>SUMIFS(СВЦЭМ!$C$34:$C$777,СВЦЭМ!$A$34:$A$777,$A76,СВЦЭМ!$B$34:$B$777,D$47)+'СЕТ СН'!$G$9+СВЦЭМ!$D$10+'СЕТ СН'!$G$6-'СЕТ СН'!$G$19</f>
        <v>1402.5339484299998</v>
      </c>
      <c r="E76" s="36">
        <f>SUMIFS(СВЦЭМ!$C$34:$C$777,СВЦЭМ!$A$34:$A$777,$A76,СВЦЭМ!$B$34:$B$777,E$47)+'СЕТ СН'!$G$9+СВЦЭМ!$D$10+'СЕТ СН'!$G$6-'СЕТ СН'!$G$19</f>
        <v>1415.2894725199999</v>
      </c>
      <c r="F76" s="36">
        <f>SUMIFS(СВЦЭМ!$C$34:$C$777,СВЦЭМ!$A$34:$A$777,$A76,СВЦЭМ!$B$34:$B$777,F$47)+'СЕТ СН'!$G$9+СВЦЭМ!$D$10+'СЕТ СН'!$G$6-'СЕТ СН'!$G$19</f>
        <v>1406.7795683099998</v>
      </c>
      <c r="G76" s="36">
        <f>SUMIFS(СВЦЭМ!$C$34:$C$777,СВЦЭМ!$A$34:$A$777,$A76,СВЦЭМ!$B$34:$B$777,G$47)+'СЕТ СН'!$G$9+СВЦЭМ!$D$10+'СЕТ СН'!$G$6-'СЕТ СН'!$G$19</f>
        <v>1395.0192963200002</v>
      </c>
      <c r="H76" s="36">
        <f>SUMIFS(СВЦЭМ!$C$34:$C$777,СВЦЭМ!$A$34:$A$777,$A76,СВЦЭМ!$B$34:$B$777,H$47)+'СЕТ СН'!$G$9+СВЦЭМ!$D$10+'СЕТ СН'!$G$6-'СЕТ СН'!$G$19</f>
        <v>1326.8527499400002</v>
      </c>
      <c r="I76" s="36">
        <f>SUMIFS(СВЦЭМ!$C$34:$C$777,СВЦЭМ!$A$34:$A$777,$A76,СВЦЭМ!$B$34:$B$777,I$47)+'СЕТ СН'!$G$9+СВЦЭМ!$D$10+'СЕТ СН'!$G$6-'СЕТ СН'!$G$19</f>
        <v>1254.16264718</v>
      </c>
      <c r="J76" s="36">
        <f>SUMIFS(СВЦЭМ!$C$34:$C$777,СВЦЭМ!$A$34:$A$777,$A76,СВЦЭМ!$B$34:$B$777,J$47)+'СЕТ СН'!$G$9+СВЦЭМ!$D$10+'СЕТ СН'!$G$6-'СЕТ СН'!$G$19</f>
        <v>1188.1599514700001</v>
      </c>
      <c r="K76" s="36">
        <f>SUMIFS(СВЦЭМ!$C$34:$C$777,СВЦЭМ!$A$34:$A$777,$A76,СВЦЭМ!$B$34:$B$777,K$47)+'СЕТ СН'!$G$9+СВЦЭМ!$D$10+'СЕТ СН'!$G$6-'СЕТ СН'!$G$19</f>
        <v>1143.8042574599999</v>
      </c>
      <c r="L76" s="36">
        <f>SUMIFS(СВЦЭМ!$C$34:$C$777,СВЦЭМ!$A$34:$A$777,$A76,СВЦЭМ!$B$34:$B$777,L$47)+'СЕТ СН'!$G$9+СВЦЭМ!$D$10+'СЕТ СН'!$G$6-'СЕТ СН'!$G$19</f>
        <v>1141.5092836500003</v>
      </c>
      <c r="M76" s="36">
        <f>SUMIFS(СВЦЭМ!$C$34:$C$777,СВЦЭМ!$A$34:$A$777,$A76,СВЦЭМ!$B$34:$B$777,M$47)+'СЕТ СН'!$G$9+СВЦЭМ!$D$10+'СЕТ СН'!$G$6-'СЕТ СН'!$G$19</f>
        <v>1135.2119224100002</v>
      </c>
      <c r="N76" s="36">
        <f>SUMIFS(СВЦЭМ!$C$34:$C$777,СВЦЭМ!$A$34:$A$777,$A76,СВЦЭМ!$B$34:$B$777,N$47)+'СЕТ СН'!$G$9+СВЦЭМ!$D$10+'СЕТ СН'!$G$6-'СЕТ СН'!$G$19</f>
        <v>1140.3495268000001</v>
      </c>
      <c r="O76" s="36">
        <f>SUMIFS(СВЦЭМ!$C$34:$C$777,СВЦЭМ!$A$34:$A$777,$A76,СВЦЭМ!$B$34:$B$777,O$47)+'СЕТ СН'!$G$9+СВЦЭМ!$D$10+'СЕТ СН'!$G$6-'СЕТ СН'!$G$19</f>
        <v>1152.4865789400001</v>
      </c>
      <c r="P76" s="36">
        <f>SUMIFS(СВЦЭМ!$C$34:$C$777,СВЦЭМ!$A$34:$A$777,$A76,СВЦЭМ!$B$34:$B$777,P$47)+'СЕТ СН'!$G$9+СВЦЭМ!$D$10+'СЕТ СН'!$G$6-'СЕТ СН'!$G$19</f>
        <v>1166.7838260799999</v>
      </c>
      <c r="Q76" s="36">
        <f>SUMIFS(СВЦЭМ!$C$34:$C$777,СВЦЭМ!$A$34:$A$777,$A76,СВЦЭМ!$B$34:$B$777,Q$47)+'СЕТ СН'!$G$9+СВЦЭМ!$D$10+'СЕТ СН'!$G$6-'СЕТ СН'!$G$19</f>
        <v>1181.04933329</v>
      </c>
      <c r="R76" s="36">
        <f>SUMIFS(СВЦЭМ!$C$34:$C$777,СВЦЭМ!$A$34:$A$777,$A76,СВЦЭМ!$B$34:$B$777,R$47)+'СЕТ СН'!$G$9+СВЦЭМ!$D$10+'СЕТ СН'!$G$6-'СЕТ СН'!$G$19</f>
        <v>1187.3566189600001</v>
      </c>
      <c r="S76" s="36">
        <f>SUMIFS(СВЦЭМ!$C$34:$C$777,СВЦЭМ!$A$34:$A$777,$A76,СВЦЭМ!$B$34:$B$777,S$47)+'СЕТ СН'!$G$9+СВЦЭМ!$D$10+'СЕТ СН'!$G$6-'СЕТ СН'!$G$19</f>
        <v>1177.7141703000002</v>
      </c>
      <c r="T76" s="36">
        <f>SUMIFS(СВЦЭМ!$C$34:$C$777,СВЦЭМ!$A$34:$A$777,$A76,СВЦЭМ!$B$34:$B$777,T$47)+'СЕТ СН'!$G$9+СВЦЭМ!$D$10+'СЕТ СН'!$G$6-'СЕТ СН'!$G$19</f>
        <v>1160.6947338</v>
      </c>
      <c r="U76" s="36">
        <f>SUMIFS(СВЦЭМ!$C$34:$C$777,СВЦЭМ!$A$34:$A$777,$A76,СВЦЭМ!$B$34:$B$777,U$47)+'СЕТ СН'!$G$9+СВЦЭМ!$D$10+'СЕТ СН'!$G$6-'СЕТ СН'!$G$19</f>
        <v>1147.4610222199999</v>
      </c>
      <c r="V76" s="36">
        <f>SUMIFS(СВЦЭМ!$C$34:$C$777,СВЦЭМ!$A$34:$A$777,$A76,СВЦЭМ!$B$34:$B$777,V$47)+'СЕТ СН'!$G$9+СВЦЭМ!$D$10+'СЕТ СН'!$G$6-'СЕТ СН'!$G$19</f>
        <v>1148.3250828599998</v>
      </c>
      <c r="W76" s="36">
        <f>SUMIFS(СВЦЭМ!$C$34:$C$777,СВЦЭМ!$A$34:$A$777,$A76,СВЦЭМ!$B$34:$B$777,W$47)+'СЕТ СН'!$G$9+СВЦЭМ!$D$10+'СЕТ СН'!$G$6-'СЕТ СН'!$G$19</f>
        <v>1137.7099553799999</v>
      </c>
      <c r="X76" s="36">
        <f>SUMIFS(СВЦЭМ!$C$34:$C$777,СВЦЭМ!$A$34:$A$777,$A76,СВЦЭМ!$B$34:$B$777,X$47)+'СЕТ СН'!$G$9+СВЦЭМ!$D$10+'СЕТ СН'!$G$6-'СЕТ СН'!$G$19</f>
        <v>1177.9926183799998</v>
      </c>
      <c r="Y76" s="36">
        <f>SUMIFS(СВЦЭМ!$C$34:$C$777,СВЦЭМ!$A$34:$A$777,$A76,СВЦЭМ!$B$34:$B$777,Y$47)+'СЕТ СН'!$G$9+СВЦЭМ!$D$10+'СЕТ СН'!$G$6-'СЕТ СН'!$G$19</f>
        <v>1260.4159975699999</v>
      </c>
    </row>
    <row r="77" spans="1:27" ht="15.75" x14ac:dyDescent="0.2">
      <c r="A77" s="35">
        <f t="shared" si="1"/>
        <v>42824</v>
      </c>
      <c r="B77" s="36">
        <f>SUMIFS(СВЦЭМ!$C$34:$C$777,СВЦЭМ!$A$34:$A$777,$A77,СВЦЭМ!$B$34:$B$777,B$47)+'СЕТ СН'!$G$9+СВЦЭМ!$D$10+'СЕТ СН'!$G$6-'СЕТ СН'!$G$19</f>
        <v>1316.0622805799999</v>
      </c>
      <c r="C77" s="36">
        <f>SUMIFS(СВЦЭМ!$C$34:$C$777,СВЦЭМ!$A$34:$A$777,$A77,СВЦЭМ!$B$34:$B$777,C$47)+'СЕТ СН'!$G$9+СВЦЭМ!$D$10+'СЕТ СН'!$G$6-'СЕТ СН'!$G$19</f>
        <v>1356.0961191800002</v>
      </c>
      <c r="D77" s="36">
        <f>SUMIFS(СВЦЭМ!$C$34:$C$777,СВЦЭМ!$A$34:$A$777,$A77,СВЦЭМ!$B$34:$B$777,D$47)+'СЕТ СН'!$G$9+СВЦЭМ!$D$10+'СЕТ СН'!$G$6-'СЕТ СН'!$G$19</f>
        <v>1378.1743180200001</v>
      </c>
      <c r="E77" s="36">
        <f>SUMIFS(СВЦЭМ!$C$34:$C$777,СВЦЭМ!$A$34:$A$777,$A77,СВЦЭМ!$B$34:$B$777,E$47)+'СЕТ СН'!$G$9+СВЦЭМ!$D$10+'СЕТ СН'!$G$6-'СЕТ СН'!$G$19</f>
        <v>1392.1973605600001</v>
      </c>
      <c r="F77" s="36">
        <f>SUMIFS(СВЦЭМ!$C$34:$C$777,СВЦЭМ!$A$34:$A$777,$A77,СВЦЭМ!$B$34:$B$777,F$47)+'СЕТ СН'!$G$9+СВЦЭМ!$D$10+'СЕТ СН'!$G$6-'СЕТ СН'!$G$19</f>
        <v>1390.1205018800001</v>
      </c>
      <c r="G77" s="36">
        <f>SUMIFS(СВЦЭМ!$C$34:$C$777,СВЦЭМ!$A$34:$A$777,$A77,СВЦЭМ!$B$34:$B$777,G$47)+'СЕТ СН'!$G$9+СВЦЭМ!$D$10+'СЕТ СН'!$G$6-'СЕТ СН'!$G$19</f>
        <v>1373.4430195</v>
      </c>
      <c r="H77" s="36">
        <f>SUMIFS(СВЦЭМ!$C$34:$C$777,СВЦЭМ!$A$34:$A$777,$A77,СВЦЭМ!$B$34:$B$777,H$47)+'СЕТ СН'!$G$9+СВЦЭМ!$D$10+'СЕТ СН'!$G$6-'СЕТ СН'!$G$19</f>
        <v>1315.8903403499999</v>
      </c>
      <c r="I77" s="36">
        <f>SUMIFS(СВЦЭМ!$C$34:$C$777,СВЦЭМ!$A$34:$A$777,$A77,СВЦЭМ!$B$34:$B$777,I$47)+'СЕТ СН'!$G$9+СВЦЭМ!$D$10+'СЕТ СН'!$G$6-'СЕТ СН'!$G$19</f>
        <v>1259.8595343100001</v>
      </c>
      <c r="J77" s="36">
        <f>SUMIFS(СВЦЭМ!$C$34:$C$777,СВЦЭМ!$A$34:$A$777,$A77,СВЦЭМ!$B$34:$B$777,J$47)+'СЕТ СН'!$G$9+СВЦЭМ!$D$10+'СЕТ СН'!$G$6-'СЕТ СН'!$G$19</f>
        <v>1206.2477351100001</v>
      </c>
      <c r="K77" s="36">
        <f>SUMIFS(СВЦЭМ!$C$34:$C$777,СВЦЭМ!$A$34:$A$777,$A77,СВЦЭМ!$B$34:$B$777,K$47)+'СЕТ СН'!$G$9+СВЦЭМ!$D$10+'СЕТ СН'!$G$6-'СЕТ СН'!$G$19</f>
        <v>1165.9223490700001</v>
      </c>
      <c r="L77" s="36">
        <f>SUMIFS(СВЦЭМ!$C$34:$C$777,СВЦЭМ!$A$34:$A$777,$A77,СВЦЭМ!$B$34:$B$777,L$47)+'СЕТ СН'!$G$9+СВЦЭМ!$D$10+'СЕТ СН'!$G$6-'СЕТ СН'!$G$19</f>
        <v>1156.0520119100001</v>
      </c>
      <c r="M77" s="36">
        <f>SUMIFS(СВЦЭМ!$C$34:$C$777,СВЦЭМ!$A$34:$A$777,$A77,СВЦЭМ!$B$34:$B$777,M$47)+'СЕТ СН'!$G$9+СВЦЭМ!$D$10+'СЕТ СН'!$G$6-'СЕТ СН'!$G$19</f>
        <v>1150.5117511799999</v>
      </c>
      <c r="N77" s="36">
        <f>SUMIFS(СВЦЭМ!$C$34:$C$777,СВЦЭМ!$A$34:$A$777,$A77,СВЦЭМ!$B$34:$B$777,N$47)+'СЕТ СН'!$G$9+СВЦЭМ!$D$10+'СЕТ СН'!$G$6-'СЕТ СН'!$G$19</f>
        <v>1151.18495889</v>
      </c>
      <c r="O77" s="36">
        <f>SUMIFS(СВЦЭМ!$C$34:$C$777,СВЦЭМ!$A$34:$A$777,$A77,СВЦЭМ!$B$34:$B$777,O$47)+'СЕТ СН'!$G$9+СВЦЭМ!$D$10+'СЕТ СН'!$G$6-'СЕТ СН'!$G$19</f>
        <v>1152.27655237</v>
      </c>
      <c r="P77" s="36">
        <f>SUMIFS(СВЦЭМ!$C$34:$C$777,СВЦЭМ!$A$34:$A$777,$A77,СВЦЭМ!$B$34:$B$777,P$47)+'СЕТ СН'!$G$9+СВЦЭМ!$D$10+'СЕТ СН'!$G$6-'СЕТ СН'!$G$19</f>
        <v>1165.0558912699998</v>
      </c>
      <c r="Q77" s="36">
        <f>SUMIFS(СВЦЭМ!$C$34:$C$777,СВЦЭМ!$A$34:$A$777,$A77,СВЦЭМ!$B$34:$B$777,Q$47)+'СЕТ СН'!$G$9+СВЦЭМ!$D$10+'СЕТ СН'!$G$6-'СЕТ СН'!$G$19</f>
        <v>1174.53638194</v>
      </c>
      <c r="R77" s="36">
        <f>SUMIFS(СВЦЭМ!$C$34:$C$777,СВЦЭМ!$A$34:$A$777,$A77,СВЦЭМ!$B$34:$B$777,R$47)+'СЕТ СН'!$G$9+СВЦЭМ!$D$10+'СЕТ СН'!$G$6-'СЕТ СН'!$G$19</f>
        <v>1176.6298407700001</v>
      </c>
      <c r="S77" s="36">
        <f>SUMIFS(СВЦЭМ!$C$34:$C$777,СВЦЭМ!$A$34:$A$777,$A77,СВЦЭМ!$B$34:$B$777,S$47)+'СЕТ СН'!$G$9+СВЦЭМ!$D$10+'СЕТ СН'!$G$6-'СЕТ СН'!$G$19</f>
        <v>1164.38396865</v>
      </c>
      <c r="T77" s="36">
        <f>SUMIFS(СВЦЭМ!$C$34:$C$777,СВЦЭМ!$A$34:$A$777,$A77,СВЦЭМ!$B$34:$B$777,T$47)+'СЕТ СН'!$G$9+СВЦЭМ!$D$10+'СЕТ СН'!$G$6-'СЕТ СН'!$G$19</f>
        <v>1157.7105559800002</v>
      </c>
      <c r="U77" s="36">
        <f>SUMIFS(СВЦЭМ!$C$34:$C$777,СВЦЭМ!$A$34:$A$777,$A77,СВЦЭМ!$B$34:$B$777,U$47)+'СЕТ СН'!$G$9+СВЦЭМ!$D$10+'СЕТ СН'!$G$6-'СЕТ СН'!$G$19</f>
        <v>1153.0125892300002</v>
      </c>
      <c r="V77" s="36">
        <f>SUMIFS(СВЦЭМ!$C$34:$C$777,СВЦЭМ!$A$34:$A$777,$A77,СВЦЭМ!$B$34:$B$777,V$47)+'СЕТ СН'!$G$9+СВЦЭМ!$D$10+'СЕТ СН'!$G$6-'СЕТ СН'!$G$19</f>
        <v>1160.1935102699999</v>
      </c>
      <c r="W77" s="36">
        <f>SUMIFS(СВЦЭМ!$C$34:$C$777,СВЦЭМ!$A$34:$A$777,$A77,СВЦЭМ!$B$34:$B$777,W$47)+'СЕТ СН'!$G$9+СВЦЭМ!$D$10+'СЕТ СН'!$G$6-'СЕТ СН'!$G$19</f>
        <v>1155.0843254599999</v>
      </c>
      <c r="X77" s="36">
        <f>SUMIFS(СВЦЭМ!$C$34:$C$777,СВЦЭМ!$A$34:$A$777,$A77,СВЦЭМ!$B$34:$B$777,X$47)+'СЕТ СН'!$G$9+СВЦЭМ!$D$10+'СЕТ СН'!$G$6-'СЕТ СН'!$G$19</f>
        <v>1201.2223858000002</v>
      </c>
      <c r="Y77" s="36">
        <f>SUMIFS(СВЦЭМ!$C$34:$C$777,СВЦЭМ!$A$34:$A$777,$A77,СВЦЭМ!$B$34:$B$777,Y$47)+'СЕТ СН'!$G$9+СВЦЭМ!$D$10+'СЕТ СН'!$G$6-'СЕТ СН'!$G$19</f>
        <v>1274.4006147300001</v>
      </c>
      <c r="AA77" s="37"/>
    </row>
    <row r="78" spans="1:27" ht="15.75" x14ac:dyDescent="0.2">
      <c r="A78" s="35">
        <f t="shared" si="1"/>
        <v>42825</v>
      </c>
      <c r="B78" s="36">
        <f>SUMIFS(СВЦЭМ!$C$34:$C$777,СВЦЭМ!$A$34:$A$777,$A78,СВЦЭМ!$B$34:$B$777,B$47)+'СЕТ СН'!$G$9+СВЦЭМ!$D$10+'СЕТ СН'!$G$6-'СЕТ СН'!$G$19</f>
        <v>1346.3884474800002</v>
      </c>
      <c r="C78" s="36">
        <f>SUMIFS(СВЦЭМ!$C$34:$C$777,СВЦЭМ!$A$34:$A$777,$A78,СВЦЭМ!$B$34:$B$777,C$47)+'СЕТ СН'!$G$9+СВЦЭМ!$D$10+'СЕТ СН'!$G$6-'СЕТ СН'!$G$19</f>
        <v>1347.5354835000003</v>
      </c>
      <c r="D78" s="36">
        <f>SUMIFS(СВЦЭМ!$C$34:$C$777,СВЦЭМ!$A$34:$A$777,$A78,СВЦЭМ!$B$34:$B$777,D$47)+'СЕТ СН'!$G$9+СВЦЭМ!$D$10+'СЕТ СН'!$G$6-'СЕТ СН'!$G$19</f>
        <v>1350.1940617499999</v>
      </c>
      <c r="E78" s="36">
        <f>SUMIFS(СВЦЭМ!$C$34:$C$777,СВЦЭМ!$A$34:$A$777,$A78,СВЦЭМ!$B$34:$B$777,E$47)+'СЕТ СН'!$G$9+СВЦЭМ!$D$10+'СЕТ СН'!$G$6-'СЕТ СН'!$G$19</f>
        <v>1363.9729493499999</v>
      </c>
      <c r="F78" s="36">
        <f>SUMIFS(СВЦЭМ!$C$34:$C$777,СВЦЭМ!$A$34:$A$777,$A78,СВЦЭМ!$B$34:$B$777,F$47)+'СЕТ СН'!$G$9+СВЦЭМ!$D$10+'СЕТ СН'!$G$6-'СЕТ СН'!$G$19</f>
        <v>1360.5242764700001</v>
      </c>
      <c r="G78" s="36">
        <f>SUMIFS(СВЦЭМ!$C$34:$C$777,СВЦЭМ!$A$34:$A$777,$A78,СВЦЭМ!$B$34:$B$777,G$47)+'СЕТ СН'!$G$9+СВЦЭМ!$D$10+'СЕТ СН'!$G$6-'СЕТ СН'!$G$19</f>
        <v>1343.2586851000001</v>
      </c>
      <c r="H78" s="36">
        <f>SUMIFS(СВЦЭМ!$C$34:$C$777,СВЦЭМ!$A$34:$A$777,$A78,СВЦЭМ!$B$34:$B$777,H$47)+'СЕТ СН'!$G$9+СВЦЭМ!$D$10+'СЕТ СН'!$G$6-'СЕТ СН'!$G$19</f>
        <v>1284.42551873</v>
      </c>
      <c r="I78" s="36">
        <f>SUMIFS(СВЦЭМ!$C$34:$C$777,СВЦЭМ!$A$34:$A$777,$A78,СВЦЭМ!$B$34:$B$777,I$47)+'СЕТ СН'!$G$9+СВЦЭМ!$D$10+'СЕТ СН'!$G$6-'СЕТ СН'!$G$19</f>
        <v>1243.54285024</v>
      </c>
      <c r="J78" s="36">
        <f>SUMIFS(СВЦЭМ!$C$34:$C$777,СВЦЭМ!$A$34:$A$777,$A78,СВЦЭМ!$B$34:$B$777,J$47)+'СЕТ СН'!$G$9+СВЦЭМ!$D$10+'СЕТ СН'!$G$6-'СЕТ СН'!$G$19</f>
        <v>1195.8611630700002</v>
      </c>
      <c r="K78" s="36">
        <f>SUMIFS(СВЦЭМ!$C$34:$C$777,СВЦЭМ!$A$34:$A$777,$A78,СВЦЭМ!$B$34:$B$777,K$47)+'СЕТ СН'!$G$9+СВЦЭМ!$D$10+'СЕТ СН'!$G$6-'СЕТ СН'!$G$19</f>
        <v>1148.9259066200002</v>
      </c>
      <c r="L78" s="36">
        <f>SUMIFS(СВЦЭМ!$C$34:$C$777,СВЦЭМ!$A$34:$A$777,$A78,СВЦЭМ!$B$34:$B$777,L$47)+'СЕТ СН'!$G$9+СВЦЭМ!$D$10+'СЕТ СН'!$G$6-'СЕТ СН'!$G$19</f>
        <v>1148.9531548099999</v>
      </c>
      <c r="M78" s="36">
        <f>SUMIFS(СВЦЭМ!$C$34:$C$777,СВЦЭМ!$A$34:$A$777,$A78,СВЦЭМ!$B$34:$B$777,M$47)+'СЕТ СН'!$G$9+СВЦЭМ!$D$10+'СЕТ СН'!$G$6-'СЕТ СН'!$G$19</f>
        <v>1148.11267413</v>
      </c>
      <c r="N78" s="36">
        <f>SUMIFS(СВЦЭМ!$C$34:$C$777,СВЦЭМ!$A$34:$A$777,$A78,СВЦЭМ!$B$34:$B$777,N$47)+'СЕТ СН'!$G$9+СВЦЭМ!$D$10+'СЕТ СН'!$G$6-'СЕТ СН'!$G$19</f>
        <v>1146.6894595700001</v>
      </c>
      <c r="O78" s="36">
        <f>SUMIFS(СВЦЭМ!$C$34:$C$777,СВЦЭМ!$A$34:$A$777,$A78,СВЦЭМ!$B$34:$B$777,O$47)+'СЕТ СН'!$G$9+СВЦЭМ!$D$10+'СЕТ СН'!$G$6-'СЕТ СН'!$G$19</f>
        <v>1152.0923150399999</v>
      </c>
      <c r="P78" s="36">
        <f>SUMIFS(СВЦЭМ!$C$34:$C$777,СВЦЭМ!$A$34:$A$777,$A78,СВЦЭМ!$B$34:$B$777,P$47)+'СЕТ СН'!$G$9+СВЦЭМ!$D$10+'СЕТ СН'!$G$6-'СЕТ СН'!$G$19</f>
        <v>1165.7605907000002</v>
      </c>
      <c r="Q78" s="36">
        <f>SUMIFS(СВЦЭМ!$C$34:$C$777,СВЦЭМ!$A$34:$A$777,$A78,СВЦЭМ!$B$34:$B$777,Q$47)+'СЕТ СН'!$G$9+СВЦЭМ!$D$10+'СЕТ СН'!$G$6-'СЕТ СН'!$G$19</f>
        <v>1178.1508935100001</v>
      </c>
      <c r="R78" s="36">
        <f>SUMIFS(СВЦЭМ!$C$34:$C$777,СВЦЭМ!$A$34:$A$777,$A78,СВЦЭМ!$B$34:$B$777,R$47)+'СЕТ СН'!$G$9+СВЦЭМ!$D$10+'СЕТ СН'!$G$6-'СЕТ СН'!$G$19</f>
        <v>1180.64527464</v>
      </c>
      <c r="S78" s="36">
        <f>SUMIFS(СВЦЭМ!$C$34:$C$777,СВЦЭМ!$A$34:$A$777,$A78,СВЦЭМ!$B$34:$B$777,S$47)+'СЕТ СН'!$G$9+СВЦЭМ!$D$10+'СЕТ СН'!$G$6-'СЕТ СН'!$G$19</f>
        <v>1164.58509921</v>
      </c>
      <c r="T78" s="36">
        <f>SUMIFS(СВЦЭМ!$C$34:$C$777,СВЦЭМ!$A$34:$A$777,$A78,СВЦЭМ!$B$34:$B$777,T$47)+'СЕТ СН'!$G$9+СВЦЭМ!$D$10+'СЕТ СН'!$G$6-'СЕТ СН'!$G$19</f>
        <v>1154.4578048500002</v>
      </c>
      <c r="U78" s="36">
        <f>SUMIFS(СВЦЭМ!$C$34:$C$777,СВЦЭМ!$A$34:$A$777,$A78,СВЦЭМ!$B$34:$B$777,U$47)+'СЕТ СН'!$G$9+СВЦЭМ!$D$10+'СЕТ СН'!$G$6-'СЕТ СН'!$G$19</f>
        <v>1141.7625163000002</v>
      </c>
      <c r="V78" s="36">
        <f>SUMIFS(СВЦЭМ!$C$34:$C$777,СВЦЭМ!$A$34:$A$777,$A78,СВЦЭМ!$B$34:$B$777,V$47)+'СЕТ СН'!$G$9+СВЦЭМ!$D$10+'СЕТ СН'!$G$6-'СЕТ СН'!$G$19</f>
        <v>1119.3193910200002</v>
      </c>
      <c r="W78" s="36">
        <f>SUMIFS(СВЦЭМ!$C$34:$C$777,СВЦЭМ!$A$34:$A$777,$A78,СВЦЭМ!$B$34:$B$777,W$47)+'СЕТ СН'!$G$9+СВЦЭМ!$D$10+'СЕТ СН'!$G$6-'СЕТ СН'!$G$19</f>
        <v>1125.8461874099999</v>
      </c>
      <c r="X78" s="36">
        <f>SUMIFS(СВЦЭМ!$C$34:$C$777,СВЦЭМ!$A$34:$A$777,$A78,СВЦЭМ!$B$34:$B$777,X$47)+'СЕТ СН'!$G$9+СВЦЭМ!$D$10+'СЕТ СН'!$G$6-'СЕТ СН'!$G$19</f>
        <v>1189.0531473000001</v>
      </c>
      <c r="Y78" s="36">
        <f>SUMIFS(СВЦЭМ!$C$34:$C$777,СВЦЭМ!$A$34:$A$777,$A78,СВЦЭМ!$B$34:$B$777,Y$47)+'СЕТ СН'!$G$9+СВЦЭМ!$D$10+'СЕТ СН'!$G$6-'СЕТ СН'!$G$19</f>
        <v>1263.7947459800002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01.03.2017</v>
      </c>
      <c r="B84" s="36">
        <f>SUMIFS(СВЦЭМ!$C$34:$C$777,СВЦЭМ!$A$34:$A$777,$A84,СВЦЭМ!$B$34:$B$777,B$83)+'СЕТ СН'!$H$9+СВЦЭМ!$D$10+'СЕТ СН'!$H$6-'СЕТ СН'!$H$19</f>
        <v>1331.94602644</v>
      </c>
      <c r="C84" s="36">
        <f>SUMIFS(СВЦЭМ!$C$34:$C$777,СВЦЭМ!$A$34:$A$777,$A84,СВЦЭМ!$B$34:$B$777,C$83)+'СЕТ СН'!$H$9+СВЦЭМ!$D$10+'СЕТ СН'!$H$6-'СЕТ СН'!$H$19</f>
        <v>1370.9686523700002</v>
      </c>
      <c r="D84" s="36">
        <f>SUMIFS(СВЦЭМ!$C$34:$C$777,СВЦЭМ!$A$34:$A$777,$A84,СВЦЭМ!$B$34:$B$777,D$83)+'СЕТ СН'!$H$9+СВЦЭМ!$D$10+'СЕТ СН'!$H$6-'СЕТ СН'!$H$19</f>
        <v>1390.9387539099998</v>
      </c>
      <c r="E84" s="36">
        <f>SUMIFS(СВЦЭМ!$C$34:$C$777,СВЦЭМ!$A$34:$A$777,$A84,СВЦЭМ!$B$34:$B$777,E$83)+'СЕТ СН'!$H$9+СВЦЭМ!$D$10+'СЕТ СН'!$H$6-'СЕТ СН'!$H$19</f>
        <v>1403.6591973899999</v>
      </c>
      <c r="F84" s="36">
        <f>SUMIFS(СВЦЭМ!$C$34:$C$777,СВЦЭМ!$A$34:$A$777,$A84,СВЦЭМ!$B$34:$B$777,F$83)+'СЕТ СН'!$H$9+СВЦЭМ!$D$10+'СЕТ СН'!$H$6-'СЕТ СН'!$H$19</f>
        <v>1397.21755183</v>
      </c>
      <c r="G84" s="36">
        <f>SUMIFS(СВЦЭМ!$C$34:$C$777,СВЦЭМ!$A$34:$A$777,$A84,СВЦЭМ!$B$34:$B$777,G$83)+'СЕТ СН'!$H$9+СВЦЭМ!$D$10+'СЕТ СН'!$H$6-'СЕТ СН'!$H$19</f>
        <v>1381.1679537200002</v>
      </c>
      <c r="H84" s="36">
        <f>SUMIFS(СВЦЭМ!$C$34:$C$777,СВЦЭМ!$A$34:$A$777,$A84,СВЦЭМ!$B$34:$B$777,H$83)+'СЕТ СН'!$H$9+СВЦЭМ!$D$10+'СЕТ СН'!$H$6-'СЕТ СН'!$H$19</f>
        <v>1321.7754419500002</v>
      </c>
      <c r="I84" s="36">
        <f>SUMIFS(СВЦЭМ!$C$34:$C$777,СВЦЭМ!$A$34:$A$777,$A84,СВЦЭМ!$B$34:$B$777,I$83)+'СЕТ СН'!$H$9+СВЦЭМ!$D$10+'СЕТ СН'!$H$6-'СЕТ СН'!$H$19</f>
        <v>1281.0786613200003</v>
      </c>
      <c r="J84" s="36">
        <f>SUMIFS(СВЦЭМ!$C$34:$C$777,СВЦЭМ!$A$34:$A$777,$A84,СВЦЭМ!$B$34:$B$777,J$83)+'СЕТ СН'!$H$9+СВЦЭМ!$D$10+'СЕТ СН'!$H$6-'СЕТ СН'!$H$19</f>
        <v>1231.2908633300003</v>
      </c>
      <c r="K84" s="36">
        <f>SUMIFS(СВЦЭМ!$C$34:$C$777,СВЦЭМ!$A$34:$A$777,$A84,СВЦЭМ!$B$34:$B$777,K$83)+'СЕТ СН'!$H$9+СВЦЭМ!$D$10+'СЕТ СН'!$H$6-'СЕТ СН'!$H$19</f>
        <v>1208.31545534</v>
      </c>
      <c r="L84" s="36">
        <f>SUMIFS(СВЦЭМ!$C$34:$C$777,СВЦЭМ!$A$34:$A$777,$A84,СВЦЭМ!$B$34:$B$777,L$83)+'СЕТ СН'!$H$9+СВЦЭМ!$D$10+'СЕТ СН'!$H$6-'СЕТ СН'!$H$19</f>
        <v>1202.3914424</v>
      </c>
      <c r="M84" s="36">
        <f>SUMIFS(СВЦЭМ!$C$34:$C$777,СВЦЭМ!$A$34:$A$777,$A84,СВЦЭМ!$B$34:$B$777,M$83)+'СЕТ СН'!$H$9+СВЦЭМ!$D$10+'СЕТ СН'!$H$6-'СЕТ СН'!$H$19</f>
        <v>1213.2293674500002</v>
      </c>
      <c r="N84" s="36">
        <f>SUMIFS(СВЦЭМ!$C$34:$C$777,СВЦЭМ!$A$34:$A$777,$A84,СВЦЭМ!$B$34:$B$777,N$83)+'СЕТ СН'!$H$9+СВЦЭМ!$D$10+'СЕТ СН'!$H$6-'СЕТ СН'!$H$19</f>
        <v>1246.4130362200003</v>
      </c>
      <c r="O84" s="36">
        <f>SUMIFS(СВЦЭМ!$C$34:$C$777,СВЦЭМ!$A$34:$A$777,$A84,СВЦЭМ!$B$34:$B$777,O$83)+'СЕТ СН'!$H$9+СВЦЭМ!$D$10+'СЕТ СН'!$H$6-'СЕТ СН'!$H$19</f>
        <v>1257.7732807100001</v>
      </c>
      <c r="P84" s="36">
        <f>SUMIFS(СВЦЭМ!$C$34:$C$777,СВЦЭМ!$A$34:$A$777,$A84,СВЦЭМ!$B$34:$B$777,P$83)+'СЕТ СН'!$H$9+СВЦЭМ!$D$10+'СЕТ СН'!$H$6-'СЕТ СН'!$H$19</f>
        <v>1273.1706748800002</v>
      </c>
      <c r="Q84" s="36">
        <f>SUMIFS(СВЦЭМ!$C$34:$C$777,СВЦЭМ!$A$34:$A$777,$A84,СВЦЭМ!$B$34:$B$777,Q$83)+'СЕТ СН'!$H$9+СВЦЭМ!$D$10+'СЕТ СН'!$H$6-'СЕТ СН'!$H$19</f>
        <v>1271.8577882100003</v>
      </c>
      <c r="R84" s="36">
        <f>SUMIFS(СВЦЭМ!$C$34:$C$777,СВЦЭМ!$A$34:$A$777,$A84,СВЦЭМ!$B$34:$B$777,R$83)+'СЕТ СН'!$H$9+СВЦЭМ!$D$10+'СЕТ СН'!$H$6-'СЕТ СН'!$H$19</f>
        <v>1262.3352151600002</v>
      </c>
      <c r="S84" s="36">
        <f>SUMIFS(СВЦЭМ!$C$34:$C$777,СВЦЭМ!$A$34:$A$777,$A84,СВЦЭМ!$B$34:$B$777,S$83)+'СЕТ СН'!$H$9+СВЦЭМ!$D$10+'СЕТ СН'!$H$6-'СЕТ СН'!$H$19</f>
        <v>1260.79516913</v>
      </c>
      <c r="T84" s="36">
        <f>SUMIFS(СВЦЭМ!$C$34:$C$777,СВЦЭМ!$A$34:$A$777,$A84,СВЦЭМ!$B$34:$B$777,T$83)+'СЕТ СН'!$H$9+СВЦЭМ!$D$10+'СЕТ СН'!$H$6-'СЕТ СН'!$H$19</f>
        <v>1216.9254642000001</v>
      </c>
      <c r="U84" s="36">
        <f>SUMIFS(СВЦЭМ!$C$34:$C$777,СВЦЭМ!$A$34:$A$777,$A84,СВЦЭМ!$B$34:$B$777,U$83)+'СЕТ СН'!$H$9+СВЦЭМ!$D$10+'СЕТ СН'!$H$6-'СЕТ СН'!$H$19</f>
        <v>1205.1977365600001</v>
      </c>
      <c r="V84" s="36">
        <f>SUMIFS(СВЦЭМ!$C$34:$C$777,СВЦЭМ!$A$34:$A$777,$A84,СВЦЭМ!$B$34:$B$777,V$83)+'СЕТ СН'!$H$9+СВЦЭМ!$D$10+'СЕТ СН'!$H$6-'СЕТ СН'!$H$19</f>
        <v>1201.7521763899999</v>
      </c>
      <c r="W84" s="36">
        <f>SUMIFS(СВЦЭМ!$C$34:$C$777,СВЦЭМ!$A$34:$A$777,$A84,СВЦЭМ!$B$34:$B$777,W$83)+'СЕТ СН'!$H$9+СВЦЭМ!$D$10+'СЕТ СН'!$H$6-'СЕТ СН'!$H$19</f>
        <v>1212.6534076299999</v>
      </c>
      <c r="X84" s="36">
        <f>SUMIFS(СВЦЭМ!$C$34:$C$777,СВЦЭМ!$A$34:$A$777,$A84,СВЦЭМ!$B$34:$B$777,X$83)+'СЕТ СН'!$H$9+СВЦЭМ!$D$10+'СЕТ СН'!$H$6-'СЕТ СН'!$H$19</f>
        <v>1238.43235314</v>
      </c>
      <c r="Y84" s="36">
        <f>SUMIFS(СВЦЭМ!$C$34:$C$777,СВЦЭМ!$A$34:$A$777,$A84,СВЦЭМ!$B$34:$B$777,Y$83)+'СЕТ СН'!$H$9+СВЦЭМ!$D$10+'СЕТ СН'!$H$6-'СЕТ СН'!$H$19</f>
        <v>1285.5375018200002</v>
      </c>
    </row>
    <row r="85" spans="1:25" ht="15.75" x14ac:dyDescent="0.2">
      <c r="A85" s="35">
        <f>A84+1</f>
        <v>42796</v>
      </c>
      <c r="B85" s="36">
        <f>SUMIFS(СВЦЭМ!$C$34:$C$777,СВЦЭМ!$A$34:$A$777,$A85,СВЦЭМ!$B$34:$B$777,B$83)+'СЕТ СН'!$H$9+СВЦЭМ!$D$10+'СЕТ СН'!$H$6-'СЕТ СН'!$H$19</f>
        <v>1306.9218375999999</v>
      </c>
      <c r="C85" s="36">
        <f>SUMIFS(СВЦЭМ!$C$34:$C$777,СВЦЭМ!$A$34:$A$777,$A85,СВЦЭМ!$B$34:$B$777,C$83)+'СЕТ СН'!$H$9+СВЦЭМ!$D$10+'СЕТ СН'!$H$6-'СЕТ СН'!$H$19</f>
        <v>1332.2376925799999</v>
      </c>
      <c r="D85" s="36">
        <f>SUMIFS(СВЦЭМ!$C$34:$C$777,СВЦЭМ!$A$34:$A$777,$A85,СВЦЭМ!$B$34:$B$777,D$83)+'СЕТ СН'!$H$9+СВЦЭМ!$D$10+'СЕТ СН'!$H$6-'СЕТ СН'!$H$19</f>
        <v>1371.7985839200001</v>
      </c>
      <c r="E85" s="36">
        <f>SUMIFS(СВЦЭМ!$C$34:$C$777,СВЦЭМ!$A$34:$A$777,$A85,СВЦЭМ!$B$34:$B$777,E$83)+'СЕТ СН'!$H$9+СВЦЭМ!$D$10+'СЕТ СН'!$H$6-'СЕТ СН'!$H$19</f>
        <v>1396.3163205199999</v>
      </c>
      <c r="F85" s="36">
        <f>SUMIFS(СВЦЭМ!$C$34:$C$777,СВЦЭМ!$A$34:$A$777,$A85,СВЦЭМ!$B$34:$B$777,F$83)+'СЕТ СН'!$H$9+СВЦЭМ!$D$10+'СЕТ СН'!$H$6-'СЕТ СН'!$H$19</f>
        <v>1393.2208965700001</v>
      </c>
      <c r="G85" s="36">
        <f>SUMIFS(СВЦЭМ!$C$34:$C$777,СВЦЭМ!$A$34:$A$777,$A85,СВЦЭМ!$B$34:$B$777,G$83)+'СЕТ СН'!$H$9+СВЦЭМ!$D$10+'СЕТ СН'!$H$6-'СЕТ СН'!$H$19</f>
        <v>1355.3080761800002</v>
      </c>
      <c r="H85" s="36">
        <f>SUMIFS(СВЦЭМ!$C$34:$C$777,СВЦЭМ!$A$34:$A$777,$A85,СВЦЭМ!$B$34:$B$777,H$83)+'СЕТ СН'!$H$9+СВЦЭМ!$D$10+'СЕТ СН'!$H$6-'СЕТ СН'!$H$19</f>
        <v>1283.53271645</v>
      </c>
      <c r="I85" s="36">
        <f>SUMIFS(СВЦЭМ!$C$34:$C$777,СВЦЭМ!$A$34:$A$777,$A85,СВЦЭМ!$B$34:$B$777,I$83)+'СЕТ СН'!$H$9+СВЦЭМ!$D$10+'СЕТ СН'!$H$6-'СЕТ СН'!$H$19</f>
        <v>1242.36753873</v>
      </c>
      <c r="J85" s="36">
        <f>SUMIFS(СВЦЭМ!$C$34:$C$777,СВЦЭМ!$A$34:$A$777,$A85,СВЦЭМ!$B$34:$B$777,J$83)+'СЕТ СН'!$H$9+СВЦЭМ!$D$10+'СЕТ СН'!$H$6-'СЕТ СН'!$H$19</f>
        <v>1251.0284449000001</v>
      </c>
      <c r="K85" s="36">
        <f>SUMIFS(СВЦЭМ!$C$34:$C$777,СВЦЭМ!$A$34:$A$777,$A85,СВЦЭМ!$B$34:$B$777,K$83)+'СЕТ СН'!$H$9+СВЦЭМ!$D$10+'СЕТ СН'!$H$6-'СЕТ СН'!$H$19</f>
        <v>1244.9254145499999</v>
      </c>
      <c r="L85" s="36">
        <f>SUMIFS(СВЦЭМ!$C$34:$C$777,СВЦЭМ!$A$34:$A$777,$A85,СВЦЭМ!$B$34:$B$777,L$83)+'СЕТ СН'!$H$9+СВЦЭМ!$D$10+'СЕТ СН'!$H$6-'СЕТ СН'!$H$19</f>
        <v>1236.2078397099999</v>
      </c>
      <c r="M85" s="36">
        <f>SUMIFS(СВЦЭМ!$C$34:$C$777,СВЦЭМ!$A$34:$A$777,$A85,СВЦЭМ!$B$34:$B$777,M$83)+'СЕТ СН'!$H$9+СВЦЭМ!$D$10+'СЕТ СН'!$H$6-'СЕТ СН'!$H$19</f>
        <v>1233.7084609200001</v>
      </c>
      <c r="N85" s="36">
        <f>SUMIFS(СВЦЭМ!$C$34:$C$777,СВЦЭМ!$A$34:$A$777,$A85,СВЦЭМ!$B$34:$B$777,N$83)+'СЕТ СН'!$H$9+СВЦЭМ!$D$10+'СЕТ СН'!$H$6-'СЕТ СН'!$H$19</f>
        <v>1254.2547694700002</v>
      </c>
      <c r="O85" s="36">
        <f>SUMIFS(СВЦЭМ!$C$34:$C$777,СВЦЭМ!$A$34:$A$777,$A85,СВЦЭМ!$B$34:$B$777,O$83)+'СЕТ СН'!$H$9+СВЦЭМ!$D$10+'СЕТ СН'!$H$6-'СЕТ СН'!$H$19</f>
        <v>1260.1249585800001</v>
      </c>
      <c r="P85" s="36">
        <f>SUMIFS(СВЦЭМ!$C$34:$C$777,СВЦЭМ!$A$34:$A$777,$A85,СВЦЭМ!$B$34:$B$777,P$83)+'СЕТ СН'!$H$9+СВЦЭМ!$D$10+'СЕТ СН'!$H$6-'СЕТ СН'!$H$19</f>
        <v>1267.07504294</v>
      </c>
      <c r="Q85" s="36">
        <f>SUMIFS(СВЦЭМ!$C$34:$C$777,СВЦЭМ!$A$34:$A$777,$A85,СВЦЭМ!$B$34:$B$777,Q$83)+'СЕТ СН'!$H$9+СВЦЭМ!$D$10+'СЕТ СН'!$H$6-'СЕТ СН'!$H$19</f>
        <v>1278.3089624300001</v>
      </c>
      <c r="R85" s="36">
        <f>SUMIFS(СВЦЭМ!$C$34:$C$777,СВЦЭМ!$A$34:$A$777,$A85,СВЦЭМ!$B$34:$B$777,R$83)+'СЕТ СН'!$H$9+СВЦЭМ!$D$10+'СЕТ СН'!$H$6-'СЕТ СН'!$H$19</f>
        <v>1284.26535259</v>
      </c>
      <c r="S85" s="36">
        <f>SUMIFS(СВЦЭМ!$C$34:$C$777,СВЦЭМ!$A$34:$A$777,$A85,СВЦЭМ!$B$34:$B$777,S$83)+'СЕТ СН'!$H$9+СВЦЭМ!$D$10+'СЕТ СН'!$H$6-'СЕТ СН'!$H$19</f>
        <v>1273.8968000099999</v>
      </c>
      <c r="T85" s="36">
        <f>SUMIFS(СВЦЭМ!$C$34:$C$777,СВЦЭМ!$A$34:$A$777,$A85,СВЦЭМ!$B$34:$B$777,T$83)+'СЕТ СН'!$H$9+СВЦЭМ!$D$10+'СЕТ СН'!$H$6-'СЕТ СН'!$H$19</f>
        <v>1239.5648541400001</v>
      </c>
      <c r="U85" s="36">
        <f>SUMIFS(СВЦЭМ!$C$34:$C$777,СВЦЭМ!$A$34:$A$777,$A85,СВЦЭМ!$B$34:$B$777,U$83)+'СЕТ СН'!$H$9+СВЦЭМ!$D$10+'СЕТ СН'!$H$6-'СЕТ СН'!$H$19</f>
        <v>1209.87228104</v>
      </c>
      <c r="V85" s="36">
        <f>SUMIFS(СВЦЭМ!$C$34:$C$777,СВЦЭМ!$A$34:$A$777,$A85,СВЦЭМ!$B$34:$B$777,V$83)+'СЕТ СН'!$H$9+СВЦЭМ!$D$10+'СЕТ СН'!$H$6-'СЕТ СН'!$H$19</f>
        <v>1214.6728246500002</v>
      </c>
      <c r="W85" s="36">
        <f>SUMIFS(СВЦЭМ!$C$34:$C$777,СВЦЭМ!$A$34:$A$777,$A85,СВЦЭМ!$B$34:$B$777,W$83)+'СЕТ СН'!$H$9+СВЦЭМ!$D$10+'СЕТ СН'!$H$6-'СЕТ СН'!$H$19</f>
        <v>1230.8313657100002</v>
      </c>
      <c r="X85" s="36">
        <f>SUMIFS(СВЦЭМ!$C$34:$C$777,СВЦЭМ!$A$34:$A$777,$A85,СВЦЭМ!$B$34:$B$777,X$83)+'СЕТ СН'!$H$9+СВЦЭМ!$D$10+'СЕТ СН'!$H$6-'СЕТ СН'!$H$19</f>
        <v>1247.2810189500001</v>
      </c>
      <c r="Y85" s="36">
        <f>SUMIFS(СВЦЭМ!$C$34:$C$777,СВЦЭМ!$A$34:$A$777,$A85,СВЦЭМ!$B$34:$B$777,Y$83)+'СЕТ СН'!$H$9+СВЦЭМ!$D$10+'СЕТ СН'!$H$6-'СЕТ СН'!$H$19</f>
        <v>1248.9726256399999</v>
      </c>
    </row>
    <row r="86" spans="1:25" ht="15.75" x14ac:dyDescent="0.2">
      <c r="A86" s="35">
        <f t="shared" ref="A86:A114" si="2">A85+1</f>
        <v>42797</v>
      </c>
      <c r="B86" s="36">
        <f>SUMIFS(СВЦЭМ!$C$34:$C$777,СВЦЭМ!$A$34:$A$777,$A86,СВЦЭМ!$B$34:$B$777,B$83)+'СЕТ СН'!$H$9+СВЦЭМ!$D$10+'СЕТ СН'!$H$6-'СЕТ СН'!$H$19</f>
        <v>1246.0283271000003</v>
      </c>
      <c r="C86" s="36">
        <f>SUMIFS(СВЦЭМ!$C$34:$C$777,СВЦЭМ!$A$34:$A$777,$A86,СВЦЭМ!$B$34:$B$777,C$83)+'СЕТ СН'!$H$9+СВЦЭМ!$D$10+'СЕТ СН'!$H$6-'СЕТ СН'!$H$19</f>
        <v>1280.6609659800001</v>
      </c>
      <c r="D86" s="36">
        <f>SUMIFS(СВЦЭМ!$C$34:$C$777,СВЦЭМ!$A$34:$A$777,$A86,СВЦЭМ!$B$34:$B$777,D$83)+'СЕТ СН'!$H$9+СВЦЭМ!$D$10+'СЕТ СН'!$H$6-'СЕТ СН'!$H$19</f>
        <v>1304.9942972399999</v>
      </c>
      <c r="E86" s="36">
        <f>SUMIFS(СВЦЭМ!$C$34:$C$777,СВЦЭМ!$A$34:$A$777,$A86,СВЦЭМ!$B$34:$B$777,E$83)+'СЕТ СН'!$H$9+СВЦЭМ!$D$10+'СЕТ СН'!$H$6-'СЕТ СН'!$H$19</f>
        <v>1305.6245243100002</v>
      </c>
      <c r="F86" s="36">
        <f>SUMIFS(СВЦЭМ!$C$34:$C$777,СВЦЭМ!$A$34:$A$777,$A86,СВЦЭМ!$B$34:$B$777,F$83)+'СЕТ СН'!$H$9+СВЦЭМ!$D$10+'СЕТ СН'!$H$6-'СЕТ СН'!$H$19</f>
        <v>1300.98353658</v>
      </c>
      <c r="G86" s="36">
        <f>SUMIFS(СВЦЭМ!$C$34:$C$777,СВЦЭМ!$A$34:$A$777,$A86,СВЦЭМ!$B$34:$B$777,G$83)+'СЕТ СН'!$H$9+СВЦЭМ!$D$10+'СЕТ СН'!$H$6-'СЕТ СН'!$H$19</f>
        <v>1282.9190866100002</v>
      </c>
      <c r="H86" s="36">
        <f>SUMIFS(СВЦЭМ!$C$34:$C$777,СВЦЭМ!$A$34:$A$777,$A86,СВЦЭМ!$B$34:$B$777,H$83)+'СЕТ СН'!$H$9+СВЦЭМ!$D$10+'СЕТ СН'!$H$6-'СЕТ СН'!$H$19</f>
        <v>1222.8959824399999</v>
      </c>
      <c r="I86" s="36">
        <f>SUMIFS(СВЦЭМ!$C$34:$C$777,СВЦЭМ!$A$34:$A$777,$A86,СВЦЭМ!$B$34:$B$777,I$83)+'СЕТ СН'!$H$9+СВЦЭМ!$D$10+'СЕТ СН'!$H$6-'СЕТ СН'!$H$19</f>
        <v>1168.0117301499999</v>
      </c>
      <c r="J86" s="36">
        <f>SUMIFS(СВЦЭМ!$C$34:$C$777,СВЦЭМ!$A$34:$A$777,$A86,СВЦЭМ!$B$34:$B$777,J$83)+'СЕТ СН'!$H$9+СВЦЭМ!$D$10+'СЕТ СН'!$H$6-'СЕТ СН'!$H$19</f>
        <v>1138.71301687</v>
      </c>
      <c r="K86" s="36">
        <f>SUMIFS(СВЦЭМ!$C$34:$C$777,СВЦЭМ!$A$34:$A$777,$A86,СВЦЭМ!$B$34:$B$777,K$83)+'СЕТ СН'!$H$9+СВЦЭМ!$D$10+'СЕТ СН'!$H$6-'СЕТ СН'!$H$19</f>
        <v>1129.87070675</v>
      </c>
      <c r="L86" s="36">
        <f>SUMIFS(СВЦЭМ!$C$34:$C$777,СВЦЭМ!$A$34:$A$777,$A86,СВЦЭМ!$B$34:$B$777,L$83)+'СЕТ СН'!$H$9+СВЦЭМ!$D$10+'СЕТ СН'!$H$6-'СЕТ СН'!$H$19</f>
        <v>1128.7891838700002</v>
      </c>
      <c r="M86" s="36">
        <f>SUMIFS(СВЦЭМ!$C$34:$C$777,СВЦЭМ!$A$34:$A$777,$A86,СВЦЭМ!$B$34:$B$777,M$83)+'СЕТ СН'!$H$9+СВЦЭМ!$D$10+'СЕТ СН'!$H$6-'СЕТ СН'!$H$19</f>
        <v>1137.7725814700002</v>
      </c>
      <c r="N86" s="36">
        <f>SUMIFS(СВЦЭМ!$C$34:$C$777,СВЦЭМ!$A$34:$A$777,$A86,СВЦЭМ!$B$34:$B$777,N$83)+'СЕТ СН'!$H$9+СВЦЭМ!$D$10+'СЕТ СН'!$H$6-'СЕТ СН'!$H$19</f>
        <v>1153.31522692</v>
      </c>
      <c r="O86" s="36">
        <f>SUMIFS(СВЦЭМ!$C$34:$C$777,СВЦЭМ!$A$34:$A$777,$A86,СВЦЭМ!$B$34:$B$777,O$83)+'СЕТ СН'!$H$9+СВЦЭМ!$D$10+'СЕТ СН'!$H$6-'СЕТ СН'!$H$19</f>
        <v>1164.6187352400002</v>
      </c>
      <c r="P86" s="36">
        <f>SUMIFS(СВЦЭМ!$C$34:$C$777,СВЦЭМ!$A$34:$A$777,$A86,СВЦЭМ!$B$34:$B$777,P$83)+'СЕТ СН'!$H$9+СВЦЭМ!$D$10+'СЕТ СН'!$H$6-'СЕТ СН'!$H$19</f>
        <v>1177.50200718</v>
      </c>
      <c r="Q86" s="36">
        <f>SUMIFS(СВЦЭМ!$C$34:$C$777,СВЦЭМ!$A$34:$A$777,$A86,СВЦЭМ!$B$34:$B$777,Q$83)+'СЕТ СН'!$H$9+СВЦЭМ!$D$10+'СЕТ СН'!$H$6-'СЕТ СН'!$H$19</f>
        <v>1189.6574995800001</v>
      </c>
      <c r="R86" s="36">
        <f>SUMIFS(СВЦЭМ!$C$34:$C$777,СВЦЭМ!$A$34:$A$777,$A86,СВЦЭМ!$B$34:$B$777,R$83)+'СЕТ СН'!$H$9+СВЦЭМ!$D$10+'СЕТ СН'!$H$6-'СЕТ СН'!$H$19</f>
        <v>1191.0053408900003</v>
      </c>
      <c r="S86" s="36">
        <f>SUMIFS(СВЦЭМ!$C$34:$C$777,СВЦЭМ!$A$34:$A$777,$A86,СВЦЭМ!$B$34:$B$777,S$83)+'СЕТ СН'!$H$9+СВЦЭМ!$D$10+'СЕТ СН'!$H$6-'СЕТ СН'!$H$19</f>
        <v>1182.0800834700003</v>
      </c>
      <c r="T86" s="36">
        <f>SUMIFS(СВЦЭМ!$C$34:$C$777,СВЦЭМ!$A$34:$A$777,$A86,СВЦЭМ!$B$34:$B$777,T$83)+'СЕТ СН'!$H$9+СВЦЭМ!$D$10+'СЕТ СН'!$H$6-'СЕТ СН'!$H$19</f>
        <v>1145.6965320300001</v>
      </c>
      <c r="U86" s="36">
        <f>SUMIFS(СВЦЭМ!$C$34:$C$777,СВЦЭМ!$A$34:$A$777,$A86,СВЦЭМ!$B$34:$B$777,U$83)+'СЕТ СН'!$H$9+СВЦЭМ!$D$10+'СЕТ СН'!$H$6-'СЕТ СН'!$H$19</f>
        <v>1116.7859502800002</v>
      </c>
      <c r="V86" s="36">
        <f>SUMIFS(СВЦЭМ!$C$34:$C$777,СВЦЭМ!$A$34:$A$777,$A86,СВЦЭМ!$B$34:$B$777,V$83)+'СЕТ СН'!$H$9+СВЦЭМ!$D$10+'СЕТ СН'!$H$6-'СЕТ СН'!$H$19</f>
        <v>1113.2789039700001</v>
      </c>
      <c r="W86" s="36">
        <f>SUMIFS(СВЦЭМ!$C$34:$C$777,СВЦЭМ!$A$34:$A$777,$A86,СВЦЭМ!$B$34:$B$777,W$83)+'СЕТ СН'!$H$9+СВЦЭМ!$D$10+'СЕТ СН'!$H$6-'СЕТ СН'!$H$19</f>
        <v>1118.6382767300001</v>
      </c>
      <c r="X86" s="36">
        <f>SUMIFS(СВЦЭМ!$C$34:$C$777,СВЦЭМ!$A$34:$A$777,$A86,СВЦЭМ!$B$34:$B$777,X$83)+'СЕТ СН'!$H$9+СВЦЭМ!$D$10+'СЕТ СН'!$H$6-'СЕТ СН'!$H$19</f>
        <v>1136.6610172400001</v>
      </c>
      <c r="Y86" s="36">
        <f>SUMIFS(СВЦЭМ!$C$34:$C$777,СВЦЭМ!$A$34:$A$777,$A86,СВЦЭМ!$B$34:$B$777,Y$83)+'СЕТ СН'!$H$9+СВЦЭМ!$D$10+'СЕТ СН'!$H$6-'СЕТ СН'!$H$19</f>
        <v>1194.9467778600001</v>
      </c>
    </row>
    <row r="87" spans="1:25" ht="15.75" x14ac:dyDescent="0.2">
      <c r="A87" s="35">
        <f t="shared" si="2"/>
        <v>42798</v>
      </c>
      <c r="B87" s="36">
        <f>SUMIFS(СВЦЭМ!$C$34:$C$777,СВЦЭМ!$A$34:$A$777,$A87,СВЦЭМ!$B$34:$B$777,B$83)+'СЕТ СН'!$H$9+СВЦЭМ!$D$10+'СЕТ СН'!$H$6-'СЕТ СН'!$H$19</f>
        <v>1216.23125798</v>
      </c>
      <c r="C87" s="36">
        <f>SUMIFS(СВЦЭМ!$C$34:$C$777,СВЦЭМ!$A$34:$A$777,$A87,СВЦЭМ!$B$34:$B$777,C$83)+'СЕТ СН'!$H$9+СВЦЭМ!$D$10+'СЕТ СН'!$H$6-'СЕТ СН'!$H$19</f>
        <v>1252.69314751</v>
      </c>
      <c r="D87" s="36">
        <f>SUMIFS(СВЦЭМ!$C$34:$C$777,СВЦЭМ!$A$34:$A$777,$A87,СВЦЭМ!$B$34:$B$777,D$83)+'СЕТ СН'!$H$9+СВЦЭМ!$D$10+'СЕТ СН'!$H$6-'СЕТ СН'!$H$19</f>
        <v>1275.5392092500001</v>
      </c>
      <c r="E87" s="36">
        <f>SUMIFS(СВЦЭМ!$C$34:$C$777,СВЦЭМ!$A$34:$A$777,$A87,СВЦЭМ!$B$34:$B$777,E$83)+'СЕТ СН'!$H$9+СВЦЭМ!$D$10+'СЕТ СН'!$H$6-'СЕТ СН'!$H$19</f>
        <v>1288.94917227</v>
      </c>
      <c r="F87" s="36">
        <f>SUMIFS(СВЦЭМ!$C$34:$C$777,СВЦЭМ!$A$34:$A$777,$A87,СВЦЭМ!$B$34:$B$777,F$83)+'СЕТ СН'!$H$9+СВЦЭМ!$D$10+'СЕТ СН'!$H$6-'СЕТ СН'!$H$19</f>
        <v>1287.0915882500003</v>
      </c>
      <c r="G87" s="36">
        <f>SUMIFS(СВЦЭМ!$C$34:$C$777,СВЦЭМ!$A$34:$A$777,$A87,СВЦЭМ!$B$34:$B$777,G$83)+'СЕТ СН'!$H$9+СВЦЭМ!$D$10+'СЕТ СН'!$H$6-'СЕТ СН'!$H$19</f>
        <v>1280.82709316</v>
      </c>
      <c r="H87" s="36">
        <f>SUMIFS(СВЦЭМ!$C$34:$C$777,СВЦЭМ!$A$34:$A$777,$A87,СВЦЭМ!$B$34:$B$777,H$83)+'СЕТ СН'!$H$9+СВЦЭМ!$D$10+'СЕТ СН'!$H$6-'СЕТ СН'!$H$19</f>
        <v>1269.0689998100002</v>
      </c>
      <c r="I87" s="36">
        <f>SUMIFS(СВЦЭМ!$C$34:$C$777,СВЦЭМ!$A$34:$A$777,$A87,СВЦЭМ!$B$34:$B$777,I$83)+'СЕТ СН'!$H$9+СВЦЭМ!$D$10+'СЕТ СН'!$H$6-'СЕТ СН'!$H$19</f>
        <v>1231.3052789900003</v>
      </c>
      <c r="J87" s="36">
        <f>SUMIFS(СВЦЭМ!$C$34:$C$777,СВЦЭМ!$A$34:$A$777,$A87,СВЦЭМ!$B$34:$B$777,J$83)+'СЕТ СН'!$H$9+СВЦЭМ!$D$10+'СЕТ СН'!$H$6-'СЕТ СН'!$H$19</f>
        <v>1170.3516685300001</v>
      </c>
      <c r="K87" s="36">
        <f>SUMIFS(СВЦЭМ!$C$34:$C$777,СВЦЭМ!$A$34:$A$777,$A87,СВЦЭМ!$B$34:$B$777,K$83)+'СЕТ СН'!$H$9+СВЦЭМ!$D$10+'СЕТ СН'!$H$6-'СЕТ СН'!$H$19</f>
        <v>1130.8471046700001</v>
      </c>
      <c r="L87" s="36">
        <f>SUMIFS(СВЦЭМ!$C$34:$C$777,СВЦЭМ!$A$34:$A$777,$A87,СВЦЭМ!$B$34:$B$777,L$83)+'СЕТ СН'!$H$9+СВЦЭМ!$D$10+'СЕТ СН'!$H$6-'СЕТ СН'!$H$19</f>
        <v>1127.6217514</v>
      </c>
      <c r="M87" s="36">
        <f>SUMIFS(СВЦЭМ!$C$34:$C$777,СВЦЭМ!$A$34:$A$777,$A87,СВЦЭМ!$B$34:$B$777,M$83)+'СЕТ СН'!$H$9+СВЦЭМ!$D$10+'СЕТ СН'!$H$6-'СЕТ СН'!$H$19</f>
        <v>1124.5703109800002</v>
      </c>
      <c r="N87" s="36">
        <f>SUMIFS(СВЦЭМ!$C$34:$C$777,СВЦЭМ!$A$34:$A$777,$A87,СВЦЭМ!$B$34:$B$777,N$83)+'СЕТ СН'!$H$9+СВЦЭМ!$D$10+'СЕТ СН'!$H$6-'СЕТ СН'!$H$19</f>
        <v>1125.23560103</v>
      </c>
      <c r="O87" s="36">
        <f>SUMIFS(СВЦЭМ!$C$34:$C$777,СВЦЭМ!$A$34:$A$777,$A87,СВЦЭМ!$B$34:$B$777,O$83)+'СЕТ СН'!$H$9+СВЦЭМ!$D$10+'СЕТ СН'!$H$6-'СЕТ СН'!$H$19</f>
        <v>1156.5412629500001</v>
      </c>
      <c r="P87" s="36">
        <f>SUMIFS(СВЦЭМ!$C$34:$C$777,СВЦЭМ!$A$34:$A$777,$A87,СВЦЭМ!$B$34:$B$777,P$83)+'СЕТ СН'!$H$9+СВЦЭМ!$D$10+'СЕТ СН'!$H$6-'СЕТ СН'!$H$19</f>
        <v>1156.1748625499999</v>
      </c>
      <c r="Q87" s="36">
        <f>SUMIFS(СВЦЭМ!$C$34:$C$777,СВЦЭМ!$A$34:$A$777,$A87,СВЦЭМ!$B$34:$B$777,Q$83)+'СЕТ СН'!$H$9+СВЦЭМ!$D$10+'СЕТ СН'!$H$6-'СЕТ СН'!$H$19</f>
        <v>1161.0047715000001</v>
      </c>
      <c r="R87" s="36">
        <f>SUMIFS(СВЦЭМ!$C$34:$C$777,СВЦЭМ!$A$34:$A$777,$A87,СВЦЭМ!$B$34:$B$777,R$83)+'СЕТ СН'!$H$9+СВЦЭМ!$D$10+'СЕТ СН'!$H$6-'СЕТ СН'!$H$19</f>
        <v>1165.5896583900003</v>
      </c>
      <c r="S87" s="36">
        <f>SUMIFS(СВЦЭМ!$C$34:$C$777,СВЦЭМ!$A$34:$A$777,$A87,СВЦЭМ!$B$34:$B$777,S$83)+'СЕТ СН'!$H$9+СВЦЭМ!$D$10+'СЕТ СН'!$H$6-'СЕТ СН'!$H$19</f>
        <v>1157.5163153100002</v>
      </c>
      <c r="T87" s="36">
        <f>SUMIFS(СВЦЭМ!$C$34:$C$777,СВЦЭМ!$A$34:$A$777,$A87,СВЦЭМ!$B$34:$B$777,T$83)+'СЕТ СН'!$H$9+СВЦЭМ!$D$10+'СЕТ СН'!$H$6-'СЕТ СН'!$H$19</f>
        <v>1140.0123271500001</v>
      </c>
      <c r="U87" s="36">
        <f>SUMIFS(СВЦЭМ!$C$34:$C$777,СВЦЭМ!$A$34:$A$777,$A87,СВЦЭМ!$B$34:$B$777,U$83)+'СЕТ СН'!$H$9+СВЦЭМ!$D$10+'СЕТ СН'!$H$6-'СЕТ СН'!$H$19</f>
        <v>1109.0360766500003</v>
      </c>
      <c r="V87" s="36">
        <f>SUMIFS(СВЦЭМ!$C$34:$C$777,СВЦЭМ!$A$34:$A$777,$A87,СВЦЭМ!$B$34:$B$777,V$83)+'СЕТ СН'!$H$9+СВЦЭМ!$D$10+'СЕТ СН'!$H$6-'СЕТ СН'!$H$19</f>
        <v>1106.5957260600003</v>
      </c>
      <c r="W87" s="36">
        <f>SUMIFS(СВЦЭМ!$C$34:$C$777,СВЦЭМ!$A$34:$A$777,$A87,СВЦЭМ!$B$34:$B$777,W$83)+'СЕТ СН'!$H$9+СВЦЭМ!$D$10+'СЕТ СН'!$H$6-'СЕТ СН'!$H$19</f>
        <v>1120.6163038499999</v>
      </c>
      <c r="X87" s="36">
        <f>SUMIFS(СВЦЭМ!$C$34:$C$777,СВЦЭМ!$A$34:$A$777,$A87,СВЦЭМ!$B$34:$B$777,X$83)+'СЕТ СН'!$H$9+СВЦЭМ!$D$10+'СЕТ СН'!$H$6-'СЕТ СН'!$H$19</f>
        <v>1139.5683453700003</v>
      </c>
      <c r="Y87" s="36">
        <f>SUMIFS(СВЦЭМ!$C$34:$C$777,СВЦЭМ!$A$34:$A$777,$A87,СВЦЭМ!$B$34:$B$777,Y$83)+'СЕТ СН'!$H$9+СВЦЭМ!$D$10+'СЕТ СН'!$H$6-'СЕТ СН'!$H$19</f>
        <v>1178.8660954800002</v>
      </c>
    </row>
    <row r="88" spans="1:25" ht="15.75" x14ac:dyDescent="0.2">
      <c r="A88" s="35">
        <f t="shared" si="2"/>
        <v>42799</v>
      </c>
      <c r="B88" s="36">
        <f>SUMIFS(СВЦЭМ!$C$34:$C$777,СВЦЭМ!$A$34:$A$777,$A88,СВЦЭМ!$B$34:$B$777,B$83)+'СЕТ СН'!$H$9+СВЦЭМ!$D$10+'СЕТ СН'!$H$6-'СЕТ СН'!$H$19</f>
        <v>1200.3957799</v>
      </c>
      <c r="C88" s="36">
        <f>SUMIFS(СВЦЭМ!$C$34:$C$777,СВЦЭМ!$A$34:$A$777,$A88,СВЦЭМ!$B$34:$B$777,C$83)+'СЕТ СН'!$H$9+СВЦЭМ!$D$10+'СЕТ СН'!$H$6-'СЕТ СН'!$H$19</f>
        <v>1248.4616484400003</v>
      </c>
      <c r="D88" s="36">
        <f>SUMIFS(СВЦЭМ!$C$34:$C$777,СВЦЭМ!$A$34:$A$777,$A88,СВЦЭМ!$B$34:$B$777,D$83)+'СЕТ СН'!$H$9+СВЦЭМ!$D$10+'СЕТ СН'!$H$6-'СЕТ СН'!$H$19</f>
        <v>1290.2033115100003</v>
      </c>
      <c r="E88" s="36">
        <f>SUMIFS(СВЦЭМ!$C$34:$C$777,СВЦЭМ!$A$34:$A$777,$A88,СВЦЭМ!$B$34:$B$777,E$83)+'СЕТ СН'!$H$9+СВЦЭМ!$D$10+'СЕТ СН'!$H$6-'СЕТ СН'!$H$19</f>
        <v>1302.4919107300002</v>
      </c>
      <c r="F88" s="36">
        <f>SUMIFS(СВЦЭМ!$C$34:$C$777,СВЦЭМ!$A$34:$A$777,$A88,СВЦЭМ!$B$34:$B$777,F$83)+'СЕТ СН'!$H$9+СВЦЭМ!$D$10+'СЕТ СН'!$H$6-'СЕТ СН'!$H$19</f>
        <v>1301.3970606500002</v>
      </c>
      <c r="G88" s="36">
        <f>SUMIFS(СВЦЭМ!$C$34:$C$777,СВЦЭМ!$A$34:$A$777,$A88,СВЦЭМ!$B$34:$B$777,G$83)+'СЕТ СН'!$H$9+СВЦЭМ!$D$10+'СЕТ СН'!$H$6-'СЕТ СН'!$H$19</f>
        <v>1289.96399127</v>
      </c>
      <c r="H88" s="36">
        <f>SUMIFS(СВЦЭМ!$C$34:$C$777,СВЦЭМ!$A$34:$A$777,$A88,СВЦЭМ!$B$34:$B$777,H$83)+'СЕТ СН'!$H$9+СВЦЭМ!$D$10+'СЕТ СН'!$H$6-'СЕТ СН'!$H$19</f>
        <v>1274.8710823599999</v>
      </c>
      <c r="I88" s="36">
        <f>SUMIFS(СВЦЭМ!$C$34:$C$777,СВЦЭМ!$A$34:$A$777,$A88,СВЦЭМ!$B$34:$B$777,I$83)+'СЕТ СН'!$H$9+СВЦЭМ!$D$10+'СЕТ СН'!$H$6-'СЕТ СН'!$H$19</f>
        <v>1229.4181277000002</v>
      </c>
      <c r="J88" s="36">
        <f>SUMIFS(СВЦЭМ!$C$34:$C$777,СВЦЭМ!$A$34:$A$777,$A88,СВЦЭМ!$B$34:$B$777,J$83)+'СЕТ СН'!$H$9+СВЦЭМ!$D$10+'СЕТ СН'!$H$6-'СЕТ СН'!$H$19</f>
        <v>1159.21359093</v>
      </c>
      <c r="K88" s="36">
        <f>SUMIFS(СВЦЭМ!$C$34:$C$777,СВЦЭМ!$A$34:$A$777,$A88,СВЦЭМ!$B$34:$B$777,K$83)+'СЕТ СН'!$H$9+СВЦЭМ!$D$10+'СЕТ СН'!$H$6-'СЕТ СН'!$H$19</f>
        <v>1132.2156250900002</v>
      </c>
      <c r="L88" s="36">
        <f>SUMIFS(СВЦЭМ!$C$34:$C$777,СВЦЭМ!$A$34:$A$777,$A88,СВЦЭМ!$B$34:$B$777,L$83)+'СЕТ СН'!$H$9+СВЦЭМ!$D$10+'СЕТ СН'!$H$6-'СЕТ СН'!$H$19</f>
        <v>1110.1934244600002</v>
      </c>
      <c r="M88" s="36">
        <f>SUMIFS(СВЦЭМ!$C$34:$C$777,СВЦЭМ!$A$34:$A$777,$A88,СВЦЭМ!$B$34:$B$777,M$83)+'СЕТ СН'!$H$9+СВЦЭМ!$D$10+'СЕТ СН'!$H$6-'СЕТ СН'!$H$19</f>
        <v>1113.17070767</v>
      </c>
      <c r="N88" s="36">
        <f>SUMIFS(СВЦЭМ!$C$34:$C$777,СВЦЭМ!$A$34:$A$777,$A88,СВЦЭМ!$B$34:$B$777,N$83)+'СЕТ СН'!$H$9+СВЦЭМ!$D$10+'СЕТ СН'!$H$6-'СЕТ СН'!$H$19</f>
        <v>1130.2692531000002</v>
      </c>
      <c r="O88" s="36">
        <f>SUMIFS(СВЦЭМ!$C$34:$C$777,СВЦЭМ!$A$34:$A$777,$A88,СВЦЭМ!$B$34:$B$777,O$83)+'СЕТ СН'!$H$9+СВЦЭМ!$D$10+'СЕТ СН'!$H$6-'СЕТ СН'!$H$19</f>
        <v>1155.8478940600003</v>
      </c>
      <c r="P88" s="36">
        <f>SUMIFS(СВЦЭМ!$C$34:$C$777,СВЦЭМ!$A$34:$A$777,$A88,СВЦЭМ!$B$34:$B$777,P$83)+'СЕТ СН'!$H$9+СВЦЭМ!$D$10+'СЕТ СН'!$H$6-'СЕТ СН'!$H$19</f>
        <v>1160.94723449</v>
      </c>
      <c r="Q88" s="36">
        <f>SUMIFS(СВЦЭМ!$C$34:$C$777,СВЦЭМ!$A$34:$A$777,$A88,СВЦЭМ!$B$34:$B$777,Q$83)+'СЕТ СН'!$H$9+СВЦЭМ!$D$10+'СЕТ СН'!$H$6-'СЕТ СН'!$H$19</f>
        <v>1165.4142721900002</v>
      </c>
      <c r="R88" s="36">
        <f>SUMIFS(СВЦЭМ!$C$34:$C$777,СВЦЭМ!$A$34:$A$777,$A88,СВЦЭМ!$B$34:$B$777,R$83)+'СЕТ СН'!$H$9+СВЦЭМ!$D$10+'СЕТ СН'!$H$6-'СЕТ СН'!$H$19</f>
        <v>1166.5386247500001</v>
      </c>
      <c r="S88" s="36">
        <f>SUMIFS(СВЦЭМ!$C$34:$C$777,СВЦЭМ!$A$34:$A$777,$A88,СВЦЭМ!$B$34:$B$777,S$83)+'СЕТ СН'!$H$9+СВЦЭМ!$D$10+'СЕТ СН'!$H$6-'СЕТ СН'!$H$19</f>
        <v>1166.7567954800002</v>
      </c>
      <c r="T88" s="36">
        <f>SUMIFS(СВЦЭМ!$C$34:$C$777,СВЦЭМ!$A$34:$A$777,$A88,СВЦЭМ!$B$34:$B$777,T$83)+'СЕТ СН'!$H$9+СВЦЭМ!$D$10+'СЕТ СН'!$H$6-'СЕТ СН'!$H$19</f>
        <v>1136.0321837900001</v>
      </c>
      <c r="U88" s="36">
        <f>SUMIFS(СВЦЭМ!$C$34:$C$777,СВЦЭМ!$A$34:$A$777,$A88,СВЦЭМ!$B$34:$B$777,U$83)+'СЕТ СН'!$H$9+СВЦЭМ!$D$10+'СЕТ СН'!$H$6-'СЕТ СН'!$H$19</f>
        <v>1125.69932797</v>
      </c>
      <c r="V88" s="36">
        <f>SUMIFS(СВЦЭМ!$C$34:$C$777,СВЦЭМ!$A$34:$A$777,$A88,СВЦЭМ!$B$34:$B$777,V$83)+'СЕТ СН'!$H$9+СВЦЭМ!$D$10+'СЕТ СН'!$H$6-'СЕТ СН'!$H$19</f>
        <v>1145.1581350599999</v>
      </c>
      <c r="W88" s="36">
        <f>SUMIFS(СВЦЭМ!$C$34:$C$777,СВЦЭМ!$A$34:$A$777,$A88,СВЦЭМ!$B$34:$B$777,W$83)+'СЕТ СН'!$H$9+СВЦЭМ!$D$10+'СЕТ СН'!$H$6-'СЕТ СН'!$H$19</f>
        <v>1117.4231053900003</v>
      </c>
      <c r="X88" s="36">
        <f>SUMIFS(СВЦЭМ!$C$34:$C$777,СВЦЭМ!$A$34:$A$777,$A88,СВЦЭМ!$B$34:$B$777,X$83)+'СЕТ СН'!$H$9+СВЦЭМ!$D$10+'СЕТ СН'!$H$6-'СЕТ СН'!$H$19</f>
        <v>1090.0671611800003</v>
      </c>
      <c r="Y88" s="36">
        <f>SUMIFS(СВЦЭМ!$C$34:$C$777,СВЦЭМ!$A$34:$A$777,$A88,СВЦЭМ!$B$34:$B$777,Y$83)+'СЕТ СН'!$H$9+СВЦЭМ!$D$10+'СЕТ СН'!$H$6-'СЕТ СН'!$H$19</f>
        <v>1145.6811940100001</v>
      </c>
    </row>
    <row r="89" spans="1:25" ht="15.75" x14ac:dyDescent="0.2">
      <c r="A89" s="35">
        <f t="shared" si="2"/>
        <v>42800</v>
      </c>
      <c r="B89" s="36">
        <f>SUMIFS(СВЦЭМ!$C$34:$C$777,СВЦЭМ!$A$34:$A$777,$A89,СВЦЭМ!$B$34:$B$777,B$83)+'СЕТ СН'!$H$9+СВЦЭМ!$D$10+'СЕТ СН'!$H$6-'СЕТ СН'!$H$19</f>
        <v>1249.3567418100001</v>
      </c>
      <c r="C89" s="36">
        <f>SUMIFS(СВЦЭМ!$C$34:$C$777,СВЦЭМ!$A$34:$A$777,$A89,СВЦЭМ!$B$34:$B$777,C$83)+'СЕТ СН'!$H$9+СВЦЭМ!$D$10+'СЕТ СН'!$H$6-'СЕТ СН'!$H$19</f>
        <v>1275.9395971600002</v>
      </c>
      <c r="D89" s="36">
        <f>SUMIFS(СВЦЭМ!$C$34:$C$777,СВЦЭМ!$A$34:$A$777,$A89,СВЦЭМ!$B$34:$B$777,D$83)+'СЕТ СН'!$H$9+СВЦЭМ!$D$10+'СЕТ СН'!$H$6-'СЕТ СН'!$H$19</f>
        <v>1308.3995521699999</v>
      </c>
      <c r="E89" s="36">
        <f>SUMIFS(СВЦЭМ!$C$34:$C$777,СВЦЭМ!$A$34:$A$777,$A89,СВЦЭМ!$B$34:$B$777,E$83)+'СЕТ СН'!$H$9+СВЦЭМ!$D$10+'СЕТ СН'!$H$6-'СЕТ СН'!$H$19</f>
        <v>1323.3567554800002</v>
      </c>
      <c r="F89" s="36">
        <f>SUMIFS(СВЦЭМ!$C$34:$C$777,СВЦЭМ!$A$34:$A$777,$A89,СВЦЭМ!$B$34:$B$777,F$83)+'СЕТ СН'!$H$9+СВЦЭМ!$D$10+'СЕТ СН'!$H$6-'СЕТ СН'!$H$19</f>
        <v>1321.9829530299999</v>
      </c>
      <c r="G89" s="36">
        <f>SUMIFS(СВЦЭМ!$C$34:$C$777,СВЦЭМ!$A$34:$A$777,$A89,СВЦЭМ!$B$34:$B$777,G$83)+'СЕТ СН'!$H$9+СВЦЭМ!$D$10+'СЕТ СН'!$H$6-'СЕТ СН'!$H$19</f>
        <v>1310.53992277</v>
      </c>
      <c r="H89" s="36">
        <f>SUMIFS(СВЦЭМ!$C$34:$C$777,СВЦЭМ!$A$34:$A$777,$A89,СВЦЭМ!$B$34:$B$777,H$83)+'СЕТ СН'!$H$9+СВЦЭМ!$D$10+'СЕТ СН'!$H$6-'СЕТ СН'!$H$19</f>
        <v>1257.4017942600003</v>
      </c>
      <c r="I89" s="36">
        <f>SUMIFS(СВЦЭМ!$C$34:$C$777,СВЦЭМ!$A$34:$A$777,$A89,СВЦЭМ!$B$34:$B$777,I$83)+'СЕТ СН'!$H$9+СВЦЭМ!$D$10+'СЕТ СН'!$H$6-'СЕТ СН'!$H$19</f>
        <v>1191.4817310600001</v>
      </c>
      <c r="J89" s="36">
        <f>SUMIFS(СВЦЭМ!$C$34:$C$777,СВЦЭМ!$A$34:$A$777,$A89,СВЦЭМ!$B$34:$B$777,J$83)+'СЕТ СН'!$H$9+СВЦЭМ!$D$10+'СЕТ СН'!$H$6-'СЕТ СН'!$H$19</f>
        <v>1146.2063353399999</v>
      </c>
      <c r="K89" s="36">
        <f>SUMIFS(СВЦЭМ!$C$34:$C$777,СВЦЭМ!$A$34:$A$777,$A89,СВЦЭМ!$B$34:$B$777,K$83)+'СЕТ СН'!$H$9+СВЦЭМ!$D$10+'СЕТ СН'!$H$6-'СЕТ СН'!$H$19</f>
        <v>1144.7630096800003</v>
      </c>
      <c r="L89" s="36">
        <f>SUMIFS(СВЦЭМ!$C$34:$C$777,СВЦЭМ!$A$34:$A$777,$A89,СВЦЭМ!$B$34:$B$777,L$83)+'СЕТ СН'!$H$9+СВЦЭМ!$D$10+'СЕТ СН'!$H$6-'СЕТ СН'!$H$19</f>
        <v>1146.3704149600003</v>
      </c>
      <c r="M89" s="36">
        <f>SUMIFS(СВЦЭМ!$C$34:$C$777,СВЦЭМ!$A$34:$A$777,$A89,СВЦЭМ!$B$34:$B$777,M$83)+'СЕТ СН'!$H$9+СВЦЭМ!$D$10+'СЕТ СН'!$H$6-'СЕТ СН'!$H$19</f>
        <v>1147.56131142</v>
      </c>
      <c r="N89" s="36">
        <f>SUMIFS(СВЦЭМ!$C$34:$C$777,СВЦЭМ!$A$34:$A$777,$A89,СВЦЭМ!$B$34:$B$777,N$83)+'СЕТ СН'!$H$9+СВЦЭМ!$D$10+'СЕТ СН'!$H$6-'СЕТ СН'!$H$19</f>
        <v>1145.7037237300001</v>
      </c>
      <c r="O89" s="36">
        <f>SUMIFS(СВЦЭМ!$C$34:$C$777,СВЦЭМ!$A$34:$A$777,$A89,СВЦЭМ!$B$34:$B$777,O$83)+'СЕТ СН'!$H$9+СВЦЭМ!$D$10+'СЕТ СН'!$H$6-'СЕТ СН'!$H$19</f>
        <v>1146.04703956</v>
      </c>
      <c r="P89" s="36">
        <f>SUMIFS(СВЦЭМ!$C$34:$C$777,СВЦЭМ!$A$34:$A$777,$A89,СВЦЭМ!$B$34:$B$777,P$83)+'СЕТ СН'!$H$9+СВЦЭМ!$D$10+'СЕТ СН'!$H$6-'СЕТ СН'!$H$19</f>
        <v>1138.43171923</v>
      </c>
      <c r="Q89" s="36">
        <f>SUMIFS(СВЦЭМ!$C$34:$C$777,СВЦЭМ!$A$34:$A$777,$A89,СВЦЭМ!$B$34:$B$777,Q$83)+'СЕТ СН'!$H$9+СВЦЭМ!$D$10+'СЕТ СН'!$H$6-'СЕТ СН'!$H$19</f>
        <v>1130.3193739500002</v>
      </c>
      <c r="R89" s="36">
        <f>SUMIFS(СВЦЭМ!$C$34:$C$777,СВЦЭМ!$A$34:$A$777,$A89,СВЦЭМ!$B$34:$B$777,R$83)+'СЕТ СН'!$H$9+СВЦЭМ!$D$10+'СЕТ СН'!$H$6-'СЕТ СН'!$H$19</f>
        <v>1187.2314995000002</v>
      </c>
      <c r="S89" s="36">
        <f>SUMIFS(СВЦЭМ!$C$34:$C$777,СВЦЭМ!$A$34:$A$777,$A89,СВЦЭМ!$B$34:$B$777,S$83)+'СЕТ СН'!$H$9+СВЦЭМ!$D$10+'СЕТ СН'!$H$6-'СЕТ СН'!$H$19</f>
        <v>1198.5366677900001</v>
      </c>
      <c r="T89" s="36">
        <f>SUMIFS(СВЦЭМ!$C$34:$C$777,СВЦЭМ!$A$34:$A$777,$A89,СВЦЭМ!$B$34:$B$777,T$83)+'СЕТ СН'!$H$9+СВЦЭМ!$D$10+'СЕТ СН'!$H$6-'СЕТ СН'!$H$19</f>
        <v>1168.2968136100003</v>
      </c>
      <c r="U89" s="36">
        <f>SUMIFS(СВЦЭМ!$C$34:$C$777,СВЦЭМ!$A$34:$A$777,$A89,СВЦЭМ!$B$34:$B$777,U$83)+'СЕТ СН'!$H$9+СВЦЭМ!$D$10+'СЕТ СН'!$H$6-'СЕТ СН'!$H$19</f>
        <v>1151.9660150600002</v>
      </c>
      <c r="V89" s="36">
        <f>SUMIFS(СВЦЭМ!$C$34:$C$777,СВЦЭМ!$A$34:$A$777,$A89,СВЦЭМ!$B$34:$B$777,V$83)+'СЕТ СН'!$H$9+СВЦЭМ!$D$10+'СЕТ СН'!$H$6-'СЕТ СН'!$H$19</f>
        <v>1156.7393359800003</v>
      </c>
      <c r="W89" s="36">
        <f>SUMIFS(СВЦЭМ!$C$34:$C$777,СВЦЭМ!$A$34:$A$777,$A89,СВЦЭМ!$B$34:$B$777,W$83)+'СЕТ СН'!$H$9+СВЦЭМ!$D$10+'СЕТ СН'!$H$6-'СЕТ СН'!$H$19</f>
        <v>1159.7619617099999</v>
      </c>
      <c r="X89" s="36">
        <f>SUMIFS(СВЦЭМ!$C$34:$C$777,СВЦЭМ!$A$34:$A$777,$A89,СВЦЭМ!$B$34:$B$777,X$83)+'СЕТ СН'!$H$9+СВЦЭМ!$D$10+'СЕТ СН'!$H$6-'СЕТ СН'!$H$19</f>
        <v>1158.8113513500002</v>
      </c>
      <c r="Y89" s="36">
        <f>SUMIFS(СВЦЭМ!$C$34:$C$777,СВЦЭМ!$A$34:$A$777,$A89,СВЦЭМ!$B$34:$B$777,Y$83)+'СЕТ СН'!$H$9+СВЦЭМ!$D$10+'СЕТ СН'!$H$6-'СЕТ СН'!$H$19</f>
        <v>1188.73376538</v>
      </c>
    </row>
    <row r="90" spans="1:25" ht="15.75" x14ac:dyDescent="0.2">
      <c r="A90" s="35">
        <f t="shared" si="2"/>
        <v>42801</v>
      </c>
      <c r="B90" s="36">
        <f>SUMIFS(СВЦЭМ!$C$34:$C$777,СВЦЭМ!$A$34:$A$777,$A90,СВЦЭМ!$B$34:$B$777,B$83)+'СЕТ СН'!$H$9+СВЦЭМ!$D$10+'СЕТ СН'!$H$6-'СЕТ СН'!$H$19</f>
        <v>1213.9314384200002</v>
      </c>
      <c r="C90" s="36">
        <f>SUMIFS(СВЦЭМ!$C$34:$C$777,СВЦЭМ!$A$34:$A$777,$A90,СВЦЭМ!$B$34:$B$777,C$83)+'СЕТ СН'!$H$9+СВЦЭМ!$D$10+'СЕТ СН'!$H$6-'СЕТ СН'!$H$19</f>
        <v>1253.41785067</v>
      </c>
      <c r="D90" s="36">
        <f>SUMIFS(СВЦЭМ!$C$34:$C$777,СВЦЭМ!$A$34:$A$777,$A90,СВЦЭМ!$B$34:$B$777,D$83)+'СЕТ СН'!$H$9+СВЦЭМ!$D$10+'СЕТ СН'!$H$6-'СЕТ СН'!$H$19</f>
        <v>1299.7717828700002</v>
      </c>
      <c r="E90" s="36">
        <f>SUMIFS(СВЦЭМ!$C$34:$C$777,СВЦЭМ!$A$34:$A$777,$A90,СВЦЭМ!$B$34:$B$777,E$83)+'СЕТ СН'!$H$9+СВЦЭМ!$D$10+'СЕТ СН'!$H$6-'СЕТ СН'!$H$19</f>
        <v>1307.0578256100002</v>
      </c>
      <c r="F90" s="36">
        <f>SUMIFS(СВЦЭМ!$C$34:$C$777,СВЦЭМ!$A$34:$A$777,$A90,СВЦЭМ!$B$34:$B$777,F$83)+'СЕТ СН'!$H$9+СВЦЭМ!$D$10+'СЕТ СН'!$H$6-'СЕТ СН'!$H$19</f>
        <v>1306.5953288800001</v>
      </c>
      <c r="G90" s="36">
        <f>SUMIFS(СВЦЭМ!$C$34:$C$777,СВЦЭМ!$A$34:$A$777,$A90,СВЦЭМ!$B$34:$B$777,G$83)+'СЕТ СН'!$H$9+СВЦЭМ!$D$10+'СЕТ СН'!$H$6-'СЕТ СН'!$H$19</f>
        <v>1287.5627502699999</v>
      </c>
      <c r="H90" s="36">
        <f>SUMIFS(СВЦЭМ!$C$34:$C$777,СВЦЭМ!$A$34:$A$777,$A90,СВЦЭМ!$B$34:$B$777,H$83)+'СЕТ СН'!$H$9+СВЦЭМ!$D$10+'СЕТ СН'!$H$6-'СЕТ СН'!$H$19</f>
        <v>1226.6173552200003</v>
      </c>
      <c r="I90" s="36">
        <f>SUMIFS(СВЦЭМ!$C$34:$C$777,СВЦЭМ!$A$34:$A$777,$A90,СВЦЭМ!$B$34:$B$777,I$83)+'СЕТ СН'!$H$9+СВЦЭМ!$D$10+'СЕТ СН'!$H$6-'СЕТ СН'!$H$19</f>
        <v>1169.8354767700002</v>
      </c>
      <c r="J90" s="36">
        <f>SUMIFS(СВЦЭМ!$C$34:$C$777,СВЦЭМ!$A$34:$A$777,$A90,СВЦЭМ!$B$34:$B$777,J$83)+'СЕТ СН'!$H$9+СВЦЭМ!$D$10+'СЕТ СН'!$H$6-'СЕТ СН'!$H$19</f>
        <v>1143.4938871200002</v>
      </c>
      <c r="K90" s="36">
        <f>SUMIFS(СВЦЭМ!$C$34:$C$777,СВЦЭМ!$A$34:$A$777,$A90,СВЦЭМ!$B$34:$B$777,K$83)+'СЕТ СН'!$H$9+СВЦЭМ!$D$10+'СЕТ СН'!$H$6-'СЕТ СН'!$H$19</f>
        <v>1141.0445721599999</v>
      </c>
      <c r="L90" s="36">
        <f>SUMIFS(СВЦЭМ!$C$34:$C$777,СВЦЭМ!$A$34:$A$777,$A90,СВЦЭМ!$B$34:$B$777,L$83)+'СЕТ СН'!$H$9+СВЦЭМ!$D$10+'СЕТ СН'!$H$6-'СЕТ СН'!$H$19</f>
        <v>1150.1312125600002</v>
      </c>
      <c r="M90" s="36">
        <f>SUMIFS(СВЦЭМ!$C$34:$C$777,СВЦЭМ!$A$34:$A$777,$A90,СВЦЭМ!$B$34:$B$777,M$83)+'СЕТ СН'!$H$9+СВЦЭМ!$D$10+'СЕТ СН'!$H$6-'СЕТ СН'!$H$19</f>
        <v>1148.7759936900002</v>
      </c>
      <c r="N90" s="36">
        <f>SUMIFS(СВЦЭМ!$C$34:$C$777,СВЦЭМ!$A$34:$A$777,$A90,СВЦЭМ!$B$34:$B$777,N$83)+'СЕТ СН'!$H$9+СВЦЭМ!$D$10+'СЕТ СН'!$H$6-'СЕТ СН'!$H$19</f>
        <v>1152.67952552</v>
      </c>
      <c r="O90" s="36">
        <f>SUMIFS(СВЦЭМ!$C$34:$C$777,СВЦЭМ!$A$34:$A$777,$A90,СВЦЭМ!$B$34:$B$777,O$83)+'СЕТ СН'!$H$9+СВЦЭМ!$D$10+'СЕТ СН'!$H$6-'СЕТ СН'!$H$19</f>
        <v>1144.6725491100001</v>
      </c>
      <c r="P90" s="36">
        <f>SUMIFS(СВЦЭМ!$C$34:$C$777,СВЦЭМ!$A$34:$A$777,$A90,СВЦЭМ!$B$34:$B$777,P$83)+'СЕТ СН'!$H$9+СВЦЭМ!$D$10+'СЕТ СН'!$H$6-'СЕТ СН'!$H$19</f>
        <v>1140.5829896200003</v>
      </c>
      <c r="Q90" s="36">
        <f>SUMIFS(СВЦЭМ!$C$34:$C$777,СВЦЭМ!$A$34:$A$777,$A90,СВЦЭМ!$B$34:$B$777,Q$83)+'СЕТ СН'!$H$9+СВЦЭМ!$D$10+'СЕТ СН'!$H$6-'СЕТ СН'!$H$19</f>
        <v>1136.3183141899999</v>
      </c>
      <c r="R90" s="36">
        <f>SUMIFS(СВЦЭМ!$C$34:$C$777,СВЦЭМ!$A$34:$A$777,$A90,СВЦЭМ!$B$34:$B$777,R$83)+'СЕТ СН'!$H$9+СВЦЭМ!$D$10+'СЕТ СН'!$H$6-'СЕТ СН'!$H$19</f>
        <v>1139.7070834300002</v>
      </c>
      <c r="S90" s="36">
        <f>SUMIFS(СВЦЭМ!$C$34:$C$777,СВЦЭМ!$A$34:$A$777,$A90,СВЦЭМ!$B$34:$B$777,S$83)+'СЕТ СН'!$H$9+СВЦЭМ!$D$10+'СЕТ СН'!$H$6-'СЕТ СН'!$H$19</f>
        <v>1144.65983297</v>
      </c>
      <c r="T90" s="36">
        <f>SUMIFS(СВЦЭМ!$C$34:$C$777,СВЦЭМ!$A$34:$A$777,$A90,СВЦЭМ!$B$34:$B$777,T$83)+'СЕТ СН'!$H$9+СВЦЭМ!$D$10+'СЕТ СН'!$H$6-'СЕТ СН'!$H$19</f>
        <v>1149.5601319400002</v>
      </c>
      <c r="U90" s="36">
        <f>SUMIFS(СВЦЭМ!$C$34:$C$777,СВЦЭМ!$A$34:$A$777,$A90,СВЦЭМ!$B$34:$B$777,U$83)+'СЕТ СН'!$H$9+СВЦЭМ!$D$10+'СЕТ СН'!$H$6-'СЕТ СН'!$H$19</f>
        <v>1149.5057762800002</v>
      </c>
      <c r="V90" s="36">
        <f>SUMIFS(СВЦЭМ!$C$34:$C$777,СВЦЭМ!$A$34:$A$777,$A90,СВЦЭМ!$B$34:$B$777,V$83)+'СЕТ СН'!$H$9+СВЦЭМ!$D$10+'СЕТ СН'!$H$6-'СЕТ СН'!$H$19</f>
        <v>1152.9773894600003</v>
      </c>
      <c r="W90" s="36">
        <f>SUMIFS(СВЦЭМ!$C$34:$C$777,СВЦЭМ!$A$34:$A$777,$A90,СВЦЭМ!$B$34:$B$777,W$83)+'СЕТ СН'!$H$9+СВЦЭМ!$D$10+'СЕТ СН'!$H$6-'СЕТ СН'!$H$19</f>
        <v>1149.2973935700002</v>
      </c>
      <c r="X90" s="36">
        <f>SUMIFS(СВЦЭМ!$C$34:$C$777,СВЦЭМ!$A$34:$A$777,$A90,СВЦЭМ!$B$34:$B$777,X$83)+'СЕТ СН'!$H$9+СВЦЭМ!$D$10+'СЕТ СН'!$H$6-'СЕТ СН'!$H$19</f>
        <v>1143.12442504</v>
      </c>
      <c r="Y90" s="36">
        <f>SUMIFS(СВЦЭМ!$C$34:$C$777,СВЦЭМ!$A$34:$A$777,$A90,СВЦЭМ!$B$34:$B$777,Y$83)+'СЕТ СН'!$H$9+СВЦЭМ!$D$10+'СЕТ СН'!$H$6-'СЕТ СН'!$H$19</f>
        <v>1157.3535584900001</v>
      </c>
    </row>
    <row r="91" spans="1:25" ht="15.75" x14ac:dyDescent="0.2">
      <c r="A91" s="35">
        <f t="shared" si="2"/>
        <v>42802</v>
      </c>
      <c r="B91" s="36">
        <f>SUMIFS(СВЦЭМ!$C$34:$C$777,СВЦЭМ!$A$34:$A$777,$A91,СВЦЭМ!$B$34:$B$777,B$83)+'СЕТ СН'!$H$9+СВЦЭМ!$D$10+'СЕТ СН'!$H$6-'СЕТ СН'!$H$19</f>
        <v>1195.6951239200002</v>
      </c>
      <c r="C91" s="36">
        <f>SUMIFS(СВЦЭМ!$C$34:$C$777,СВЦЭМ!$A$34:$A$777,$A91,СВЦЭМ!$B$34:$B$777,C$83)+'СЕТ СН'!$H$9+СВЦЭМ!$D$10+'СЕТ СН'!$H$6-'СЕТ СН'!$H$19</f>
        <v>1236.6578325099999</v>
      </c>
      <c r="D91" s="36">
        <f>SUMIFS(СВЦЭМ!$C$34:$C$777,СВЦЭМ!$A$34:$A$777,$A91,СВЦЭМ!$B$34:$B$777,D$83)+'СЕТ СН'!$H$9+СВЦЭМ!$D$10+'СЕТ СН'!$H$6-'СЕТ СН'!$H$19</f>
        <v>1257.9091940600001</v>
      </c>
      <c r="E91" s="36">
        <f>SUMIFS(СВЦЭМ!$C$34:$C$777,СВЦЭМ!$A$34:$A$777,$A91,СВЦЭМ!$B$34:$B$777,E$83)+'СЕТ СН'!$H$9+СВЦЭМ!$D$10+'СЕТ СН'!$H$6-'СЕТ СН'!$H$19</f>
        <v>1266.1654071200001</v>
      </c>
      <c r="F91" s="36">
        <f>SUMIFS(СВЦЭМ!$C$34:$C$777,СВЦЭМ!$A$34:$A$777,$A91,СВЦЭМ!$B$34:$B$777,F$83)+'СЕТ СН'!$H$9+СВЦЭМ!$D$10+'СЕТ СН'!$H$6-'СЕТ СН'!$H$19</f>
        <v>1265.50489672</v>
      </c>
      <c r="G91" s="36">
        <f>SUMIFS(СВЦЭМ!$C$34:$C$777,СВЦЭМ!$A$34:$A$777,$A91,СВЦЭМ!$B$34:$B$777,G$83)+'СЕТ СН'!$H$9+СВЦЭМ!$D$10+'СЕТ СН'!$H$6-'СЕТ СН'!$H$19</f>
        <v>1255.8968559800001</v>
      </c>
      <c r="H91" s="36">
        <f>SUMIFS(СВЦЭМ!$C$34:$C$777,СВЦЭМ!$A$34:$A$777,$A91,СВЦЭМ!$B$34:$B$777,H$83)+'СЕТ СН'!$H$9+СВЦЭМ!$D$10+'СЕТ СН'!$H$6-'СЕТ СН'!$H$19</f>
        <v>1229.8484257499999</v>
      </c>
      <c r="I91" s="36">
        <f>SUMIFS(СВЦЭМ!$C$34:$C$777,СВЦЭМ!$A$34:$A$777,$A91,СВЦЭМ!$B$34:$B$777,I$83)+'СЕТ СН'!$H$9+СВЦЭМ!$D$10+'СЕТ СН'!$H$6-'СЕТ СН'!$H$19</f>
        <v>1198.3307018099999</v>
      </c>
      <c r="J91" s="36">
        <f>SUMIFS(СВЦЭМ!$C$34:$C$777,СВЦЭМ!$A$34:$A$777,$A91,СВЦЭМ!$B$34:$B$777,J$83)+'СЕТ СН'!$H$9+СВЦЭМ!$D$10+'СЕТ СН'!$H$6-'СЕТ СН'!$H$19</f>
        <v>1127.78024026</v>
      </c>
      <c r="K91" s="36">
        <f>SUMIFS(СВЦЭМ!$C$34:$C$777,СВЦЭМ!$A$34:$A$777,$A91,СВЦЭМ!$B$34:$B$777,K$83)+'СЕТ СН'!$H$9+СВЦЭМ!$D$10+'СЕТ СН'!$H$6-'СЕТ СН'!$H$19</f>
        <v>1146.2815221700002</v>
      </c>
      <c r="L91" s="36">
        <f>SUMIFS(СВЦЭМ!$C$34:$C$777,СВЦЭМ!$A$34:$A$777,$A91,СВЦЭМ!$B$34:$B$777,L$83)+'СЕТ СН'!$H$9+СВЦЭМ!$D$10+'СЕТ СН'!$H$6-'СЕТ СН'!$H$19</f>
        <v>1151.4611942800002</v>
      </c>
      <c r="M91" s="36">
        <f>SUMIFS(СВЦЭМ!$C$34:$C$777,СВЦЭМ!$A$34:$A$777,$A91,СВЦЭМ!$B$34:$B$777,M$83)+'СЕТ СН'!$H$9+СВЦЭМ!$D$10+'СЕТ СН'!$H$6-'СЕТ СН'!$H$19</f>
        <v>1169.8197013700001</v>
      </c>
      <c r="N91" s="36">
        <f>SUMIFS(СВЦЭМ!$C$34:$C$777,СВЦЭМ!$A$34:$A$777,$A91,СВЦЭМ!$B$34:$B$777,N$83)+'СЕТ СН'!$H$9+СВЦЭМ!$D$10+'СЕТ СН'!$H$6-'СЕТ СН'!$H$19</f>
        <v>1142.0913371400002</v>
      </c>
      <c r="O91" s="36">
        <f>SUMIFS(СВЦЭМ!$C$34:$C$777,СВЦЭМ!$A$34:$A$777,$A91,СВЦЭМ!$B$34:$B$777,O$83)+'СЕТ СН'!$H$9+СВЦЭМ!$D$10+'СЕТ СН'!$H$6-'СЕТ СН'!$H$19</f>
        <v>1139.3032561600003</v>
      </c>
      <c r="P91" s="36">
        <f>SUMIFS(СВЦЭМ!$C$34:$C$777,СВЦЭМ!$A$34:$A$777,$A91,СВЦЭМ!$B$34:$B$777,P$83)+'СЕТ СН'!$H$9+СВЦЭМ!$D$10+'СЕТ СН'!$H$6-'СЕТ СН'!$H$19</f>
        <v>1129.58485286</v>
      </c>
      <c r="Q91" s="36">
        <f>SUMIFS(СВЦЭМ!$C$34:$C$777,СВЦЭМ!$A$34:$A$777,$A91,СВЦЭМ!$B$34:$B$777,Q$83)+'СЕТ СН'!$H$9+СВЦЭМ!$D$10+'СЕТ СН'!$H$6-'СЕТ СН'!$H$19</f>
        <v>1125.0681393899999</v>
      </c>
      <c r="R91" s="36">
        <f>SUMIFS(СВЦЭМ!$C$34:$C$777,СВЦЭМ!$A$34:$A$777,$A91,СВЦЭМ!$B$34:$B$777,R$83)+'СЕТ СН'!$H$9+СВЦЭМ!$D$10+'СЕТ СН'!$H$6-'СЕТ СН'!$H$19</f>
        <v>1130.9112618300001</v>
      </c>
      <c r="S91" s="36">
        <f>SUMIFS(СВЦЭМ!$C$34:$C$777,СВЦЭМ!$A$34:$A$777,$A91,СВЦЭМ!$B$34:$B$777,S$83)+'СЕТ СН'!$H$9+СВЦЭМ!$D$10+'СЕТ СН'!$H$6-'СЕТ СН'!$H$19</f>
        <v>1138.6277047200001</v>
      </c>
      <c r="T91" s="36">
        <f>SUMIFS(СВЦЭМ!$C$34:$C$777,СВЦЭМ!$A$34:$A$777,$A91,СВЦЭМ!$B$34:$B$777,T$83)+'СЕТ СН'!$H$9+СВЦЭМ!$D$10+'СЕТ СН'!$H$6-'СЕТ СН'!$H$19</f>
        <v>1154.1209645700001</v>
      </c>
      <c r="U91" s="36">
        <f>SUMIFS(СВЦЭМ!$C$34:$C$777,СВЦЭМ!$A$34:$A$777,$A91,СВЦЭМ!$B$34:$B$777,U$83)+'СЕТ СН'!$H$9+СВЦЭМ!$D$10+'СЕТ СН'!$H$6-'СЕТ СН'!$H$19</f>
        <v>1153.4291017700002</v>
      </c>
      <c r="V91" s="36">
        <f>SUMIFS(СВЦЭМ!$C$34:$C$777,СВЦЭМ!$A$34:$A$777,$A91,СВЦЭМ!$B$34:$B$777,V$83)+'СЕТ СН'!$H$9+СВЦЭМ!$D$10+'СЕТ СН'!$H$6-'СЕТ СН'!$H$19</f>
        <v>1150.9244882000003</v>
      </c>
      <c r="W91" s="36">
        <f>SUMIFS(СВЦЭМ!$C$34:$C$777,СВЦЭМ!$A$34:$A$777,$A91,СВЦЭМ!$B$34:$B$777,W$83)+'СЕТ СН'!$H$9+СВЦЭМ!$D$10+'СЕТ СН'!$H$6-'СЕТ СН'!$H$19</f>
        <v>1158.7177359500001</v>
      </c>
      <c r="X91" s="36">
        <f>SUMIFS(СВЦЭМ!$C$34:$C$777,СВЦЭМ!$A$34:$A$777,$A91,СВЦЭМ!$B$34:$B$777,X$83)+'СЕТ СН'!$H$9+СВЦЭМ!$D$10+'СЕТ СН'!$H$6-'СЕТ СН'!$H$19</f>
        <v>1158.7537197199999</v>
      </c>
      <c r="Y91" s="36">
        <f>SUMIFS(СВЦЭМ!$C$34:$C$777,СВЦЭМ!$A$34:$A$777,$A91,СВЦЭМ!$B$34:$B$777,Y$83)+'СЕТ СН'!$H$9+СВЦЭМ!$D$10+'СЕТ СН'!$H$6-'СЕТ СН'!$H$19</f>
        <v>1182.2933397400002</v>
      </c>
    </row>
    <row r="92" spans="1:25" ht="15.75" x14ac:dyDescent="0.2">
      <c r="A92" s="35">
        <f t="shared" si="2"/>
        <v>42803</v>
      </c>
      <c r="B92" s="36">
        <f>SUMIFS(СВЦЭМ!$C$34:$C$777,СВЦЭМ!$A$34:$A$777,$A92,СВЦЭМ!$B$34:$B$777,B$83)+'СЕТ СН'!$H$9+СВЦЭМ!$D$10+'СЕТ СН'!$H$6-'СЕТ СН'!$H$19</f>
        <v>1298.8536159400001</v>
      </c>
      <c r="C92" s="36">
        <f>SUMIFS(СВЦЭМ!$C$34:$C$777,СВЦЭМ!$A$34:$A$777,$A92,СВЦЭМ!$B$34:$B$777,C$83)+'СЕТ СН'!$H$9+СВЦЭМ!$D$10+'СЕТ СН'!$H$6-'СЕТ СН'!$H$19</f>
        <v>1312.9757057400002</v>
      </c>
      <c r="D92" s="36">
        <f>SUMIFS(СВЦЭМ!$C$34:$C$777,СВЦЭМ!$A$34:$A$777,$A92,СВЦЭМ!$B$34:$B$777,D$83)+'СЕТ СН'!$H$9+СВЦЭМ!$D$10+'СЕТ СН'!$H$6-'СЕТ СН'!$H$19</f>
        <v>1312.3353255500001</v>
      </c>
      <c r="E92" s="36">
        <f>SUMIFS(СВЦЭМ!$C$34:$C$777,СВЦЭМ!$A$34:$A$777,$A92,СВЦЭМ!$B$34:$B$777,E$83)+'СЕТ СН'!$H$9+СВЦЭМ!$D$10+'СЕТ СН'!$H$6-'СЕТ СН'!$H$19</f>
        <v>1315.1867107100002</v>
      </c>
      <c r="F92" s="36">
        <f>SUMIFS(СВЦЭМ!$C$34:$C$777,СВЦЭМ!$A$34:$A$777,$A92,СВЦЭМ!$B$34:$B$777,F$83)+'СЕТ СН'!$H$9+СВЦЭМ!$D$10+'СЕТ СН'!$H$6-'СЕТ СН'!$H$19</f>
        <v>1313.3883064400002</v>
      </c>
      <c r="G92" s="36">
        <f>SUMIFS(СВЦЭМ!$C$34:$C$777,СВЦЭМ!$A$34:$A$777,$A92,СВЦЭМ!$B$34:$B$777,G$83)+'СЕТ СН'!$H$9+СВЦЭМ!$D$10+'СЕТ СН'!$H$6-'СЕТ СН'!$H$19</f>
        <v>1316.1106155900002</v>
      </c>
      <c r="H92" s="36">
        <f>SUMIFS(СВЦЭМ!$C$34:$C$777,СВЦЭМ!$A$34:$A$777,$A92,СВЦЭМ!$B$34:$B$777,H$83)+'СЕТ СН'!$H$9+СВЦЭМ!$D$10+'СЕТ СН'!$H$6-'СЕТ СН'!$H$19</f>
        <v>1326.12968344</v>
      </c>
      <c r="I92" s="36">
        <f>SUMIFS(СВЦЭМ!$C$34:$C$777,СВЦЭМ!$A$34:$A$777,$A92,СВЦЭМ!$B$34:$B$777,I$83)+'СЕТ СН'!$H$9+СВЦЭМ!$D$10+'СЕТ СН'!$H$6-'СЕТ СН'!$H$19</f>
        <v>1271.18702678</v>
      </c>
      <c r="J92" s="36">
        <f>SUMIFS(СВЦЭМ!$C$34:$C$777,СВЦЭМ!$A$34:$A$777,$A92,СВЦЭМ!$B$34:$B$777,J$83)+'СЕТ СН'!$H$9+СВЦЭМ!$D$10+'СЕТ СН'!$H$6-'СЕТ СН'!$H$19</f>
        <v>1204.4139898900003</v>
      </c>
      <c r="K92" s="36">
        <f>SUMIFS(СВЦЭМ!$C$34:$C$777,СВЦЭМ!$A$34:$A$777,$A92,СВЦЭМ!$B$34:$B$777,K$83)+'СЕТ СН'!$H$9+СВЦЭМ!$D$10+'СЕТ СН'!$H$6-'СЕТ СН'!$H$19</f>
        <v>1184.7708693600002</v>
      </c>
      <c r="L92" s="36">
        <f>SUMIFS(СВЦЭМ!$C$34:$C$777,СВЦЭМ!$A$34:$A$777,$A92,СВЦЭМ!$B$34:$B$777,L$83)+'СЕТ СН'!$H$9+СВЦЭМ!$D$10+'СЕТ СН'!$H$6-'СЕТ СН'!$H$19</f>
        <v>1194.6708325899999</v>
      </c>
      <c r="M92" s="36">
        <f>SUMIFS(СВЦЭМ!$C$34:$C$777,СВЦЭМ!$A$34:$A$777,$A92,СВЦЭМ!$B$34:$B$777,M$83)+'СЕТ СН'!$H$9+СВЦЭМ!$D$10+'СЕТ СН'!$H$6-'СЕТ СН'!$H$19</f>
        <v>1209.51034269</v>
      </c>
      <c r="N92" s="36">
        <f>SUMIFS(СВЦЭМ!$C$34:$C$777,СВЦЭМ!$A$34:$A$777,$A92,СВЦЭМ!$B$34:$B$777,N$83)+'СЕТ СН'!$H$9+СВЦЭМ!$D$10+'СЕТ СН'!$H$6-'СЕТ СН'!$H$19</f>
        <v>1207.7290044700003</v>
      </c>
      <c r="O92" s="36">
        <f>SUMIFS(СВЦЭМ!$C$34:$C$777,СВЦЭМ!$A$34:$A$777,$A92,СВЦЭМ!$B$34:$B$777,O$83)+'СЕТ СН'!$H$9+СВЦЭМ!$D$10+'СЕТ СН'!$H$6-'СЕТ СН'!$H$19</f>
        <v>1220.6682524600001</v>
      </c>
      <c r="P92" s="36">
        <f>SUMIFS(СВЦЭМ!$C$34:$C$777,СВЦЭМ!$A$34:$A$777,$A92,СВЦЭМ!$B$34:$B$777,P$83)+'СЕТ СН'!$H$9+СВЦЭМ!$D$10+'СЕТ СН'!$H$6-'СЕТ СН'!$H$19</f>
        <v>1230.2824191</v>
      </c>
      <c r="Q92" s="36">
        <f>SUMIFS(СВЦЭМ!$C$34:$C$777,СВЦЭМ!$A$34:$A$777,$A92,СВЦЭМ!$B$34:$B$777,Q$83)+'СЕТ СН'!$H$9+СВЦЭМ!$D$10+'СЕТ СН'!$H$6-'СЕТ СН'!$H$19</f>
        <v>1213.0132616000001</v>
      </c>
      <c r="R92" s="36">
        <f>SUMIFS(СВЦЭМ!$C$34:$C$777,СВЦЭМ!$A$34:$A$777,$A92,СВЦЭМ!$B$34:$B$777,R$83)+'СЕТ СН'!$H$9+СВЦЭМ!$D$10+'СЕТ СН'!$H$6-'СЕТ СН'!$H$19</f>
        <v>1210.4380330500003</v>
      </c>
      <c r="S92" s="36">
        <f>SUMIFS(СВЦЭМ!$C$34:$C$777,СВЦЭМ!$A$34:$A$777,$A92,СВЦЭМ!$B$34:$B$777,S$83)+'СЕТ СН'!$H$9+СВЦЭМ!$D$10+'СЕТ СН'!$H$6-'СЕТ СН'!$H$19</f>
        <v>1219.04229579</v>
      </c>
      <c r="T92" s="36">
        <f>SUMIFS(СВЦЭМ!$C$34:$C$777,СВЦЭМ!$A$34:$A$777,$A92,СВЦЭМ!$B$34:$B$777,T$83)+'СЕТ СН'!$H$9+СВЦЭМ!$D$10+'СЕТ СН'!$H$6-'СЕТ СН'!$H$19</f>
        <v>1197.34932321</v>
      </c>
      <c r="U92" s="36">
        <f>SUMIFS(СВЦЭМ!$C$34:$C$777,СВЦЭМ!$A$34:$A$777,$A92,СВЦЭМ!$B$34:$B$777,U$83)+'СЕТ СН'!$H$9+СВЦЭМ!$D$10+'СЕТ СН'!$H$6-'СЕТ СН'!$H$19</f>
        <v>1149.17645958</v>
      </c>
      <c r="V92" s="36">
        <f>SUMIFS(СВЦЭМ!$C$34:$C$777,СВЦЭМ!$A$34:$A$777,$A92,СВЦЭМ!$B$34:$B$777,V$83)+'СЕТ СН'!$H$9+СВЦЭМ!$D$10+'СЕТ СН'!$H$6-'СЕТ СН'!$H$19</f>
        <v>1148.5388036700001</v>
      </c>
      <c r="W92" s="36">
        <f>SUMIFS(СВЦЭМ!$C$34:$C$777,СВЦЭМ!$A$34:$A$777,$A92,СВЦЭМ!$B$34:$B$777,W$83)+'СЕТ СН'!$H$9+СВЦЭМ!$D$10+'СЕТ СН'!$H$6-'СЕТ СН'!$H$19</f>
        <v>1192.8017568700002</v>
      </c>
      <c r="X92" s="36">
        <f>SUMIFS(СВЦЭМ!$C$34:$C$777,СВЦЭМ!$A$34:$A$777,$A92,СВЦЭМ!$B$34:$B$777,X$83)+'СЕТ СН'!$H$9+СВЦЭМ!$D$10+'СЕТ СН'!$H$6-'СЕТ СН'!$H$19</f>
        <v>1212.14670032</v>
      </c>
      <c r="Y92" s="36">
        <f>SUMIFS(СВЦЭМ!$C$34:$C$777,СВЦЭМ!$A$34:$A$777,$A92,СВЦЭМ!$B$34:$B$777,Y$83)+'СЕТ СН'!$H$9+СВЦЭМ!$D$10+'СЕТ СН'!$H$6-'СЕТ СН'!$H$19</f>
        <v>1266.5071165700001</v>
      </c>
    </row>
    <row r="93" spans="1:25" ht="15.75" x14ac:dyDescent="0.2">
      <c r="A93" s="35">
        <f t="shared" si="2"/>
        <v>42804</v>
      </c>
      <c r="B93" s="36">
        <f>SUMIFS(СВЦЭМ!$C$34:$C$777,СВЦЭМ!$A$34:$A$777,$A93,СВЦЭМ!$B$34:$B$777,B$83)+'СЕТ СН'!$H$9+СВЦЭМ!$D$10+'СЕТ СН'!$H$6-'СЕТ СН'!$H$19</f>
        <v>1317.4391908299999</v>
      </c>
      <c r="C93" s="36">
        <f>SUMIFS(СВЦЭМ!$C$34:$C$777,СВЦЭМ!$A$34:$A$777,$A93,СВЦЭМ!$B$34:$B$777,C$83)+'СЕТ СН'!$H$9+СВЦЭМ!$D$10+'СЕТ СН'!$H$6-'СЕТ СН'!$H$19</f>
        <v>1358.2416469</v>
      </c>
      <c r="D93" s="36">
        <f>SUMIFS(СВЦЭМ!$C$34:$C$777,СВЦЭМ!$A$34:$A$777,$A93,СВЦЭМ!$B$34:$B$777,D$83)+'СЕТ СН'!$H$9+СВЦЭМ!$D$10+'СЕТ СН'!$H$6-'СЕТ СН'!$H$19</f>
        <v>1381.6348085200002</v>
      </c>
      <c r="E93" s="36">
        <f>SUMIFS(СВЦЭМ!$C$34:$C$777,СВЦЭМ!$A$34:$A$777,$A93,СВЦЭМ!$B$34:$B$777,E$83)+'СЕТ СН'!$H$9+СВЦЭМ!$D$10+'СЕТ СН'!$H$6-'СЕТ СН'!$H$19</f>
        <v>1383.6074279300001</v>
      </c>
      <c r="F93" s="36">
        <f>SUMIFS(СВЦЭМ!$C$34:$C$777,СВЦЭМ!$A$34:$A$777,$A93,СВЦЭМ!$B$34:$B$777,F$83)+'СЕТ СН'!$H$9+СВЦЭМ!$D$10+'СЕТ СН'!$H$6-'СЕТ СН'!$H$19</f>
        <v>1381.98100604</v>
      </c>
      <c r="G93" s="36">
        <f>SUMIFS(СВЦЭМ!$C$34:$C$777,СВЦЭМ!$A$34:$A$777,$A93,СВЦЭМ!$B$34:$B$777,G$83)+'СЕТ СН'!$H$9+СВЦЭМ!$D$10+'СЕТ СН'!$H$6-'СЕТ СН'!$H$19</f>
        <v>1367.5075509900003</v>
      </c>
      <c r="H93" s="36">
        <f>SUMIFS(СВЦЭМ!$C$34:$C$777,СВЦЭМ!$A$34:$A$777,$A93,СВЦЭМ!$B$34:$B$777,H$83)+'СЕТ СН'!$H$9+СВЦЭМ!$D$10+'СЕТ СН'!$H$6-'СЕТ СН'!$H$19</f>
        <v>1304.8442132</v>
      </c>
      <c r="I93" s="36">
        <f>SUMIFS(СВЦЭМ!$C$34:$C$777,СВЦЭМ!$A$34:$A$777,$A93,СВЦЭМ!$B$34:$B$777,I$83)+'СЕТ СН'!$H$9+СВЦЭМ!$D$10+'СЕТ СН'!$H$6-'СЕТ СН'!$H$19</f>
        <v>1246.96892669</v>
      </c>
      <c r="J93" s="36">
        <f>SUMIFS(СВЦЭМ!$C$34:$C$777,СВЦЭМ!$A$34:$A$777,$A93,СВЦЭМ!$B$34:$B$777,J$83)+'СЕТ СН'!$H$9+СВЦЭМ!$D$10+'СЕТ СН'!$H$6-'СЕТ СН'!$H$19</f>
        <v>1220.6416179800003</v>
      </c>
      <c r="K93" s="36">
        <f>SUMIFS(СВЦЭМ!$C$34:$C$777,СВЦЭМ!$A$34:$A$777,$A93,СВЦЭМ!$B$34:$B$777,K$83)+'СЕТ СН'!$H$9+СВЦЭМ!$D$10+'СЕТ СН'!$H$6-'СЕТ СН'!$H$19</f>
        <v>1164.9836676700002</v>
      </c>
      <c r="L93" s="36">
        <f>SUMIFS(СВЦЭМ!$C$34:$C$777,СВЦЭМ!$A$34:$A$777,$A93,СВЦЭМ!$B$34:$B$777,L$83)+'СЕТ СН'!$H$9+СВЦЭМ!$D$10+'СЕТ СН'!$H$6-'СЕТ СН'!$H$19</f>
        <v>1172.3890172800002</v>
      </c>
      <c r="M93" s="36">
        <f>SUMIFS(СВЦЭМ!$C$34:$C$777,СВЦЭМ!$A$34:$A$777,$A93,СВЦЭМ!$B$34:$B$777,M$83)+'СЕТ СН'!$H$9+СВЦЭМ!$D$10+'СЕТ СН'!$H$6-'СЕТ СН'!$H$19</f>
        <v>1201.6489042600001</v>
      </c>
      <c r="N93" s="36">
        <f>SUMIFS(СВЦЭМ!$C$34:$C$777,СВЦЭМ!$A$34:$A$777,$A93,СВЦЭМ!$B$34:$B$777,N$83)+'СЕТ СН'!$H$9+СВЦЭМ!$D$10+'СЕТ СН'!$H$6-'СЕТ СН'!$H$19</f>
        <v>1208.3847607800003</v>
      </c>
      <c r="O93" s="36">
        <f>SUMIFS(СВЦЭМ!$C$34:$C$777,СВЦЭМ!$A$34:$A$777,$A93,СВЦЭМ!$B$34:$B$777,O$83)+'СЕТ СН'!$H$9+СВЦЭМ!$D$10+'СЕТ СН'!$H$6-'СЕТ СН'!$H$19</f>
        <v>1209.0730542800002</v>
      </c>
      <c r="P93" s="36">
        <f>SUMIFS(СВЦЭМ!$C$34:$C$777,СВЦЭМ!$A$34:$A$777,$A93,СВЦЭМ!$B$34:$B$777,P$83)+'СЕТ СН'!$H$9+СВЦЭМ!$D$10+'СЕТ СН'!$H$6-'СЕТ СН'!$H$19</f>
        <v>1231.5971851600002</v>
      </c>
      <c r="Q93" s="36">
        <f>SUMIFS(СВЦЭМ!$C$34:$C$777,СВЦЭМ!$A$34:$A$777,$A93,СВЦЭМ!$B$34:$B$777,Q$83)+'СЕТ СН'!$H$9+СВЦЭМ!$D$10+'СЕТ СН'!$H$6-'СЕТ СН'!$H$19</f>
        <v>1240.2079026500001</v>
      </c>
      <c r="R93" s="36">
        <f>SUMIFS(СВЦЭМ!$C$34:$C$777,СВЦЭМ!$A$34:$A$777,$A93,СВЦЭМ!$B$34:$B$777,R$83)+'СЕТ СН'!$H$9+СВЦЭМ!$D$10+'СЕТ СН'!$H$6-'СЕТ СН'!$H$19</f>
        <v>1227.5407075000003</v>
      </c>
      <c r="S93" s="36">
        <f>SUMIFS(СВЦЭМ!$C$34:$C$777,СВЦЭМ!$A$34:$A$777,$A93,СВЦЭМ!$B$34:$B$777,S$83)+'СЕТ СН'!$H$9+СВЦЭМ!$D$10+'СЕТ СН'!$H$6-'СЕТ СН'!$H$19</f>
        <v>1224.96383083</v>
      </c>
      <c r="T93" s="36">
        <f>SUMIFS(СВЦЭМ!$C$34:$C$777,СВЦЭМ!$A$34:$A$777,$A93,СВЦЭМ!$B$34:$B$777,T$83)+'СЕТ СН'!$H$9+СВЦЭМ!$D$10+'СЕТ СН'!$H$6-'СЕТ СН'!$H$19</f>
        <v>1205.4271430700001</v>
      </c>
      <c r="U93" s="36">
        <f>SUMIFS(СВЦЭМ!$C$34:$C$777,СВЦЭМ!$A$34:$A$777,$A93,СВЦЭМ!$B$34:$B$777,U$83)+'СЕТ СН'!$H$9+СВЦЭМ!$D$10+'СЕТ СН'!$H$6-'СЕТ СН'!$H$19</f>
        <v>1164.78341073</v>
      </c>
      <c r="V93" s="36">
        <f>SUMIFS(СВЦЭМ!$C$34:$C$777,СВЦЭМ!$A$34:$A$777,$A93,СВЦЭМ!$B$34:$B$777,V$83)+'СЕТ СН'!$H$9+СВЦЭМ!$D$10+'СЕТ СН'!$H$6-'СЕТ СН'!$H$19</f>
        <v>1164.0512651500003</v>
      </c>
      <c r="W93" s="36">
        <f>SUMIFS(СВЦЭМ!$C$34:$C$777,СВЦЭМ!$A$34:$A$777,$A93,СВЦЭМ!$B$34:$B$777,W$83)+'СЕТ СН'!$H$9+СВЦЭМ!$D$10+'СЕТ СН'!$H$6-'СЕТ СН'!$H$19</f>
        <v>1182.14743503</v>
      </c>
      <c r="X93" s="36">
        <f>SUMIFS(СВЦЭМ!$C$34:$C$777,СВЦЭМ!$A$34:$A$777,$A93,СВЦЭМ!$B$34:$B$777,X$83)+'СЕТ СН'!$H$9+СВЦЭМ!$D$10+'СЕТ СН'!$H$6-'СЕТ СН'!$H$19</f>
        <v>1197.7737705100003</v>
      </c>
      <c r="Y93" s="36">
        <f>SUMIFS(СВЦЭМ!$C$34:$C$777,СВЦЭМ!$A$34:$A$777,$A93,СВЦЭМ!$B$34:$B$777,Y$83)+'СЕТ СН'!$H$9+СВЦЭМ!$D$10+'СЕТ СН'!$H$6-'СЕТ СН'!$H$19</f>
        <v>1219.2723615499999</v>
      </c>
    </row>
    <row r="94" spans="1:25" ht="15.75" x14ac:dyDescent="0.2">
      <c r="A94" s="35">
        <f t="shared" si="2"/>
        <v>42805</v>
      </c>
      <c r="B94" s="36">
        <f>SUMIFS(СВЦЭМ!$C$34:$C$777,СВЦЭМ!$A$34:$A$777,$A94,СВЦЭМ!$B$34:$B$777,B$83)+'СЕТ СН'!$H$9+СВЦЭМ!$D$10+'СЕТ СН'!$H$6-'СЕТ СН'!$H$19</f>
        <v>1227.4818973199999</v>
      </c>
      <c r="C94" s="36">
        <f>SUMIFS(СВЦЭМ!$C$34:$C$777,СВЦЭМ!$A$34:$A$777,$A94,СВЦЭМ!$B$34:$B$777,C$83)+'СЕТ СН'!$H$9+СВЦЭМ!$D$10+'СЕТ СН'!$H$6-'СЕТ СН'!$H$19</f>
        <v>1242.8686817100001</v>
      </c>
      <c r="D94" s="36">
        <f>SUMIFS(СВЦЭМ!$C$34:$C$777,СВЦЭМ!$A$34:$A$777,$A94,СВЦЭМ!$B$34:$B$777,D$83)+'СЕТ СН'!$H$9+СВЦЭМ!$D$10+'СЕТ СН'!$H$6-'СЕТ СН'!$H$19</f>
        <v>1237.9085668600001</v>
      </c>
      <c r="E94" s="36">
        <f>SUMIFS(СВЦЭМ!$C$34:$C$777,СВЦЭМ!$A$34:$A$777,$A94,СВЦЭМ!$B$34:$B$777,E$83)+'СЕТ СН'!$H$9+СВЦЭМ!$D$10+'СЕТ СН'!$H$6-'СЕТ СН'!$H$19</f>
        <v>1234.5895281600001</v>
      </c>
      <c r="F94" s="36">
        <f>SUMIFS(СВЦЭМ!$C$34:$C$777,СВЦЭМ!$A$34:$A$777,$A94,СВЦЭМ!$B$34:$B$777,F$83)+'СЕТ СН'!$H$9+СВЦЭМ!$D$10+'СЕТ СН'!$H$6-'СЕТ СН'!$H$19</f>
        <v>1231.4092872900001</v>
      </c>
      <c r="G94" s="36">
        <f>SUMIFS(СВЦЭМ!$C$34:$C$777,СВЦЭМ!$A$34:$A$777,$A94,СВЦЭМ!$B$34:$B$777,G$83)+'СЕТ СН'!$H$9+СВЦЭМ!$D$10+'СЕТ СН'!$H$6-'СЕТ СН'!$H$19</f>
        <v>1225.6838225400002</v>
      </c>
      <c r="H94" s="36">
        <f>SUMIFS(СВЦЭМ!$C$34:$C$777,СВЦЭМ!$A$34:$A$777,$A94,СВЦЭМ!$B$34:$B$777,H$83)+'СЕТ СН'!$H$9+СВЦЭМ!$D$10+'СЕТ СН'!$H$6-'СЕТ СН'!$H$19</f>
        <v>1201.6766395700001</v>
      </c>
      <c r="I94" s="36">
        <f>SUMIFS(СВЦЭМ!$C$34:$C$777,СВЦЭМ!$A$34:$A$777,$A94,СВЦЭМ!$B$34:$B$777,I$83)+'СЕТ СН'!$H$9+СВЦЭМ!$D$10+'СЕТ СН'!$H$6-'СЕТ СН'!$H$19</f>
        <v>1160.7185442099999</v>
      </c>
      <c r="J94" s="36">
        <f>SUMIFS(СВЦЭМ!$C$34:$C$777,СВЦЭМ!$A$34:$A$777,$A94,СВЦЭМ!$B$34:$B$777,J$83)+'СЕТ СН'!$H$9+СВЦЭМ!$D$10+'СЕТ СН'!$H$6-'СЕТ СН'!$H$19</f>
        <v>1126.3430220200003</v>
      </c>
      <c r="K94" s="36">
        <f>SUMIFS(СВЦЭМ!$C$34:$C$777,СВЦЭМ!$A$34:$A$777,$A94,СВЦЭМ!$B$34:$B$777,K$83)+'СЕТ СН'!$H$9+СВЦЭМ!$D$10+'СЕТ СН'!$H$6-'СЕТ СН'!$H$19</f>
        <v>1115.8063025500001</v>
      </c>
      <c r="L94" s="36">
        <f>SUMIFS(СВЦЭМ!$C$34:$C$777,СВЦЭМ!$A$34:$A$777,$A94,СВЦЭМ!$B$34:$B$777,L$83)+'СЕТ СН'!$H$9+СВЦЭМ!$D$10+'СЕТ СН'!$H$6-'СЕТ СН'!$H$19</f>
        <v>1095.4594102700003</v>
      </c>
      <c r="M94" s="36">
        <f>SUMIFS(СВЦЭМ!$C$34:$C$777,СВЦЭМ!$A$34:$A$777,$A94,СВЦЭМ!$B$34:$B$777,M$83)+'СЕТ СН'!$H$9+СВЦЭМ!$D$10+'СЕТ СН'!$H$6-'СЕТ СН'!$H$19</f>
        <v>1102.4391394300001</v>
      </c>
      <c r="N94" s="36">
        <f>SUMIFS(СВЦЭМ!$C$34:$C$777,СВЦЭМ!$A$34:$A$777,$A94,СВЦЭМ!$B$34:$B$777,N$83)+'СЕТ СН'!$H$9+СВЦЭМ!$D$10+'СЕТ СН'!$H$6-'СЕТ СН'!$H$19</f>
        <v>1117.45613727</v>
      </c>
      <c r="O94" s="36">
        <f>SUMIFS(СВЦЭМ!$C$34:$C$777,СВЦЭМ!$A$34:$A$777,$A94,СВЦЭМ!$B$34:$B$777,O$83)+'СЕТ СН'!$H$9+СВЦЭМ!$D$10+'СЕТ СН'!$H$6-'СЕТ СН'!$H$19</f>
        <v>1134.29441645</v>
      </c>
      <c r="P94" s="36">
        <f>SUMIFS(СВЦЭМ!$C$34:$C$777,СВЦЭМ!$A$34:$A$777,$A94,СВЦЭМ!$B$34:$B$777,P$83)+'СЕТ СН'!$H$9+СВЦЭМ!$D$10+'СЕТ СН'!$H$6-'СЕТ СН'!$H$19</f>
        <v>1143.1023345100002</v>
      </c>
      <c r="Q94" s="36">
        <f>SUMIFS(СВЦЭМ!$C$34:$C$777,СВЦЭМ!$A$34:$A$777,$A94,СВЦЭМ!$B$34:$B$777,Q$83)+'СЕТ СН'!$H$9+СВЦЭМ!$D$10+'СЕТ СН'!$H$6-'СЕТ СН'!$H$19</f>
        <v>1133.4918467299999</v>
      </c>
      <c r="R94" s="36">
        <f>SUMIFS(СВЦЭМ!$C$34:$C$777,СВЦЭМ!$A$34:$A$777,$A94,СВЦЭМ!$B$34:$B$777,R$83)+'СЕТ СН'!$H$9+СВЦЭМ!$D$10+'СЕТ СН'!$H$6-'СЕТ СН'!$H$19</f>
        <v>1133.66316925</v>
      </c>
      <c r="S94" s="36">
        <f>SUMIFS(СВЦЭМ!$C$34:$C$777,СВЦЭМ!$A$34:$A$777,$A94,СВЦЭМ!$B$34:$B$777,S$83)+'СЕТ СН'!$H$9+СВЦЭМ!$D$10+'СЕТ СН'!$H$6-'СЕТ СН'!$H$19</f>
        <v>1131.8173346000003</v>
      </c>
      <c r="T94" s="36">
        <f>SUMIFS(СВЦЭМ!$C$34:$C$777,СВЦЭМ!$A$34:$A$777,$A94,СВЦЭМ!$B$34:$B$777,T$83)+'СЕТ СН'!$H$9+СВЦЭМ!$D$10+'СЕТ СН'!$H$6-'СЕТ СН'!$H$19</f>
        <v>1112.2533554400002</v>
      </c>
      <c r="U94" s="36">
        <f>SUMIFS(СВЦЭМ!$C$34:$C$777,СВЦЭМ!$A$34:$A$777,$A94,СВЦЭМ!$B$34:$B$777,U$83)+'СЕТ СН'!$H$9+СВЦЭМ!$D$10+'СЕТ СН'!$H$6-'СЕТ СН'!$H$19</f>
        <v>1059.3611437100003</v>
      </c>
      <c r="V94" s="36">
        <f>SUMIFS(СВЦЭМ!$C$34:$C$777,СВЦЭМ!$A$34:$A$777,$A94,СВЦЭМ!$B$34:$B$777,V$83)+'СЕТ СН'!$H$9+СВЦЭМ!$D$10+'СЕТ СН'!$H$6-'СЕТ СН'!$H$19</f>
        <v>1055.8350441900002</v>
      </c>
      <c r="W94" s="36">
        <f>SUMIFS(СВЦЭМ!$C$34:$C$777,СВЦЭМ!$A$34:$A$777,$A94,СВЦЭМ!$B$34:$B$777,W$83)+'СЕТ СН'!$H$9+СВЦЭМ!$D$10+'СЕТ СН'!$H$6-'СЕТ СН'!$H$19</f>
        <v>1084.0065859900001</v>
      </c>
      <c r="X94" s="36">
        <f>SUMIFS(СВЦЭМ!$C$34:$C$777,СВЦЭМ!$A$34:$A$777,$A94,СВЦЭМ!$B$34:$B$777,X$83)+'СЕТ СН'!$H$9+СВЦЭМ!$D$10+'СЕТ СН'!$H$6-'СЕТ СН'!$H$19</f>
        <v>1133.2932158000003</v>
      </c>
      <c r="Y94" s="36">
        <f>SUMIFS(СВЦЭМ!$C$34:$C$777,СВЦЭМ!$A$34:$A$777,$A94,СВЦЭМ!$B$34:$B$777,Y$83)+'СЕТ СН'!$H$9+СВЦЭМ!$D$10+'СЕТ СН'!$H$6-'СЕТ СН'!$H$19</f>
        <v>1174.6179626799999</v>
      </c>
    </row>
    <row r="95" spans="1:25" ht="15.75" x14ac:dyDescent="0.2">
      <c r="A95" s="35">
        <f t="shared" si="2"/>
        <v>42806</v>
      </c>
      <c r="B95" s="36">
        <f>SUMIFS(СВЦЭМ!$C$34:$C$777,СВЦЭМ!$A$34:$A$777,$A95,СВЦЭМ!$B$34:$B$777,B$83)+'СЕТ СН'!$H$9+СВЦЭМ!$D$10+'СЕТ СН'!$H$6-'СЕТ СН'!$H$19</f>
        <v>1192.3879750700003</v>
      </c>
      <c r="C95" s="36">
        <f>SUMIFS(СВЦЭМ!$C$34:$C$777,СВЦЭМ!$A$34:$A$777,$A95,СВЦЭМ!$B$34:$B$777,C$83)+'СЕТ СН'!$H$9+СВЦЭМ!$D$10+'СЕТ СН'!$H$6-'СЕТ СН'!$H$19</f>
        <v>1227.38485657</v>
      </c>
      <c r="D95" s="36">
        <f>SUMIFS(СВЦЭМ!$C$34:$C$777,СВЦЭМ!$A$34:$A$777,$A95,СВЦЭМ!$B$34:$B$777,D$83)+'СЕТ СН'!$H$9+СВЦЭМ!$D$10+'СЕТ СН'!$H$6-'СЕТ СН'!$H$19</f>
        <v>1242.3248438600003</v>
      </c>
      <c r="E95" s="36">
        <f>SUMIFS(СВЦЭМ!$C$34:$C$777,СВЦЭМ!$A$34:$A$777,$A95,СВЦЭМ!$B$34:$B$777,E$83)+'СЕТ СН'!$H$9+СВЦЭМ!$D$10+'СЕТ СН'!$H$6-'СЕТ СН'!$H$19</f>
        <v>1245.96592057</v>
      </c>
      <c r="F95" s="36">
        <f>SUMIFS(СВЦЭМ!$C$34:$C$777,СВЦЭМ!$A$34:$A$777,$A95,СВЦЭМ!$B$34:$B$777,F$83)+'СЕТ СН'!$H$9+СВЦЭМ!$D$10+'СЕТ СН'!$H$6-'СЕТ СН'!$H$19</f>
        <v>1245.7447561600002</v>
      </c>
      <c r="G95" s="36">
        <f>SUMIFS(СВЦЭМ!$C$34:$C$777,СВЦЭМ!$A$34:$A$777,$A95,СВЦЭМ!$B$34:$B$777,G$83)+'СЕТ СН'!$H$9+СВЦЭМ!$D$10+'СЕТ СН'!$H$6-'СЕТ СН'!$H$19</f>
        <v>1245.7282101800001</v>
      </c>
      <c r="H95" s="36">
        <f>SUMIFS(СВЦЭМ!$C$34:$C$777,СВЦЭМ!$A$34:$A$777,$A95,СВЦЭМ!$B$34:$B$777,H$83)+'СЕТ СН'!$H$9+СВЦЭМ!$D$10+'СЕТ СН'!$H$6-'СЕТ СН'!$H$19</f>
        <v>1232.0401037500001</v>
      </c>
      <c r="I95" s="36">
        <f>SUMIFS(СВЦЭМ!$C$34:$C$777,СВЦЭМ!$A$34:$A$777,$A95,СВЦЭМ!$B$34:$B$777,I$83)+'СЕТ СН'!$H$9+СВЦЭМ!$D$10+'СЕТ СН'!$H$6-'СЕТ СН'!$H$19</f>
        <v>1192.9025646</v>
      </c>
      <c r="J95" s="36">
        <f>SUMIFS(СВЦЭМ!$C$34:$C$777,СВЦЭМ!$A$34:$A$777,$A95,СВЦЭМ!$B$34:$B$777,J$83)+'СЕТ СН'!$H$9+СВЦЭМ!$D$10+'СЕТ СН'!$H$6-'СЕТ СН'!$H$19</f>
        <v>1120.0944864799999</v>
      </c>
      <c r="K95" s="36">
        <f>SUMIFS(СВЦЭМ!$C$34:$C$777,СВЦЭМ!$A$34:$A$777,$A95,СВЦЭМ!$B$34:$B$777,K$83)+'СЕТ СН'!$H$9+СВЦЭМ!$D$10+'СЕТ СН'!$H$6-'СЕТ СН'!$H$19</f>
        <v>1099.5321457499999</v>
      </c>
      <c r="L95" s="36">
        <f>SUMIFS(СВЦЭМ!$C$34:$C$777,СВЦЭМ!$A$34:$A$777,$A95,СВЦЭМ!$B$34:$B$777,L$83)+'СЕТ СН'!$H$9+СВЦЭМ!$D$10+'СЕТ СН'!$H$6-'СЕТ СН'!$H$19</f>
        <v>1080.1027168700002</v>
      </c>
      <c r="M95" s="36">
        <f>SUMIFS(СВЦЭМ!$C$34:$C$777,СВЦЭМ!$A$34:$A$777,$A95,СВЦЭМ!$B$34:$B$777,M$83)+'СЕТ СН'!$H$9+СВЦЭМ!$D$10+'СЕТ СН'!$H$6-'СЕТ СН'!$H$19</f>
        <v>1079.66228456</v>
      </c>
      <c r="N95" s="36">
        <f>SUMIFS(СВЦЭМ!$C$34:$C$777,СВЦЭМ!$A$34:$A$777,$A95,СВЦЭМ!$B$34:$B$777,N$83)+'СЕТ СН'!$H$9+СВЦЭМ!$D$10+'СЕТ СН'!$H$6-'СЕТ СН'!$H$19</f>
        <v>1091.4813397800003</v>
      </c>
      <c r="O95" s="36">
        <f>SUMIFS(СВЦЭМ!$C$34:$C$777,СВЦЭМ!$A$34:$A$777,$A95,СВЦЭМ!$B$34:$B$777,O$83)+'СЕТ СН'!$H$9+СВЦЭМ!$D$10+'СЕТ СН'!$H$6-'СЕТ СН'!$H$19</f>
        <v>1103.5963969700001</v>
      </c>
      <c r="P95" s="36">
        <f>SUMIFS(СВЦЭМ!$C$34:$C$777,СВЦЭМ!$A$34:$A$777,$A95,СВЦЭМ!$B$34:$B$777,P$83)+'СЕТ СН'!$H$9+СВЦЭМ!$D$10+'СЕТ СН'!$H$6-'СЕТ СН'!$H$19</f>
        <v>1117.4850283300002</v>
      </c>
      <c r="Q95" s="36">
        <f>SUMIFS(СВЦЭМ!$C$34:$C$777,СВЦЭМ!$A$34:$A$777,$A95,СВЦЭМ!$B$34:$B$777,Q$83)+'СЕТ СН'!$H$9+СВЦЭМ!$D$10+'СЕТ СН'!$H$6-'СЕТ СН'!$H$19</f>
        <v>1116.3877833900001</v>
      </c>
      <c r="R95" s="36">
        <f>SUMIFS(СВЦЭМ!$C$34:$C$777,СВЦЭМ!$A$34:$A$777,$A95,СВЦЭМ!$B$34:$B$777,R$83)+'СЕТ СН'!$H$9+СВЦЭМ!$D$10+'СЕТ СН'!$H$6-'СЕТ СН'!$H$19</f>
        <v>1115.30282171</v>
      </c>
      <c r="S95" s="36">
        <f>SUMIFS(СВЦЭМ!$C$34:$C$777,СВЦЭМ!$A$34:$A$777,$A95,СВЦЭМ!$B$34:$B$777,S$83)+'СЕТ СН'!$H$9+СВЦЭМ!$D$10+'СЕТ СН'!$H$6-'СЕТ СН'!$H$19</f>
        <v>1110.9186223400002</v>
      </c>
      <c r="T95" s="36">
        <f>SUMIFS(СВЦЭМ!$C$34:$C$777,СВЦЭМ!$A$34:$A$777,$A95,СВЦЭМ!$B$34:$B$777,T$83)+'СЕТ СН'!$H$9+СВЦЭМ!$D$10+'СЕТ СН'!$H$6-'СЕТ СН'!$H$19</f>
        <v>1107.22604241</v>
      </c>
      <c r="U95" s="36">
        <f>SUMIFS(СВЦЭМ!$C$34:$C$777,СВЦЭМ!$A$34:$A$777,$A95,СВЦЭМ!$B$34:$B$777,U$83)+'СЕТ СН'!$H$9+СВЦЭМ!$D$10+'СЕТ СН'!$H$6-'СЕТ СН'!$H$19</f>
        <v>1070.35303208</v>
      </c>
      <c r="V95" s="36">
        <f>SUMIFS(СВЦЭМ!$C$34:$C$777,СВЦЭМ!$A$34:$A$777,$A95,СВЦЭМ!$B$34:$B$777,V$83)+'СЕТ СН'!$H$9+СВЦЭМ!$D$10+'СЕТ СН'!$H$6-'СЕТ СН'!$H$19</f>
        <v>1069.1626298300002</v>
      </c>
      <c r="W95" s="36">
        <f>SUMIFS(СВЦЭМ!$C$34:$C$777,СВЦЭМ!$A$34:$A$777,$A95,СВЦЭМ!$B$34:$B$777,W$83)+'СЕТ СН'!$H$9+СВЦЭМ!$D$10+'СЕТ СН'!$H$6-'СЕТ СН'!$H$19</f>
        <v>1074.2407683000001</v>
      </c>
      <c r="X95" s="36">
        <f>SUMIFS(СВЦЭМ!$C$34:$C$777,СВЦЭМ!$A$34:$A$777,$A95,СВЦЭМ!$B$34:$B$777,X$83)+'СЕТ СН'!$H$9+СВЦЭМ!$D$10+'СЕТ СН'!$H$6-'СЕТ СН'!$H$19</f>
        <v>1099.9758507700003</v>
      </c>
      <c r="Y95" s="36">
        <f>SUMIFS(СВЦЭМ!$C$34:$C$777,СВЦЭМ!$A$34:$A$777,$A95,СВЦЭМ!$B$34:$B$777,Y$83)+'СЕТ СН'!$H$9+СВЦЭМ!$D$10+'СЕТ СН'!$H$6-'СЕТ СН'!$H$19</f>
        <v>1152.0945042799999</v>
      </c>
    </row>
    <row r="96" spans="1:25" ht="15.75" x14ac:dyDescent="0.2">
      <c r="A96" s="35">
        <f t="shared" si="2"/>
        <v>42807</v>
      </c>
      <c r="B96" s="36">
        <f>SUMIFS(СВЦЭМ!$C$34:$C$777,СВЦЭМ!$A$34:$A$777,$A96,СВЦЭМ!$B$34:$B$777,B$83)+'СЕТ СН'!$H$9+СВЦЭМ!$D$10+'СЕТ СН'!$H$6-'СЕТ СН'!$H$19</f>
        <v>1233.8713045700001</v>
      </c>
      <c r="C96" s="36">
        <f>SUMIFS(СВЦЭМ!$C$34:$C$777,СВЦЭМ!$A$34:$A$777,$A96,СВЦЭМ!$B$34:$B$777,C$83)+'СЕТ СН'!$H$9+СВЦЭМ!$D$10+'СЕТ СН'!$H$6-'СЕТ СН'!$H$19</f>
        <v>1240.8544480600003</v>
      </c>
      <c r="D96" s="36">
        <f>SUMIFS(СВЦЭМ!$C$34:$C$777,СВЦЭМ!$A$34:$A$777,$A96,СВЦЭМ!$B$34:$B$777,D$83)+'СЕТ СН'!$H$9+СВЦЭМ!$D$10+'СЕТ СН'!$H$6-'СЕТ СН'!$H$19</f>
        <v>1244.5025912000001</v>
      </c>
      <c r="E96" s="36">
        <f>SUMIFS(СВЦЭМ!$C$34:$C$777,СВЦЭМ!$A$34:$A$777,$A96,СВЦЭМ!$B$34:$B$777,E$83)+'СЕТ СН'!$H$9+СВЦЭМ!$D$10+'СЕТ СН'!$H$6-'СЕТ СН'!$H$19</f>
        <v>1248.42113629</v>
      </c>
      <c r="F96" s="36">
        <f>SUMIFS(СВЦЭМ!$C$34:$C$777,СВЦЭМ!$A$34:$A$777,$A96,СВЦЭМ!$B$34:$B$777,F$83)+'СЕТ СН'!$H$9+СВЦЭМ!$D$10+'СЕТ СН'!$H$6-'СЕТ СН'!$H$19</f>
        <v>1306.5212651699999</v>
      </c>
      <c r="G96" s="36">
        <f>SUMIFS(СВЦЭМ!$C$34:$C$777,СВЦЭМ!$A$34:$A$777,$A96,СВЦЭМ!$B$34:$B$777,G$83)+'СЕТ СН'!$H$9+СВЦЭМ!$D$10+'СЕТ СН'!$H$6-'СЕТ СН'!$H$19</f>
        <v>1352.2459277299999</v>
      </c>
      <c r="H96" s="36">
        <f>SUMIFS(СВЦЭМ!$C$34:$C$777,СВЦЭМ!$A$34:$A$777,$A96,СВЦЭМ!$B$34:$B$777,H$83)+'СЕТ СН'!$H$9+СВЦЭМ!$D$10+'СЕТ СН'!$H$6-'СЕТ СН'!$H$19</f>
        <v>1313.7270867299999</v>
      </c>
      <c r="I96" s="36">
        <f>SUMIFS(СВЦЭМ!$C$34:$C$777,СВЦЭМ!$A$34:$A$777,$A96,СВЦЭМ!$B$34:$B$777,I$83)+'СЕТ СН'!$H$9+СВЦЭМ!$D$10+'СЕТ СН'!$H$6-'СЕТ СН'!$H$19</f>
        <v>1255.9726190300003</v>
      </c>
      <c r="J96" s="36">
        <f>SUMIFS(СВЦЭМ!$C$34:$C$777,СВЦЭМ!$A$34:$A$777,$A96,СВЦЭМ!$B$34:$B$777,J$83)+'СЕТ СН'!$H$9+СВЦЭМ!$D$10+'СЕТ СН'!$H$6-'СЕТ СН'!$H$19</f>
        <v>1200.3985986600001</v>
      </c>
      <c r="K96" s="36">
        <f>SUMIFS(СВЦЭМ!$C$34:$C$777,СВЦЭМ!$A$34:$A$777,$A96,СВЦЭМ!$B$34:$B$777,K$83)+'СЕТ СН'!$H$9+СВЦЭМ!$D$10+'СЕТ СН'!$H$6-'СЕТ СН'!$H$19</f>
        <v>1186.9026099100001</v>
      </c>
      <c r="L96" s="36">
        <f>SUMIFS(СВЦЭМ!$C$34:$C$777,СВЦЭМ!$A$34:$A$777,$A96,СВЦЭМ!$B$34:$B$777,L$83)+'СЕТ СН'!$H$9+СВЦЭМ!$D$10+'СЕТ СН'!$H$6-'СЕТ СН'!$H$19</f>
        <v>1181.8834348099999</v>
      </c>
      <c r="M96" s="36">
        <f>SUMIFS(СВЦЭМ!$C$34:$C$777,СВЦЭМ!$A$34:$A$777,$A96,СВЦЭМ!$B$34:$B$777,M$83)+'СЕТ СН'!$H$9+СВЦЭМ!$D$10+'СЕТ СН'!$H$6-'СЕТ СН'!$H$19</f>
        <v>1179.80942228</v>
      </c>
      <c r="N96" s="36">
        <f>SUMIFS(СВЦЭМ!$C$34:$C$777,СВЦЭМ!$A$34:$A$777,$A96,СВЦЭМ!$B$34:$B$777,N$83)+'СЕТ СН'!$H$9+СВЦЭМ!$D$10+'СЕТ СН'!$H$6-'СЕТ СН'!$H$19</f>
        <v>1194.6977908700001</v>
      </c>
      <c r="O96" s="36">
        <f>SUMIFS(СВЦЭМ!$C$34:$C$777,СВЦЭМ!$A$34:$A$777,$A96,СВЦЭМ!$B$34:$B$777,O$83)+'СЕТ СН'!$H$9+СВЦЭМ!$D$10+'СЕТ СН'!$H$6-'СЕТ СН'!$H$19</f>
        <v>1198.8062127600001</v>
      </c>
      <c r="P96" s="36">
        <f>SUMIFS(СВЦЭМ!$C$34:$C$777,СВЦЭМ!$A$34:$A$777,$A96,СВЦЭМ!$B$34:$B$777,P$83)+'СЕТ СН'!$H$9+СВЦЭМ!$D$10+'СЕТ СН'!$H$6-'СЕТ СН'!$H$19</f>
        <v>1213.55256852</v>
      </c>
      <c r="Q96" s="36">
        <f>SUMIFS(СВЦЭМ!$C$34:$C$777,СВЦЭМ!$A$34:$A$777,$A96,СВЦЭМ!$B$34:$B$777,Q$83)+'СЕТ СН'!$H$9+СВЦЭМ!$D$10+'СЕТ СН'!$H$6-'СЕТ СН'!$H$19</f>
        <v>1210.4617767700001</v>
      </c>
      <c r="R96" s="36">
        <f>SUMIFS(СВЦЭМ!$C$34:$C$777,СВЦЭМ!$A$34:$A$777,$A96,СВЦЭМ!$B$34:$B$777,R$83)+'СЕТ СН'!$H$9+СВЦЭМ!$D$10+'СЕТ СН'!$H$6-'СЕТ СН'!$H$19</f>
        <v>1212.2058639500001</v>
      </c>
      <c r="S96" s="36">
        <f>SUMIFS(СВЦЭМ!$C$34:$C$777,СВЦЭМ!$A$34:$A$777,$A96,СВЦЭМ!$B$34:$B$777,S$83)+'СЕТ СН'!$H$9+СВЦЭМ!$D$10+'СЕТ СН'!$H$6-'СЕТ СН'!$H$19</f>
        <v>1210.5885438999999</v>
      </c>
      <c r="T96" s="36">
        <f>SUMIFS(СВЦЭМ!$C$34:$C$777,СВЦЭМ!$A$34:$A$777,$A96,СВЦЭМ!$B$34:$B$777,T$83)+'СЕТ СН'!$H$9+СВЦЭМ!$D$10+'СЕТ СН'!$H$6-'СЕТ СН'!$H$19</f>
        <v>1189.0320150400003</v>
      </c>
      <c r="U96" s="36">
        <f>SUMIFS(СВЦЭМ!$C$34:$C$777,СВЦЭМ!$A$34:$A$777,$A96,СВЦЭМ!$B$34:$B$777,U$83)+'СЕТ СН'!$H$9+СВЦЭМ!$D$10+'СЕТ СН'!$H$6-'СЕТ СН'!$H$19</f>
        <v>1174.56640212</v>
      </c>
      <c r="V96" s="36">
        <f>SUMIFS(СВЦЭМ!$C$34:$C$777,СВЦЭМ!$A$34:$A$777,$A96,СВЦЭМ!$B$34:$B$777,V$83)+'СЕТ СН'!$H$9+СВЦЭМ!$D$10+'СЕТ СН'!$H$6-'СЕТ СН'!$H$19</f>
        <v>1171.35936709</v>
      </c>
      <c r="W96" s="36">
        <f>SUMIFS(СВЦЭМ!$C$34:$C$777,СВЦЭМ!$A$34:$A$777,$A96,СВЦЭМ!$B$34:$B$777,W$83)+'СЕТ СН'!$H$9+СВЦЭМ!$D$10+'СЕТ СН'!$H$6-'СЕТ СН'!$H$19</f>
        <v>1181.9600876600002</v>
      </c>
      <c r="X96" s="36">
        <f>SUMIFS(СВЦЭМ!$C$34:$C$777,СВЦЭМ!$A$34:$A$777,$A96,СВЦЭМ!$B$34:$B$777,X$83)+'СЕТ СН'!$H$9+СВЦЭМ!$D$10+'СЕТ СН'!$H$6-'СЕТ СН'!$H$19</f>
        <v>1180.5179819</v>
      </c>
      <c r="Y96" s="36">
        <f>SUMIFS(СВЦЭМ!$C$34:$C$777,СВЦЭМ!$A$34:$A$777,$A96,СВЦЭМ!$B$34:$B$777,Y$83)+'СЕТ СН'!$H$9+СВЦЭМ!$D$10+'СЕТ СН'!$H$6-'СЕТ СН'!$H$19</f>
        <v>1244.1297344499999</v>
      </c>
    </row>
    <row r="97" spans="1:25" ht="15.75" x14ac:dyDescent="0.2">
      <c r="A97" s="35">
        <f t="shared" si="2"/>
        <v>42808</v>
      </c>
      <c r="B97" s="36">
        <f>SUMIFS(СВЦЭМ!$C$34:$C$777,СВЦЭМ!$A$34:$A$777,$A97,СВЦЭМ!$B$34:$B$777,B$83)+'СЕТ СН'!$H$9+СВЦЭМ!$D$10+'СЕТ СН'!$H$6-'СЕТ СН'!$H$19</f>
        <v>1238.7610175200002</v>
      </c>
      <c r="C97" s="36">
        <f>SUMIFS(СВЦЭМ!$C$34:$C$777,СВЦЭМ!$A$34:$A$777,$A97,СВЦЭМ!$B$34:$B$777,C$83)+'СЕТ СН'!$H$9+СВЦЭМ!$D$10+'СЕТ СН'!$H$6-'СЕТ СН'!$H$19</f>
        <v>1239.8314416000003</v>
      </c>
      <c r="D97" s="36">
        <f>SUMIFS(СВЦЭМ!$C$34:$C$777,СВЦЭМ!$A$34:$A$777,$A97,СВЦЭМ!$B$34:$B$777,D$83)+'СЕТ СН'!$H$9+СВЦЭМ!$D$10+'СЕТ СН'!$H$6-'СЕТ СН'!$H$19</f>
        <v>1262.8351052200001</v>
      </c>
      <c r="E97" s="36">
        <f>SUMIFS(СВЦЭМ!$C$34:$C$777,СВЦЭМ!$A$34:$A$777,$A97,СВЦЭМ!$B$34:$B$777,E$83)+'СЕТ СН'!$H$9+СВЦЭМ!$D$10+'СЕТ СН'!$H$6-'СЕТ СН'!$H$19</f>
        <v>1265.8421421200001</v>
      </c>
      <c r="F97" s="36">
        <f>SUMIFS(СВЦЭМ!$C$34:$C$777,СВЦЭМ!$A$34:$A$777,$A97,СВЦЭМ!$B$34:$B$777,F$83)+'СЕТ СН'!$H$9+СВЦЭМ!$D$10+'СЕТ СН'!$H$6-'СЕТ СН'!$H$19</f>
        <v>1273.2306591199999</v>
      </c>
      <c r="G97" s="36">
        <f>SUMIFS(СВЦЭМ!$C$34:$C$777,СВЦЭМ!$A$34:$A$777,$A97,СВЦЭМ!$B$34:$B$777,G$83)+'СЕТ СН'!$H$9+СВЦЭМ!$D$10+'СЕТ СН'!$H$6-'СЕТ СН'!$H$19</f>
        <v>1299.3058104800002</v>
      </c>
      <c r="H97" s="36">
        <f>SUMIFS(СВЦЭМ!$C$34:$C$777,СВЦЭМ!$A$34:$A$777,$A97,СВЦЭМ!$B$34:$B$777,H$83)+'СЕТ СН'!$H$9+СВЦЭМ!$D$10+'СЕТ СН'!$H$6-'СЕТ СН'!$H$19</f>
        <v>1269.8126275899999</v>
      </c>
      <c r="I97" s="36">
        <f>SUMIFS(СВЦЭМ!$C$34:$C$777,СВЦЭМ!$A$34:$A$777,$A97,СВЦЭМ!$B$34:$B$777,I$83)+'СЕТ СН'!$H$9+СВЦЭМ!$D$10+'СЕТ СН'!$H$6-'СЕТ СН'!$H$19</f>
        <v>1229.5433861800002</v>
      </c>
      <c r="J97" s="36">
        <f>SUMIFS(СВЦЭМ!$C$34:$C$777,СВЦЭМ!$A$34:$A$777,$A97,СВЦЭМ!$B$34:$B$777,J$83)+'СЕТ СН'!$H$9+СВЦЭМ!$D$10+'СЕТ СН'!$H$6-'СЕТ СН'!$H$19</f>
        <v>1164.25457719</v>
      </c>
      <c r="K97" s="36">
        <f>SUMIFS(СВЦЭМ!$C$34:$C$777,СВЦЭМ!$A$34:$A$777,$A97,СВЦЭМ!$B$34:$B$777,K$83)+'СЕТ СН'!$H$9+СВЦЭМ!$D$10+'СЕТ СН'!$H$6-'СЕТ СН'!$H$19</f>
        <v>1169.7766625100003</v>
      </c>
      <c r="L97" s="36">
        <f>SUMIFS(СВЦЭМ!$C$34:$C$777,СВЦЭМ!$A$34:$A$777,$A97,СВЦЭМ!$B$34:$B$777,L$83)+'СЕТ СН'!$H$9+СВЦЭМ!$D$10+'СЕТ СН'!$H$6-'СЕТ СН'!$H$19</f>
        <v>1169.3227045799999</v>
      </c>
      <c r="M97" s="36">
        <f>SUMIFS(СВЦЭМ!$C$34:$C$777,СВЦЭМ!$A$34:$A$777,$A97,СВЦЭМ!$B$34:$B$777,M$83)+'СЕТ СН'!$H$9+СВЦЭМ!$D$10+'СЕТ СН'!$H$6-'СЕТ СН'!$H$19</f>
        <v>1195.39342476</v>
      </c>
      <c r="N97" s="36">
        <f>SUMIFS(СВЦЭМ!$C$34:$C$777,СВЦЭМ!$A$34:$A$777,$A97,СВЦЭМ!$B$34:$B$777,N$83)+'СЕТ СН'!$H$9+СВЦЭМ!$D$10+'СЕТ СН'!$H$6-'СЕТ СН'!$H$19</f>
        <v>1205.92908648</v>
      </c>
      <c r="O97" s="36">
        <f>SUMIFS(СВЦЭМ!$C$34:$C$777,СВЦЭМ!$A$34:$A$777,$A97,СВЦЭМ!$B$34:$B$777,O$83)+'СЕТ СН'!$H$9+СВЦЭМ!$D$10+'СЕТ СН'!$H$6-'СЕТ СН'!$H$19</f>
        <v>1249.9846118999999</v>
      </c>
      <c r="P97" s="36">
        <f>SUMIFS(СВЦЭМ!$C$34:$C$777,СВЦЭМ!$A$34:$A$777,$A97,СВЦЭМ!$B$34:$B$777,P$83)+'СЕТ СН'!$H$9+СВЦЭМ!$D$10+'СЕТ СН'!$H$6-'СЕТ СН'!$H$19</f>
        <v>1256.0094650300002</v>
      </c>
      <c r="Q97" s="36">
        <f>SUMIFS(СВЦЭМ!$C$34:$C$777,СВЦЭМ!$A$34:$A$777,$A97,СВЦЭМ!$B$34:$B$777,Q$83)+'СЕТ СН'!$H$9+СВЦЭМ!$D$10+'СЕТ СН'!$H$6-'СЕТ СН'!$H$19</f>
        <v>1255.2862697200003</v>
      </c>
      <c r="R97" s="36">
        <f>SUMIFS(СВЦЭМ!$C$34:$C$777,СВЦЭМ!$A$34:$A$777,$A97,СВЦЭМ!$B$34:$B$777,R$83)+'СЕТ СН'!$H$9+СВЦЭМ!$D$10+'СЕТ СН'!$H$6-'СЕТ СН'!$H$19</f>
        <v>1254.1073767299999</v>
      </c>
      <c r="S97" s="36">
        <f>SUMIFS(СВЦЭМ!$C$34:$C$777,СВЦЭМ!$A$34:$A$777,$A97,СВЦЭМ!$B$34:$B$777,S$83)+'СЕТ СН'!$H$9+СВЦЭМ!$D$10+'СЕТ СН'!$H$6-'СЕТ СН'!$H$19</f>
        <v>1239.8113542400001</v>
      </c>
      <c r="T97" s="36">
        <f>SUMIFS(СВЦЭМ!$C$34:$C$777,СВЦЭМ!$A$34:$A$777,$A97,СВЦЭМ!$B$34:$B$777,T$83)+'СЕТ СН'!$H$9+СВЦЭМ!$D$10+'СЕТ СН'!$H$6-'СЕТ СН'!$H$19</f>
        <v>1224.7182415000002</v>
      </c>
      <c r="U97" s="36">
        <f>SUMIFS(СВЦЭМ!$C$34:$C$777,СВЦЭМ!$A$34:$A$777,$A97,СВЦЭМ!$B$34:$B$777,U$83)+'СЕТ СН'!$H$9+СВЦЭМ!$D$10+'СЕТ СН'!$H$6-'СЕТ СН'!$H$19</f>
        <v>1177.7972105900003</v>
      </c>
      <c r="V97" s="36">
        <f>SUMIFS(СВЦЭМ!$C$34:$C$777,СВЦЭМ!$A$34:$A$777,$A97,СВЦЭМ!$B$34:$B$777,V$83)+'СЕТ СН'!$H$9+СВЦЭМ!$D$10+'СЕТ СН'!$H$6-'СЕТ СН'!$H$19</f>
        <v>1169.2273380900001</v>
      </c>
      <c r="W97" s="36">
        <f>SUMIFS(СВЦЭМ!$C$34:$C$777,СВЦЭМ!$A$34:$A$777,$A97,СВЦЭМ!$B$34:$B$777,W$83)+'СЕТ СН'!$H$9+СВЦЭМ!$D$10+'СЕТ СН'!$H$6-'СЕТ СН'!$H$19</f>
        <v>1172.6970770100002</v>
      </c>
      <c r="X97" s="36">
        <f>SUMIFS(СВЦЭМ!$C$34:$C$777,СВЦЭМ!$A$34:$A$777,$A97,СВЦЭМ!$B$34:$B$777,X$83)+'СЕТ СН'!$H$9+СВЦЭМ!$D$10+'СЕТ СН'!$H$6-'СЕТ СН'!$H$19</f>
        <v>1167.2013047</v>
      </c>
      <c r="Y97" s="36">
        <f>SUMIFS(СВЦЭМ!$C$34:$C$777,СВЦЭМ!$A$34:$A$777,$A97,СВЦЭМ!$B$34:$B$777,Y$83)+'СЕТ СН'!$H$9+СВЦЭМ!$D$10+'СЕТ СН'!$H$6-'СЕТ СН'!$H$19</f>
        <v>1227.06749541</v>
      </c>
    </row>
    <row r="98" spans="1:25" ht="15.75" x14ac:dyDescent="0.2">
      <c r="A98" s="35">
        <f t="shared" si="2"/>
        <v>42809</v>
      </c>
      <c r="B98" s="36">
        <f>SUMIFS(СВЦЭМ!$C$34:$C$777,СВЦЭМ!$A$34:$A$777,$A98,СВЦЭМ!$B$34:$B$777,B$83)+'СЕТ СН'!$H$9+СВЦЭМ!$D$10+'СЕТ СН'!$H$6-'СЕТ СН'!$H$19</f>
        <v>1267.37884196</v>
      </c>
      <c r="C98" s="36">
        <f>SUMIFS(СВЦЭМ!$C$34:$C$777,СВЦЭМ!$A$34:$A$777,$A98,СВЦЭМ!$B$34:$B$777,C$83)+'СЕТ СН'!$H$9+СВЦЭМ!$D$10+'СЕТ СН'!$H$6-'СЕТ СН'!$H$19</f>
        <v>1317.3920572699999</v>
      </c>
      <c r="D98" s="36">
        <f>SUMIFS(СВЦЭМ!$C$34:$C$777,СВЦЭМ!$A$34:$A$777,$A98,СВЦЭМ!$B$34:$B$777,D$83)+'СЕТ СН'!$H$9+СВЦЭМ!$D$10+'СЕТ СН'!$H$6-'СЕТ СН'!$H$19</f>
        <v>1347.0902314499999</v>
      </c>
      <c r="E98" s="36">
        <f>SUMIFS(СВЦЭМ!$C$34:$C$777,СВЦЭМ!$A$34:$A$777,$A98,СВЦЭМ!$B$34:$B$777,E$83)+'СЕТ СН'!$H$9+СВЦЭМ!$D$10+'СЕТ СН'!$H$6-'СЕТ СН'!$H$19</f>
        <v>1352.73628186</v>
      </c>
      <c r="F98" s="36">
        <f>SUMIFS(СВЦЭМ!$C$34:$C$777,СВЦЭМ!$A$34:$A$777,$A98,СВЦЭМ!$B$34:$B$777,F$83)+'СЕТ СН'!$H$9+СВЦЭМ!$D$10+'СЕТ СН'!$H$6-'СЕТ СН'!$H$19</f>
        <v>1347.9621642800003</v>
      </c>
      <c r="G98" s="36">
        <f>SUMIFS(СВЦЭМ!$C$34:$C$777,СВЦЭМ!$A$34:$A$777,$A98,СВЦЭМ!$B$34:$B$777,G$83)+'СЕТ СН'!$H$9+СВЦЭМ!$D$10+'СЕТ СН'!$H$6-'СЕТ СН'!$H$19</f>
        <v>1337.9413197600002</v>
      </c>
      <c r="H98" s="36">
        <f>SUMIFS(СВЦЭМ!$C$34:$C$777,СВЦЭМ!$A$34:$A$777,$A98,СВЦЭМ!$B$34:$B$777,H$83)+'СЕТ СН'!$H$9+СВЦЭМ!$D$10+'СЕТ СН'!$H$6-'СЕТ СН'!$H$19</f>
        <v>1258.0702897199999</v>
      </c>
      <c r="I98" s="36">
        <f>SUMIFS(СВЦЭМ!$C$34:$C$777,СВЦЭМ!$A$34:$A$777,$A98,СВЦЭМ!$B$34:$B$777,I$83)+'СЕТ СН'!$H$9+СВЦЭМ!$D$10+'СЕТ СН'!$H$6-'СЕТ СН'!$H$19</f>
        <v>1183.85980488</v>
      </c>
      <c r="J98" s="36">
        <f>SUMIFS(СВЦЭМ!$C$34:$C$777,СВЦЭМ!$A$34:$A$777,$A98,СВЦЭМ!$B$34:$B$777,J$83)+'СЕТ СН'!$H$9+СВЦЭМ!$D$10+'СЕТ СН'!$H$6-'СЕТ СН'!$H$19</f>
        <v>1129.7694022599999</v>
      </c>
      <c r="K98" s="36">
        <f>SUMIFS(СВЦЭМ!$C$34:$C$777,СВЦЭМ!$A$34:$A$777,$A98,СВЦЭМ!$B$34:$B$777,K$83)+'СЕТ СН'!$H$9+СВЦЭМ!$D$10+'СЕТ СН'!$H$6-'СЕТ СН'!$H$19</f>
        <v>1109.9736292600001</v>
      </c>
      <c r="L98" s="36">
        <f>SUMIFS(СВЦЭМ!$C$34:$C$777,СВЦЭМ!$A$34:$A$777,$A98,СВЦЭМ!$B$34:$B$777,L$83)+'СЕТ СН'!$H$9+СВЦЭМ!$D$10+'СЕТ СН'!$H$6-'СЕТ СН'!$H$19</f>
        <v>1105.88642458</v>
      </c>
      <c r="M98" s="36">
        <f>SUMIFS(СВЦЭМ!$C$34:$C$777,СВЦЭМ!$A$34:$A$777,$A98,СВЦЭМ!$B$34:$B$777,M$83)+'СЕТ СН'!$H$9+СВЦЭМ!$D$10+'СЕТ СН'!$H$6-'СЕТ СН'!$H$19</f>
        <v>1110.0578159400002</v>
      </c>
      <c r="N98" s="36">
        <f>SUMIFS(СВЦЭМ!$C$34:$C$777,СВЦЭМ!$A$34:$A$777,$A98,СВЦЭМ!$B$34:$B$777,N$83)+'СЕТ СН'!$H$9+СВЦЭМ!$D$10+'СЕТ СН'!$H$6-'СЕТ СН'!$H$19</f>
        <v>1131.2776392700002</v>
      </c>
      <c r="O98" s="36">
        <f>SUMIFS(СВЦЭМ!$C$34:$C$777,СВЦЭМ!$A$34:$A$777,$A98,СВЦЭМ!$B$34:$B$777,O$83)+'СЕТ СН'!$H$9+СВЦЭМ!$D$10+'СЕТ СН'!$H$6-'СЕТ СН'!$H$19</f>
        <v>1147.5143886599999</v>
      </c>
      <c r="P98" s="36">
        <f>SUMIFS(СВЦЭМ!$C$34:$C$777,СВЦЭМ!$A$34:$A$777,$A98,СВЦЭМ!$B$34:$B$777,P$83)+'СЕТ СН'!$H$9+СВЦЭМ!$D$10+'СЕТ СН'!$H$6-'СЕТ СН'!$H$19</f>
        <v>1171.18450304</v>
      </c>
      <c r="Q98" s="36">
        <f>SUMIFS(СВЦЭМ!$C$34:$C$777,СВЦЭМ!$A$34:$A$777,$A98,СВЦЭМ!$B$34:$B$777,Q$83)+'СЕТ СН'!$H$9+СВЦЭМ!$D$10+'СЕТ СН'!$H$6-'СЕТ СН'!$H$19</f>
        <v>1182.5781394099999</v>
      </c>
      <c r="R98" s="36">
        <f>SUMIFS(СВЦЭМ!$C$34:$C$777,СВЦЭМ!$A$34:$A$777,$A98,СВЦЭМ!$B$34:$B$777,R$83)+'СЕТ СН'!$H$9+СВЦЭМ!$D$10+'СЕТ СН'!$H$6-'СЕТ СН'!$H$19</f>
        <v>1185.7429204700002</v>
      </c>
      <c r="S98" s="36">
        <f>SUMIFS(СВЦЭМ!$C$34:$C$777,СВЦЭМ!$A$34:$A$777,$A98,СВЦЭМ!$B$34:$B$777,S$83)+'СЕТ СН'!$H$9+СВЦЭМ!$D$10+'СЕТ СН'!$H$6-'СЕТ СН'!$H$19</f>
        <v>1163.5016337500001</v>
      </c>
      <c r="T98" s="36">
        <f>SUMIFS(СВЦЭМ!$C$34:$C$777,СВЦЭМ!$A$34:$A$777,$A98,СВЦЭМ!$B$34:$B$777,T$83)+'СЕТ СН'!$H$9+СВЦЭМ!$D$10+'СЕТ СН'!$H$6-'СЕТ СН'!$H$19</f>
        <v>1119.75013021</v>
      </c>
      <c r="U98" s="36">
        <f>SUMIFS(СВЦЭМ!$C$34:$C$777,СВЦЭМ!$A$34:$A$777,$A98,СВЦЭМ!$B$34:$B$777,U$83)+'СЕТ СН'!$H$9+СВЦЭМ!$D$10+'СЕТ СН'!$H$6-'СЕТ СН'!$H$19</f>
        <v>1087.2664732200001</v>
      </c>
      <c r="V98" s="36">
        <f>SUMIFS(СВЦЭМ!$C$34:$C$777,СВЦЭМ!$A$34:$A$777,$A98,СВЦЭМ!$B$34:$B$777,V$83)+'СЕТ СН'!$H$9+СВЦЭМ!$D$10+'СЕТ СН'!$H$6-'СЕТ СН'!$H$19</f>
        <v>1090.1471434600003</v>
      </c>
      <c r="W98" s="36">
        <f>SUMIFS(СВЦЭМ!$C$34:$C$777,СВЦЭМ!$A$34:$A$777,$A98,СВЦЭМ!$B$34:$B$777,W$83)+'СЕТ СН'!$H$9+СВЦЭМ!$D$10+'СЕТ СН'!$H$6-'СЕТ СН'!$H$19</f>
        <v>1092.32104041</v>
      </c>
      <c r="X98" s="36">
        <f>SUMIFS(СВЦЭМ!$C$34:$C$777,СВЦЭМ!$A$34:$A$777,$A98,СВЦЭМ!$B$34:$B$777,X$83)+'СЕТ СН'!$H$9+СВЦЭМ!$D$10+'СЕТ СН'!$H$6-'СЕТ СН'!$H$19</f>
        <v>1109.84531277</v>
      </c>
      <c r="Y98" s="36">
        <f>SUMIFS(СВЦЭМ!$C$34:$C$777,СВЦЭМ!$A$34:$A$777,$A98,СВЦЭМ!$B$34:$B$777,Y$83)+'СЕТ СН'!$H$9+СВЦЭМ!$D$10+'СЕТ СН'!$H$6-'СЕТ СН'!$H$19</f>
        <v>1194.7984513000001</v>
      </c>
    </row>
    <row r="99" spans="1:25" ht="15.75" x14ac:dyDescent="0.2">
      <c r="A99" s="35">
        <f t="shared" si="2"/>
        <v>42810</v>
      </c>
      <c r="B99" s="36">
        <f>SUMIFS(СВЦЭМ!$C$34:$C$777,СВЦЭМ!$A$34:$A$777,$A99,СВЦЭМ!$B$34:$B$777,B$83)+'СЕТ СН'!$H$9+СВЦЭМ!$D$10+'СЕТ СН'!$H$6-'СЕТ СН'!$H$19</f>
        <v>1220.2937211000003</v>
      </c>
      <c r="C99" s="36">
        <f>SUMIFS(СВЦЭМ!$C$34:$C$777,СВЦЭМ!$A$34:$A$777,$A99,СВЦЭМ!$B$34:$B$777,C$83)+'СЕТ СН'!$H$9+СВЦЭМ!$D$10+'СЕТ СН'!$H$6-'СЕТ СН'!$H$19</f>
        <v>1249.4653329299999</v>
      </c>
      <c r="D99" s="36">
        <f>SUMIFS(СВЦЭМ!$C$34:$C$777,СВЦЭМ!$A$34:$A$777,$A99,СВЦЭМ!$B$34:$B$777,D$83)+'СЕТ СН'!$H$9+СВЦЭМ!$D$10+'СЕТ СН'!$H$6-'СЕТ СН'!$H$19</f>
        <v>1274.5695849900003</v>
      </c>
      <c r="E99" s="36">
        <f>SUMIFS(СВЦЭМ!$C$34:$C$777,СВЦЭМ!$A$34:$A$777,$A99,СВЦЭМ!$B$34:$B$777,E$83)+'СЕТ СН'!$H$9+СВЦЭМ!$D$10+'СЕТ СН'!$H$6-'СЕТ СН'!$H$19</f>
        <v>1285.8344101400003</v>
      </c>
      <c r="F99" s="36">
        <f>SUMIFS(СВЦЭМ!$C$34:$C$777,СВЦЭМ!$A$34:$A$777,$A99,СВЦЭМ!$B$34:$B$777,F$83)+'СЕТ СН'!$H$9+СВЦЭМ!$D$10+'СЕТ СН'!$H$6-'СЕТ СН'!$H$19</f>
        <v>1278.2162990900001</v>
      </c>
      <c r="G99" s="36">
        <f>SUMIFS(СВЦЭМ!$C$34:$C$777,СВЦЭМ!$A$34:$A$777,$A99,СВЦЭМ!$B$34:$B$777,G$83)+'СЕТ СН'!$H$9+СВЦЭМ!$D$10+'СЕТ СН'!$H$6-'СЕТ СН'!$H$19</f>
        <v>1271.48124465</v>
      </c>
      <c r="H99" s="36">
        <f>SUMIFS(СВЦЭМ!$C$34:$C$777,СВЦЭМ!$A$34:$A$777,$A99,СВЦЭМ!$B$34:$B$777,H$83)+'СЕТ СН'!$H$9+СВЦЭМ!$D$10+'СЕТ СН'!$H$6-'СЕТ СН'!$H$19</f>
        <v>1265.9879900999999</v>
      </c>
      <c r="I99" s="36">
        <f>SUMIFS(СВЦЭМ!$C$34:$C$777,СВЦЭМ!$A$34:$A$777,$A99,СВЦЭМ!$B$34:$B$777,I$83)+'СЕТ СН'!$H$9+СВЦЭМ!$D$10+'СЕТ СН'!$H$6-'СЕТ СН'!$H$19</f>
        <v>1265.0729860500001</v>
      </c>
      <c r="J99" s="36">
        <f>SUMIFS(СВЦЭМ!$C$34:$C$777,СВЦЭМ!$A$34:$A$777,$A99,СВЦЭМ!$B$34:$B$777,J$83)+'СЕТ СН'!$H$9+СВЦЭМ!$D$10+'СЕТ СН'!$H$6-'СЕТ СН'!$H$19</f>
        <v>1184.39368702</v>
      </c>
      <c r="K99" s="36">
        <f>SUMIFS(СВЦЭМ!$C$34:$C$777,СВЦЭМ!$A$34:$A$777,$A99,СВЦЭМ!$B$34:$B$777,K$83)+'СЕТ СН'!$H$9+СВЦЭМ!$D$10+'СЕТ СН'!$H$6-'СЕТ СН'!$H$19</f>
        <v>1119.8934534499999</v>
      </c>
      <c r="L99" s="36">
        <f>SUMIFS(СВЦЭМ!$C$34:$C$777,СВЦЭМ!$A$34:$A$777,$A99,СВЦЭМ!$B$34:$B$777,L$83)+'СЕТ СН'!$H$9+СВЦЭМ!$D$10+'СЕТ СН'!$H$6-'СЕТ СН'!$H$19</f>
        <v>1120.3202495800001</v>
      </c>
      <c r="M99" s="36">
        <f>SUMIFS(СВЦЭМ!$C$34:$C$777,СВЦЭМ!$A$34:$A$777,$A99,СВЦЭМ!$B$34:$B$777,M$83)+'СЕТ СН'!$H$9+СВЦЭМ!$D$10+'СЕТ СН'!$H$6-'СЕТ СН'!$H$19</f>
        <v>1128.7757533600002</v>
      </c>
      <c r="N99" s="36">
        <f>SUMIFS(СВЦЭМ!$C$34:$C$777,СВЦЭМ!$A$34:$A$777,$A99,СВЦЭМ!$B$34:$B$777,N$83)+'СЕТ СН'!$H$9+СВЦЭМ!$D$10+'СЕТ СН'!$H$6-'СЕТ СН'!$H$19</f>
        <v>1140.40664767</v>
      </c>
      <c r="O99" s="36">
        <f>SUMIFS(СВЦЭМ!$C$34:$C$777,СВЦЭМ!$A$34:$A$777,$A99,СВЦЭМ!$B$34:$B$777,O$83)+'СЕТ СН'!$H$9+СВЦЭМ!$D$10+'СЕТ СН'!$H$6-'СЕТ СН'!$H$19</f>
        <v>1146.0231648600002</v>
      </c>
      <c r="P99" s="36">
        <f>SUMIFS(СВЦЭМ!$C$34:$C$777,СВЦЭМ!$A$34:$A$777,$A99,СВЦЭМ!$B$34:$B$777,P$83)+'СЕТ СН'!$H$9+СВЦЭМ!$D$10+'СЕТ СН'!$H$6-'СЕТ СН'!$H$19</f>
        <v>1174.4442490199999</v>
      </c>
      <c r="Q99" s="36">
        <f>SUMIFS(СВЦЭМ!$C$34:$C$777,СВЦЭМ!$A$34:$A$777,$A99,СВЦЭМ!$B$34:$B$777,Q$83)+'СЕТ СН'!$H$9+СВЦЭМ!$D$10+'СЕТ СН'!$H$6-'СЕТ СН'!$H$19</f>
        <v>1180.3310184500001</v>
      </c>
      <c r="R99" s="36">
        <f>SUMIFS(СВЦЭМ!$C$34:$C$777,СВЦЭМ!$A$34:$A$777,$A99,СВЦЭМ!$B$34:$B$777,R$83)+'СЕТ СН'!$H$9+СВЦЭМ!$D$10+'СЕТ СН'!$H$6-'СЕТ СН'!$H$19</f>
        <v>1183.4391136899999</v>
      </c>
      <c r="S99" s="36">
        <f>SUMIFS(СВЦЭМ!$C$34:$C$777,СВЦЭМ!$A$34:$A$777,$A99,СВЦЭМ!$B$34:$B$777,S$83)+'СЕТ СН'!$H$9+СВЦЭМ!$D$10+'СЕТ СН'!$H$6-'СЕТ СН'!$H$19</f>
        <v>1148.62779232</v>
      </c>
      <c r="T99" s="36">
        <f>SUMIFS(СВЦЭМ!$C$34:$C$777,СВЦЭМ!$A$34:$A$777,$A99,СВЦЭМ!$B$34:$B$777,T$83)+'СЕТ СН'!$H$9+СВЦЭМ!$D$10+'СЕТ СН'!$H$6-'СЕТ СН'!$H$19</f>
        <v>1134.0054831400003</v>
      </c>
      <c r="U99" s="36">
        <f>SUMIFS(СВЦЭМ!$C$34:$C$777,СВЦЭМ!$A$34:$A$777,$A99,СВЦЭМ!$B$34:$B$777,U$83)+'СЕТ СН'!$H$9+СВЦЭМ!$D$10+'СЕТ СН'!$H$6-'СЕТ СН'!$H$19</f>
        <v>1098.4759777899999</v>
      </c>
      <c r="V99" s="36">
        <f>SUMIFS(СВЦЭМ!$C$34:$C$777,СВЦЭМ!$A$34:$A$777,$A99,СВЦЭМ!$B$34:$B$777,V$83)+'СЕТ СН'!$H$9+СВЦЭМ!$D$10+'СЕТ СН'!$H$6-'СЕТ СН'!$H$19</f>
        <v>1094.4554007900001</v>
      </c>
      <c r="W99" s="36">
        <f>SUMIFS(СВЦЭМ!$C$34:$C$777,СВЦЭМ!$A$34:$A$777,$A99,СВЦЭМ!$B$34:$B$777,W$83)+'СЕТ СН'!$H$9+СВЦЭМ!$D$10+'СЕТ СН'!$H$6-'СЕТ СН'!$H$19</f>
        <v>1107.55589194</v>
      </c>
      <c r="X99" s="36">
        <f>SUMIFS(СВЦЭМ!$C$34:$C$777,СВЦЭМ!$A$34:$A$777,$A99,СВЦЭМ!$B$34:$B$777,X$83)+'СЕТ СН'!$H$9+СВЦЭМ!$D$10+'СЕТ СН'!$H$6-'СЕТ СН'!$H$19</f>
        <v>1171.23713107</v>
      </c>
      <c r="Y99" s="36">
        <f>SUMIFS(СВЦЭМ!$C$34:$C$777,СВЦЭМ!$A$34:$A$777,$A99,СВЦЭМ!$B$34:$B$777,Y$83)+'СЕТ СН'!$H$9+СВЦЭМ!$D$10+'СЕТ СН'!$H$6-'СЕТ СН'!$H$19</f>
        <v>1262.8270855700002</v>
      </c>
    </row>
    <row r="100" spans="1:25" ht="15.75" x14ac:dyDescent="0.2">
      <c r="A100" s="35">
        <f t="shared" si="2"/>
        <v>42811</v>
      </c>
      <c r="B100" s="36">
        <f>SUMIFS(СВЦЭМ!$C$34:$C$777,СВЦЭМ!$A$34:$A$777,$A100,СВЦЭМ!$B$34:$B$777,B$83)+'СЕТ СН'!$H$9+СВЦЭМ!$D$10+'СЕТ СН'!$H$6-'СЕТ СН'!$H$19</f>
        <v>1243.8536929100001</v>
      </c>
      <c r="C100" s="36">
        <f>SUMIFS(СВЦЭМ!$C$34:$C$777,СВЦЭМ!$A$34:$A$777,$A100,СВЦЭМ!$B$34:$B$777,C$83)+'СЕТ СН'!$H$9+СВЦЭМ!$D$10+'СЕТ СН'!$H$6-'СЕТ СН'!$H$19</f>
        <v>1264.68768176</v>
      </c>
      <c r="D100" s="36">
        <f>SUMIFS(СВЦЭМ!$C$34:$C$777,СВЦЭМ!$A$34:$A$777,$A100,СВЦЭМ!$B$34:$B$777,D$83)+'СЕТ СН'!$H$9+СВЦЭМ!$D$10+'СЕТ СН'!$H$6-'СЕТ СН'!$H$19</f>
        <v>1277.68428202</v>
      </c>
      <c r="E100" s="36">
        <f>SUMIFS(СВЦЭМ!$C$34:$C$777,СВЦЭМ!$A$34:$A$777,$A100,СВЦЭМ!$B$34:$B$777,E$83)+'СЕТ СН'!$H$9+СВЦЭМ!$D$10+'СЕТ СН'!$H$6-'СЕТ СН'!$H$19</f>
        <v>1291.8476861899999</v>
      </c>
      <c r="F100" s="36">
        <f>SUMIFS(СВЦЭМ!$C$34:$C$777,СВЦЭМ!$A$34:$A$777,$A100,СВЦЭМ!$B$34:$B$777,F$83)+'СЕТ СН'!$H$9+СВЦЭМ!$D$10+'СЕТ СН'!$H$6-'СЕТ СН'!$H$19</f>
        <v>1289.0564528200002</v>
      </c>
      <c r="G100" s="36">
        <f>SUMIFS(СВЦЭМ!$C$34:$C$777,СВЦЭМ!$A$34:$A$777,$A100,СВЦЭМ!$B$34:$B$777,G$83)+'СЕТ СН'!$H$9+СВЦЭМ!$D$10+'СЕТ СН'!$H$6-'СЕТ СН'!$H$19</f>
        <v>1276.3967881600001</v>
      </c>
      <c r="H100" s="36">
        <f>SUMIFS(СВЦЭМ!$C$34:$C$777,СВЦЭМ!$A$34:$A$777,$A100,СВЦЭМ!$B$34:$B$777,H$83)+'СЕТ СН'!$H$9+СВЦЭМ!$D$10+'СЕТ СН'!$H$6-'СЕТ СН'!$H$19</f>
        <v>1232.18360024</v>
      </c>
      <c r="I100" s="36">
        <f>SUMIFS(СВЦЭМ!$C$34:$C$777,СВЦЭМ!$A$34:$A$777,$A100,СВЦЭМ!$B$34:$B$777,I$83)+'СЕТ СН'!$H$9+СВЦЭМ!$D$10+'СЕТ СН'!$H$6-'СЕТ СН'!$H$19</f>
        <v>1186.16184694</v>
      </c>
      <c r="J100" s="36">
        <f>SUMIFS(СВЦЭМ!$C$34:$C$777,СВЦЭМ!$A$34:$A$777,$A100,СВЦЭМ!$B$34:$B$777,J$83)+'СЕТ СН'!$H$9+СВЦЭМ!$D$10+'СЕТ СН'!$H$6-'СЕТ СН'!$H$19</f>
        <v>1151.54310588</v>
      </c>
      <c r="K100" s="36">
        <f>SUMIFS(СВЦЭМ!$C$34:$C$777,СВЦЭМ!$A$34:$A$777,$A100,СВЦЭМ!$B$34:$B$777,K$83)+'СЕТ СН'!$H$9+СВЦЭМ!$D$10+'СЕТ СН'!$H$6-'СЕТ СН'!$H$19</f>
        <v>1143.8266951200003</v>
      </c>
      <c r="L100" s="36">
        <f>SUMIFS(СВЦЭМ!$C$34:$C$777,СВЦЭМ!$A$34:$A$777,$A100,СВЦЭМ!$B$34:$B$777,L$83)+'СЕТ СН'!$H$9+СВЦЭМ!$D$10+'СЕТ СН'!$H$6-'СЕТ СН'!$H$19</f>
        <v>1146.15353886</v>
      </c>
      <c r="M100" s="36">
        <f>SUMIFS(СВЦЭМ!$C$34:$C$777,СВЦЭМ!$A$34:$A$777,$A100,СВЦЭМ!$B$34:$B$777,M$83)+'СЕТ СН'!$H$9+СВЦЭМ!$D$10+'СЕТ СН'!$H$6-'СЕТ СН'!$H$19</f>
        <v>1139.7699655199999</v>
      </c>
      <c r="N100" s="36">
        <f>SUMIFS(СВЦЭМ!$C$34:$C$777,СВЦЭМ!$A$34:$A$777,$A100,СВЦЭМ!$B$34:$B$777,N$83)+'СЕТ СН'!$H$9+СВЦЭМ!$D$10+'СЕТ СН'!$H$6-'СЕТ СН'!$H$19</f>
        <v>1141.9685800900002</v>
      </c>
      <c r="O100" s="36">
        <f>SUMIFS(СВЦЭМ!$C$34:$C$777,СВЦЭМ!$A$34:$A$777,$A100,СВЦЭМ!$B$34:$B$777,O$83)+'СЕТ СН'!$H$9+СВЦЭМ!$D$10+'СЕТ СН'!$H$6-'СЕТ СН'!$H$19</f>
        <v>1125.9966707799999</v>
      </c>
      <c r="P100" s="36">
        <f>SUMIFS(СВЦЭМ!$C$34:$C$777,СВЦЭМ!$A$34:$A$777,$A100,СВЦЭМ!$B$34:$B$777,P$83)+'СЕТ СН'!$H$9+СВЦЭМ!$D$10+'СЕТ СН'!$H$6-'СЕТ СН'!$H$19</f>
        <v>1123.2614799000003</v>
      </c>
      <c r="Q100" s="36">
        <f>SUMIFS(СВЦЭМ!$C$34:$C$777,СВЦЭМ!$A$34:$A$777,$A100,СВЦЭМ!$B$34:$B$777,Q$83)+'СЕТ СН'!$H$9+СВЦЭМ!$D$10+'СЕТ СН'!$H$6-'СЕТ СН'!$H$19</f>
        <v>1120.4696636500003</v>
      </c>
      <c r="R100" s="36">
        <f>SUMIFS(СВЦЭМ!$C$34:$C$777,СВЦЭМ!$A$34:$A$777,$A100,СВЦЭМ!$B$34:$B$777,R$83)+'СЕТ СН'!$H$9+СВЦЭМ!$D$10+'СЕТ СН'!$H$6-'СЕТ СН'!$H$19</f>
        <v>1117.6232042700003</v>
      </c>
      <c r="S100" s="36">
        <f>SUMIFS(СВЦЭМ!$C$34:$C$777,СВЦЭМ!$A$34:$A$777,$A100,СВЦЭМ!$B$34:$B$777,S$83)+'СЕТ СН'!$H$9+СВЦЭМ!$D$10+'СЕТ СН'!$H$6-'СЕТ СН'!$H$19</f>
        <v>1136.0111361300001</v>
      </c>
      <c r="T100" s="36">
        <f>SUMIFS(СВЦЭМ!$C$34:$C$777,СВЦЭМ!$A$34:$A$777,$A100,СВЦЭМ!$B$34:$B$777,T$83)+'СЕТ СН'!$H$9+СВЦЭМ!$D$10+'СЕТ СН'!$H$6-'СЕТ СН'!$H$19</f>
        <v>1137.7434582800001</v>
      </c>
      <c r="U100" s="36">
        <f>SUMIFS(СВЦЭМ!$C$34:$C$777,СВЦЭМ!$A$34:$A$777,$A100,СВЦЭМ!$B$34:$B$777,U$83)+'СЕТ СН'!$H$9+СВЦЭМ!$D$10+'СЕТ СН'!$H$6-'СЕТ СН'!$H$19</f>
        <v>1101.7036450999999</v>
      </c>
      <c r="V100" s="36">
        <f>SUMIFS(СВЦЭМ!$C$34:$C$777,СВЦЭМ!$A$34:$A$777,$A100,СВЦЭМ!$B$34:$B$777,V$83)+'СЕТ СН'!$H$9+СВЦЭМ!$D$10+'СЕТ СН'!$H$6-'СЕТ СН'!$H$19</f>
        <v>1088.8035026800003</v>
      </c>
      <c r="W100" s="36">
        <f>SUMIFS(СВЦЭМ!$C$34:$C$777,СВЦЭМ!$A$34:$A$777,$A100,СВЦЭМ!$B$34:$B$777,W$83)+'СЕТ СН'!$H$9+СВЦЭМ!$D$10+'СЕТ СН'!$H$6-'СЕТ СН'!$H$19</f>
        <v>1099.2017284799999</v>
      </c>
      <c r="X100" s="36">
        <f>SUMIFS(СВЦЭМ!$C$34:$C$777,СВЦЭМ!$A$34:$A$777,$A100,СВЦЭМ!$B$34:$B$777,X$83)+'СЕТ СН'!$H$9+СВЦЭМ!$D$10+'СЕТ СН'!$H$6-'СЕТ СН'!$H$19</f>
        <v>1172.3636858600003</v>
      </c>
      <c r="Y100" s="36">
        <f>SUMIFS(СВЦЭМ!$C$34:$C$777,СВЦЭМ!$A$34:$A$777,$A100,СВЦЭМ!$B$34:$B$777,Y$83)+'СЕТ СН'!$H$9+СВЦЭМ!$D$10+'СЕТ СН'!$H$6-'СЕТ СН'!$H$19</f>
        <v>1156.7074326900001</v>
      </c>
    </row>
    <row r="101" spans="1:25" ht="15.75" x14ac:dyDescent="0.2">
      <c r="A101" s="35">
        <f t="shared" si="2"/>
        <v>42812</v>
      </c>
      <c r="B101" s="36">
        <f>SUMIFS(СВЦЭМ!$C$34:$C$777,СВЦЭМ!$A$34:$A$777,$A101,СВЦЭМ!$B$34:$B$777,B$83)+'СЕТ СН'!$H$9+СВЦЭМ!$D$10+'СЕТ СН'!$H$6-'СЕТ СН'!$H$19</f>
        <v>1225.1219305700001</v>
      </c>
      <c r="C101" s="36">
        <f>SUMIFS(СВЦЭМ!$C$34:$C$777,СВЦЭМ!$A$34:$A$777,$A101,СВЦЭМ!$B$34:$B$777,C$83)+'СЕТ СН'!$H$9+СВЦЭМ!$D$10+'СЕТ СН'!$H$6-'СЕТ СН'!$H$19</f>
        <v>1233.9889495800003</v>
      </c>
      <c r="D101" s="36">
        <f>SUMIFS(СВЦЭМ!$C$34:$C$777,СВЦЭМ!$A$34:$A$777,$A101,СВЦЭМ!$B$34:$B$777,D$83)+'СЕТ СН'!$H$9+СВЦЭМ!$D$10+'СЕТ СН'!$H$6-'СЕТ СН'!$H$19</f>
        <v>1247.6719457899999</v>
      </c>
      <c r="E101" s="36">
        <f>SUMIFS(СВЦЭМ!$C$34:$C$777,СВЦЭМ!$A$34:$A$777,$A101,СВЦЭМ!$B$34:$B$777,E$83)+'СЕТ СН'!$H$9+СВЦЭМ!$D$10+'СЕТ СН'!$H$6-'СЕТ СН'!$H$19</f>
        <v>1237.99398449</v>
      </c>
      <c r="F101" s="36">
        <f>SUMIFS(СВЦЭМ!$C$34:$C$777,СВЦЭМ!$A$34:$A$777,$A101,СВЦЭМ!$B$34:$B$777,F$83)+'СЕТ СН'!$H$9+СВЦЭМ!$D$10+'СЕТ СН'!$H$6-'СЕТ СН'!$H$19</f>
        <v>1238.3497836000001</v>
      </c>
      <c r="G101" s="36">
        <f>SUMIFS(СВЦЭМ!$C$34:$C$777,СВЦЭМ!$A$34:$A$777,$A101,СВЦЭМ!$B$34:$B$777,G$83)+'СЕТ СН'!$H$9+СВЦЭМ!$D$10+'СЕТ СН'!$H$6-'СЕТ СН'!$H$19</f>
        <v>1239.2874491299999</v>
      </c>
      <c r="H101" s="36">
        <f>SUMIFS(СВЦЭМ!$C$34:$C$777,СВЦЭМ!$A$34:$A$777,$A101,СВЦЭМ!$B$34:$B$777,H$83)+'СЕТ СН'!$H$9+СВЦЭМ!$D$10+'СЕТ СН'!$H$6-'СЕТ СН'!$H$19</f>
        <v>1236.7402176600003</v>
      </c>
      <c r="I101" s="36">
        <f>SUMIFS(СВЦЭМ!$C$34:$C$777,СВЦЭМ!$A$34:$A$777,$A101,СВЦЭМ!$B$34:$B$777,I$83)+'СЕТ СН'!$H$9+СВЦЭМ!$D$10+'СЕТ СН'!$H$6-'СЕТ СН'!$H$19</f>
        <v>1198.5451953900001</v>
      </c>
      <c r="J101" s="36">
        <f>SUMIFS(СВЦЭМ!$C$34:$C$777,СВЦЭМ!$A$34:$A$777,$A101,СВЦЭМ!$B$34:$B$777,J$83)+'СЕТ СН'!$H$9+СВЦЭМ!$D$10+'СЕТ СН'!$H$6-'СЕТ СН'!$H$19</f>
        <v>1200.6379697400002</v>
      </c>
      <c r="K101" s="36">
        <f>SUMIFS(СВЦЭМ!$C$34:$C$777,СВЦЭМ!$A$34:$A$777,$A101,СВЦЭМ!$B$34:$B$777,K$83)+'СЕТ СН'!$H$9+СВЦЭМ!$D$10+'СЕТ СН'!$H$6-'СЕТ СН'!$H$19</f>
        <v>1125.9370864100001</v>
      </c>
      <c r="L101" s="36">
        <f>SUMIFS(СВЦЭМ!$C$34:$C$777,СВЦЭМ!$A$34:$A$777,$A101,СВЦЭМ!$B$34:$B$777,L$83)+'СЕТ СН'!$H$9+СВЦЭМ!$D$10+'СЕТ СН'!$H$6-'СЕТ СН'!$H$19</f>
        <v>1106.7578556799999</v>
      </c>
      <c r="M101" s="36">
        <f>SUMIFS(СВЦЭМ!$C$34:$C$777,СВЦЭМ!$A$34:$A$777,$A101,СВЦЭМ!$B$34:$B$777,M$83)+'СЕТ СН'!$H$9+СВЦЭМ!$D$10+'СЕТ СН'!$H$6-'СЕТ СН'!$H$19</f>
        <v>1113.0511421599999</v>
      </c>
      <c r="N101" s="36">
        <f>SUMIFS(СВЦЭМ!$C$34:$C$777,СВЦЭМ!$A$34:$A$777,$A101,СВЦЭМ!$B$34:$B$777,N$83)+'СЕТ СН'!$H$9+СВЦЭМ!$D$10+'СЕТ СН'!$H$6-'СЕТ СН'!$H$19</f>
        <v>1120.2038642800003</v>
      </c>
      <c r="O101" s="36">
        <f>SUMIFS(СВЦЭМ!$C$34:$C$777,СВЦЭМ!$A$34:$A$777,$A101,СВЦЭМ!$B$34:$B$777,O$83)+'СЕТ СН'!$H$9+СВЦЭМ!$D$10+'СЕТ СН'!$H$6-'СЕТ СН'!$H$19</f>
        <v>1103.0884949199999</v>
      </c>
      <c r="P101" s="36">
        <f>SUMIFS(СВЦЭМ!$C$34:$C$777,СВЦЭМ!$A$34:$A$777,$A101,СВЦЭМ!$B$34:$B$777,P$83)+'СЕТ СН'!$H$9+СВЦЭМ!$D$10+'СЕТ СН'!$H$6-'СЕТ СН'!$H$19</f>
        <v>1047.8127073599999</v>
      </c>
      <c r="Q101" s="36">
        <f>SUMIFS(СВЦЭМ!$C$34:$C$777,СВЦЭМ!$A$34:$A$777,$A101,СВЦЭМ!$B$34:$B$777,Q$83)+'СЕТ СН'!$H$9+СВЦЭМ!$D$10+'СЕТ СН'!$H$6-'СЕТ СН'!$H$19</f>
        <v>1050.4805147900001</v>
      </c>
      <c r="R101" s="36">
        <f>SUMIFS(СВЦЭМ!$C$34:$C$777,СВЦЭМ!$A$34:$A$777,$A101,СВЦЭМ!$B$34:$B$777,R$83)+'СЕТ СН'!$H$9+СВЦЭМ!$D$10+'СЕТ СН'!$H$6-'СЕТ СН'!$H$19</f>
        <v>1057.1996437000003</v>
      </c>
      <c r="S101" s="36">
        <f>SUMIFS(СВЦЭМ!$C$34:$C$777,СВЦЭМ!$A$34:$A$777,$A101,СВЦЭМ!$B$34:$B$777,S$83)+'СЕТ СН'!$H$9+СВЦЭМ!$D$10+'СЕТ СН'!$H$6-'СЕТ СН'!$H$19</f>
        <v>1048.44519201</v>
      </c>
      <c r="T101" s="36">
        <f>SUMIFS(СВЦЭМ!$C$34:$C$777,СВЦЭМ!$A$34:$A$777,$A101,СВЦЭМ!$B$34:$B$777,T$83)+'СЕТ СН'!$H$9+СВЦЭМ!$D$10+'СЕТ СН'!$H$6-'СЕТ СН'!$H$19</f>
        <v>1029.4370393600002</v>
      </c>
      <c r="U101" s="36">
        <f>SUMIFS(СВЦЭМ!$C$34:$C$777,СВЦЭМ!$A$34:$A$777,$A101,СВЦЭМ!$B$34:$B$777,U$83)+'СЕТ СН'!$H$9+СВЦЭМ!$D$10+'СЕТ СН'!$H$6-'СЕТ СН'!$H$19</f>
        <v>1047.5270095300002</v>
      </c>
      <c r="V101" s="36">
        <f>SUMIFS(СВЦЭМ!$C$34:$C$777,СВЦЭМ!$A$34:$A$777,$A101,СВЦЭМ!$B$34:$B$777,V$83)+'СЕТ СН'!$H$9+СВЦЭМ!$D$10+'СЕТ СН'!$H$6-'СЕТ СН'!$H$19</f>
        <v>1072.93656766</v>
      </c>
      <c r="W101" s="36">
        <f>SUMIFS(СВЦЭМ!$C$34:$C$777,СВЦЭМ!$A$34:$A$777,$A101,СВЦЭМ!$B$34:$B$777,W$83)+'СЕТ СН'!$H$9+СВЦЭМ!$D$10+'СЕТ СН'!$H$6-'СЕТ СН'!$H$19</f>
        <v>1081.2538814499999</v>
      </c>
      <c r="X101" s="36">
        <f>SUMIFS(СВЦЭМ!$C$34:$C$777,СВЦЭМ!$A$34:$A$777,$A101,СВЦЭМ!$B$34:$B$777,X$83)+'СЕТ СН'!$H$9+СВЦЭМ!$D$10+'СЕТ СН'!$H$6-'СЕТ СН'!$H$19</f>
        <v>1058.0761350100001</v>
      </c>
      <c r="Y101" s="36">
        <f>SUMIFS(СВЦЭМ!$C$34:$C$777,СВЦЭМ!$A$34:$A$777,$A101,СВЦЭМ!$B$34:$B$777,Y$83)+'СЕТ СН'!$H$9+СВЦЭМ!$D$10+'СЕТ СН'!$H$6-'СЕТ СН'!$H$19</f>
        <v>1112.1005846200001</v>
      </c>
    </row>
    <row r="102" spans="1:25" ht="15.75" x14ac:dyDescent="0.2">
      <c r="A102" s="35">
        <f t="shared" si="2"/>
        <v>42813</v>
      </c>
      <c r="B102" s="36">
        <f>SUMIFS(СВЦЭМ!$C$34:$C$777,СВЦЭМ!$A$34:$A$777,$A102,СВЦЭМ!$B$34:$B$777,B$83)+'СЕТ СН'!$H$9+СВЦЭМ!$D$10+'СЕТ СН'!$H$6-'СЕТ СН'!$H$19</f>
        <v>1212.3502988099999</v>
      </c>
      <c r="C102" s="36">
        <f>SUMIFS(СВЦЭМ!$C$34:$C$777,СВЦЭМ!$A$34:$A$777,$A102,СВЦЭМ!$B$34:$B$777,C$83)+'СЕТ СН'!$H$9+СВЦЭМ!$D$10+'СЕТ СН'!$H$6-'СЕТ СН'!$H$19</f>
        <v>1220.4340993300002</v>
      </c>
      <c r="D102" s="36">
        <f>SUMIFS(СВЦЭМ!$C$34:$C$777,СВЦЭМ!$A$34:$A$777,$A102,СВЦЭМ!$B$34:$B$777,D$83)+'СЕТ СН'!$H$9+СВЦЭМ!$D$10+'СЕТ СН'!$H$6-'СЕТ СН'!$H$19</f>
        <v>1245.8452060499999</v>
      </c>
      <c r="E102" s="36">
        <f>SUMIFS(СВЦЭМ!$C$34:$C$777,СВЦЭМ!$A$34:$A$777,$A102,СВЦЭМ!$B$34:$B$777,E$83)+'СЕТ СН'!$H$9+СВЦЭМ!$D$10+'СЕТ СН'!$H$6-'СЕТ СН'!$H$19</f>
        <v>1257.0158090300001</v>
      </c>
      <c r="F102" s="36">
        <f>SUMIFS(СВЦЭМ!$C$34:$C$777,СВЦЭМ!$A$34:$A$777,$A102,СВЦЭМ!$B$34:$B$777,F$83)+'СЕТ СН'!$H$9+СВЦЭМ!$D$10+'СЕТ СН'!$H$6-'СЕТ СН'!$H$19</f>
        <v>1251.2261329500002</v>
      </c>
      <c r="G102" s="36">
        <f>SUMIFS(СВЦЭМ!$C$34:$C$777,СВЦЭМ!$A$34:$A$777,$A102,СВЦЭМ!$B$34:$B$777,G$83)+'СЕТ СН'!$H$9+СВЦЭМ!$D$10+'СЕТ СН'!$H$6-'СЕТ СН'!$H$19</f>
        <v>1243.2218152600003</v>
      </c>
      <c r="H102" s="36">
        <f>SUMIFS(СВЦЭМ!$C$34:$C$777,СВЦЭМ!$A$34:$A$777,$A102,СВЦЭМ!$B$34:$B$777,H$83)+'СЕТ СН'!$H$9+СВЦЭМ!$D$10+'СЕТ СН'!$H$6-'СЕТ СН'!$H$19</f>
        <v>1223.52432791</v>
      </c>
      <c r="I102" s="36">
        <f>SUMIFS(СВЦЭМ!$C$34:$C$777,СВЦЭМ!$A$34:$A$777,$A102,СВЦЭМ!$B$34:$B$777,I$83)+'СЕТ СН'!$H$9+СВЦЭМ!$D$10+'СЕТ СН'!$H$6-'СЕТ СН'!$H$19</f>
        <v>1202.18697135</v>
      </c>
      <c r="J102" s="36">
        <f>SUMIFS(СВЦЭМ!$C$34:$C$777,СВЦЭМ!$A$34:$A$777,$A102,СВЦЭМ!$B$34:$B$777,J$83)+'СЕТ СН'!$H$9+СВЦЭМ!$D$10+'СЕТ СН'!$H$6-'СЕТ СН'!$H$19</f>
        <v>1157.5064115800001</v>
      </c>
      <c r="K102" s="36">
        <f>SUMIFS(СВЦЭМ!$C$34:$C$777,СВЦЭМ!$A$34:$A$777,$A102,СВЦЭМ!$B$34:$B$777,K$83)+'СЕТ СН'!$H$9+СВЦЭМ!$D$10+'СЕТ СН'!$H$6-'СЕТ СН'!$H$19</f>
        <v>1071.4705985200003</v>
      </c>
      <c r="L102" s="36">
        <f>SUMIFS(СВЦЭМ!$C$34:$C$777,СВЦЭМ!$A$34:$A$777,$A102,СВЦЭМ!$B$34:$B$777,L$83)+'СЕТ СН'!$H$9+СВЦЭМ!$D$10+'СЕТ СН'!$H$6-'СЕТ СН'!$H$19</f>
        <v>1051.9636826800001</v>
      </c>
      <c r="M102" s="36">
        <f>SUMIFS(СВЦЭМ!$C$34:$C$777,СВЦЭМ!$A$34:$A$777,$A102,СВЦЭМ!$B$34:$B$777,M$83)+'СЕТ СН'!$H$9+СВЦЭМ!$D$10+'СЕТ СН'!$H$6-'СЕТ СН'!$H$19</f>
        <v>1065.6029478099999</v>
      </c>
      <c r="N102" s="36">
        <f>SUMIFS(СВЦЭМ!$C$34:$C$777,СВЦЭМ!$A$34:$A$777,$A102,СВЦЭМ!$B$34:$B$777,N$83)+'СЕТ СН'!$H$9+СВЦЭМ!$D$10+'СЕТ СН'!$H$6-'СЕТ СН'!$H$19</f>
        <v>1080.8781486299999</v>
      </c>
      <c r="O102" s="36">
        <f>SUMIFS(СВЦЭМ!$C$34:$C$777,СВЦЭМ!$A$34:$A$777,$A102,СВЦЭМ!$B$34:$B$777,O$83)+'СЕТ СН'!$H$9+СВЦЭМ!$D$10+'СЕТ СН'!$H$6-'СЕТ СН'!$H$19</f>
        <v>1089.80629765</v>
      </c>
      <c r="P102" s="36">
        <f>SUMIFS(СВЦЭМ!$C$34:$C$777,СВЦЭМ!$A$34:$A$777,$A102,СВЦЭМ!$B$34:$B$777,P$83)+'СЕТ СН'!$H$9+СВЦЭМ!$D$10+'СЕТ СН'!$H$6-'СЕТ СН'!$H$19</f>
        <v>1101.86707419</v>
      </c>
      <c r="Q102" s="36">
        <f>SUMIFS(СВЦЭМ!$C$34:$C$777,СВЦЭМ!$A$34:$A$777,$A102,СВЦЭМ!$B$34:$B$777,Q$83)+'СЕТ СН'!$H$9+СВЦЭМ!$D$10+'СЕТ СН'!$H$6-'СЕТ СН'!$H$19</f>
        <v>1108.4553080700002</v>
      </c>
      <c r="R102" s="36">
        <f>SUMIFS(СВЦЭМ!$C$34:$C$777,СВЦЭМ!$A$34:$A$777,$A102,СВЦЭМ!$B$34:$B$777,R$83)+'СЕТ СН'!$H$9+СВЦЭМ!$D$10+'СЕТ СН'!$H$6-'СЕТ СН'!$H$19</f>
        <v>1114.2043249200001</v>
      </c>
      <c r="S102" s="36">
        <f>SUMIFS(СВЦЭМ!$C$34:$C$777,СВЦЭМ!$A$34:$A$777,$A102,СВЦЭМ!$B$34:$B$777,S$83)+'СЕТ СН'!$H$9+СВЦЭМ!$D$10+'СЕТ СН'!$H$6-'СЕТ СН'!$H$19</f>
        <v>1096.54192943</v>
      </c>
      <c r="T102" s="36">
        <f>SUMIFS(СВЦЭМ!$C$34:$C$777,СВЦЭМ!$A$34:$A$777,$A102,СВЦЭМ!$B$34:$B$777,T$83)+'СЕТ СН'!$H$9+СВЦЭМ!$D$10+'СЕТ СН'!$H$6-'СЕТ СН'!$H$19</f>
        <v>1065.0789204299999</v>
      </c>
      <c r="U102" s="36">
        <f>SUMIFS(СВЦЭМ!$C$34:$C$777,СВЦЭМ!$A$34:$A$777,$A102,СВЦЭМ!$B$34:$B$777,U$83)+'СЕТ СН'!$H$9+СВЦЭМ!$D$10+'СЕТ СН'!$H$6-'СЕТ СН'!$H$19</f>
        <v>1029.93476119</v>
      </c>
      <c r="V102" s="36">
        <f>SUMIFS(СВЦЭМ!$C$34:$C$777,СВЦЭМ!$A$34:$A$777,$A102,СВЦЭМ!$B$34:$B$777,V$83)+'СЕТ СН'!$H$9+СВЦЭМ!$D$10+'СЕТ СН'!$H$6-'СЕТ СН'!$H$19</f>
        <v>1034.2269558600001</v>
      </c>
      <c r="W102" s="36">
        <f>SUMIFS(СВЦЭМ!$C$34:$C$777,СВЦЭМ!$A$34:$A$777,$A102,СВЦЭМ!$B$34:$B$777,W$83)+'СЕТ СН'!$H$9+СВЦЭМ!$D$10+'СЕТ СН'!$H$6-'СЕТ СН'!$H$19</f>
        <v>1033.86433072</v>
      </c>
      <c r="X102" s="36">
        <f>SUMIFS(СВЦЭМ!$C$34:$C$777,СВЦЭМ!$A$34:$A$777,$A102,СВЦЭМ!$B$34:$B$777,X$83)+'СЕТ СН'!$H$9+СВЦЭМ!$D$10+'СЕТ СН'!$H$6-'СЕТ СН'!$H$19</f>
        <v>1092.4794230100001</v>
      </c>
      <c r="Y102" s="36">
        <f>SUMIFS(СВЦЭМ!$C$34:$C$777,СВЦЭМ!$A$34:$A$777,$A102,СВЦЭМ!$B$34:$B$777,Y$83)+'СЕТ СН'!$H$9+СВЦЭМ!$D$10+'СЕТ СН'!$H$6-'СЕТ СН'!$H$19</f>
        <v>1192.9392613700002</v>
      </c>
    </row>
    <row r="103" spans="1:25" ht="15.75" x14ac:dyDescent="0.2">
      <c r="A103" s="35">
        <f t="shared" si="2"/>
        <v>42814</v>
      </c>
      <c r="B103" s="36">
        <f>SUMIFS(СВЦЭМ!$C$34:$C$777,СВЦЭМ!$A$34:$A$777,$A103,СВЦЭМ!$B$34:$B$777,B$83)+'СЕТ СН'!$H$9+СВЦЭМ!$D$10+'СЕТ СН'!$H$6-'СЕТ СН'!$H$19</f>
        <v>1293.6815093800001</v>
      </c>
      <c r="C103" s="36">
        <f>SUMIFS(СВЦЭМ!$C$34:$C$777,СВЦЭМ!$A$34:$A$777,$A103,СВЦЭМ!$B$34:$B$777,C$83)+'СЕТ СН'!$H$9+СВЦЭМ!$D$10+'СЕТ СН'!$H$6-'СЕТ СН'!$H$19</f>
        <v>1324.3137831200002</v>
      </c>
      <c r="D103" s="36">
        <f>SUMIFS(СВЦЭМ!$C$34:$C$777,СВЦЭМ!$A$34:$A$777,$A103,СВЦЭМ!$B$34:$B$777,D$83)+'СЕТ СН'!$H$9+СВЦЭМ!$D$10+'СЕТ СН'!$H$6-'СЕТ СН'!$H$19</f>
        <v>1351.0685979200002</v>
      </c>
      <c r="E103" s="36">
        <f>SUMIFS(СВЦЭМ!$C$34:$C$777,СВЦЭМ!$A$34:$A$777,$A103,СВЦЭМ!$B$34:$B$777,E$83)+'СЕТ СН'!$H$9+СВЦЭМ!$D$10+'СЕТ СН'!$H$6-'СЕТ СН'!$H$19</f>
        <v>1365.6314152999998</v>
      </c>
      <c r="F103" s="36">
        <f>SUMIFS(СВЦЭМ!$C$34:$C$777,СВЦЭМ!$A$34:$A$777,$A103,СВЦЭМ!$B$34:$B$777,F$83)+'СЕТ СН'!$H$9+СВЦЭМ!$D$10+'СЕТ СН'!$H$6-'СЕТ СН'!$H$19</f>
        <v>1362.19321261</v>
      </c>
      <c r="G103" s="36">
        <f>SUMIFS(СВЦЭМ!$C$34:$C$777,СВЦЭМ!$A$34:$A$777,$A103,СВЦЭМ!$B$34:$B$777,G$83)+'СЕТ СН'!$H$9+СВЦЭМ!$D$10+'СЕТ СН'!$H$6-'СЕТ СН'!$H$19</f>
        <v>1346.8191470299998</v>
      </c>
      <c r="H103" s="36">
        <f>SUMIFS(СВЦЭМ!$C$34:$C$777,СВЦЭМ!$A$34:$A$777,$A103,СВЦЭМ!$B$34:$B$777,H$83)+'СЕТ СН'!$H$9+СВЦЭМ!$D$10+'СЕТ СН'!$H$6-'СЕТ СН'!$H$19</f>
        <v>1291.1524282099999</v>
      </c>
      <c r="I103" s="36">
        <f>SUMIFS(СВЦЭМ!$C$34:$C$777,СВЦЭМ!$A$34:$A$777,$A103,СВЦЭМ!$B$34:$B$777,I$83)+'СЕТ СН'!$H$9+СВЦЭМ!$D$10+'СЕТ СН'!$H$6-'СЕТ СН'!$H$19</f>
        <v>1216.1109452999999</v>
      </c>
      <c r="J103" s="36">
        <f>SUMIFS(СВЦЭМ!$C$34:$C$777,СВЦЭМ!$A$34:$A$777,$A103,СВЦЭМ!$B$34:$B$777,J$83)+'СЕТ СН'!$H$9+СВЦЭМ!$D$10+'СЕТ СН'!$H$6-'СЕТ СН'!$H$19</f>
        <v>1163.7412348400003</v>
      </c>
      <c r="K103" s="36">
        <f>SUMIFS(СВЦЭМ!$C$34:$C$777,СВЦЭМ!$A$34:$A$777,$A103,СВЦЭМ!$B$34:$B$777,K$83)+'СЕТ СН'!$H$9+СВЦЭМ!$D$10+'СЕТ СН'!$H$6-'СЕТ СН'!$H$19</f>
        <v>1106.82145808</v>
      </c>
      <c r="L103" s="36">
        <f>SUMIFS(СВЦЭМ!$C$34:$C$777,СВЦЭМ!$A$34:$A$777,$A103,СВЦЭМ!$B$34:$B$777,L$83)+'СЕТ СН'!$H$9+СВЦЭМ!$D$10+'СЕТ СН'!$H$6-'СЕТ СН'!$H$19</f>
        <v>1104.38814383</v>
      </c>
      <c r="M103" s="36">
        <f>SUMIFS(СВЦЭМ!$C$34:$C$777,СВЦЭМ!$A$34:$A$777,$A103,СВЦЭМ!$B$34:$B$777,M$83)+'СЕТ СН'!$H$9+СВЦЭМ!$D$10+'СЕТ СН'!$H$6-'СЕТ СН'!$H$19</f>
        <v>1114.0152478200002</v>
      </c>
      <c r="N103" s="36">
        <f>SUMIFS(СВЦЭМ!$C$34:$C$777,СВЦЭМ!$A$34:$A$777,$A103,СВЦЭМ!$B$34:$B$777,N$83)+'СЕТ СН'!$H$9+СВЦЭМ!$D$10+'СЕТ СН'!$H$6-'СЕТ СН'!$H$19</f>
        <v>1140.2179678000002</v>
      </c>
      <c r="O103" s="36">
        <f>SUMIFS(СВЦЭМ!$C$34:$C$777,СВЦЭМ!$A$34:$A$777,$A103,СВЦЭМ!$B$34:$B$777,O$83)+'СЕТ СН'!$H$9+СВЦЭМ!$D$10+'СЕТ СН'!$H$6-'СЕТ СН'!$H$19</f>
        <v>1159.68558605</v>
      </c>
      <c r="P103" s="36">
        <f>SUMIFS(СВЦЭМ!$C$34:$C$777,СВЦЭМ!$A$34:$A$777,$A103,СВЦЭМ!$B$34:$B$777,P$83)+'СЕТ СН'!$H$9+СВЦЭМ!$D$10+'СЕТ СН'!$H$6-'СЕТ СН'!$H$19</f>
        <v>1166.44482389</v>
      </c>
      <c r="Q103" s="36">
        <f>SUMIFS(СВЦЭМ!$C$34:$C$777,СВЦЭМ!$A$34:$A$777,$A103,СВЦЭМ!$B$34:$B$777,Q$83)+'СЕТ СН'!$H$9+СВЦЭМ!$D$10+'СЕТ СН'!$H$6-'СЕТ СН'!$H$19</f>
        <v>1164.3635226599999</v>
      </c>
      <c r="R103" s="36">
        <f>SUMIFS(СВЦЭМ!$C$34:$C$777,СВЦЭМ!$A$34:$A$777,$A103,СВЦЭМ!$B$34:$B$777,R$83)+'СЕТ СН'!$H$9+СВЦЭМ!$D$10+'СЕТ СН'!$H$6-'СЕТ СН'!$H$19</f>
        <v>1174.6732341900001</v>
      </c>
      <c r="S103" s="36">
        <f>SUMIFS(СВЦЭМ!$C$34:$C$777,СВЦЭМ!$A$34:$A$777,$A103,СВЦЭМ!$B$34:$B$777,S$83)+'СЕТ СН'!$H$9+СВЦЭМ!$D$10+'СЕТ СН'!$H$6-'СЕТ СН'!$H$19</f>
        <v>1170.2076598100002</v>
      </c>
      <c r="T103" s="36">
        <f>SUMIFS(СВЦЭМ!$C$34:$C$777,СВЦЭМ!$A$34:$A$777,$A103,СВЦЭМ!$B$34:$B$777,T$83)+'СЕТ СН'!$H$9+СВЦЭМ!$D$10+'СЕТ СН'!$H$6-'СЕТ СН'!$H$19</f>
        <v>1138.1195663799999</v>
      </c>
      <c r="U103" s="36">
        <f>SUMIFS(СВЦЭМ!$C$34:$C$777,СВЦЭМ!$A$34:$A$777,$A103,СВЦЭМ!$B$34:$B$777,U$83)+'СЕТ СН'!$H$9+СВЦЭМ!$D$10+'СЕТ СН'!$H$6-'СЕТ СН'!$H$19</f>
        <v>1096.2754665400003</v>
      </c>
      <c r="V103" s="36">
        <f>SUMIFS(СВЦЭМ!$C$34:$C$777,СВЦЭМ!$A$34:$A$777,$A103,СВЦЭМ!$B$34:$B$777,V$83)+'СЕТ СН'!$H$9+СВЦЭМ!$D$10+'СЕТ СН'!$H$6-'СЕТ СН'!$H$19</f>
        <v>1091.7700790900003</v>
      </c>
      <c r="W103" s="36">
        <f>SUMIFS(СВЦЭМ!$C$34:$C$777,СВЦЭМ!$A$34:$A$777,$A103,СВЦЭМ!$B$34:$B$777,W$83)+'СЕТ СН'!$H$9+СВЦЭМ!$D$10+'СЕТ СН'!$H$6-'СЕТ СН'!$H$19</f>
        <v>1089.8621564600003</v>
      </c>
      <c r="X103" s="36">
        <f>SUMIFS(СВЦЭМ!$C$34:$C$777,СВЦЭМ!$A$34:$A$777,$A103,СВЦЭМ!$B$34:$B$777,X$83)+'СЕТ СН'!$H$9+СВЦЭМ!$D$10+'СЕТ СН'!$H$6-'СЕТ СН'!$H$19</f>
        <v>1169.13773902</v>
      </c>
      <c r="Y103" s="36">
        <f>SUMIFS(СВЦЭМ!$C$34:$C$777,СВЦЭМ!$A$34:$A$777,$A103,СВЦЭМ!$B$34:$B$777,Y$83)+'СЕТ СН'!$H$9+СВЦЭМ!$D$10+'СЕТ СН'!$H$6-'СЕТ СН'!$H$19</f>
        <v>1249.79780549</v>
      </c>
    </row>
    <row r="104" spans="1:25" ht="15.75" x14ac:dyDescent="0.2">
      <c r="A104" s="35">
        <f t="shared" si="2"/>
        <v>42815</v>
      </c>
      <c r="B104" s="36">
        <f>SUMIFS(СВЦЭМ!$C$34:$C$777,СВЦЭМ!$A$34:$A$777,$A104,СВЦЭМ!$B$34:$B$777,B$83)+'СЕТ СН'!$H$9+СВЦЭМ!$D$10+'СЕТ СН'!$H$6-'СЕТ СН'!$H$19</f>
        <v>1194.8136542500001</v>
      </c>
      <c r="C104" s="36">
        <f>SUMIFS(СВЦЭМ!$C$34:$C$777,СВЦЭМ!$A$34:$A$777,$A104,СВЦЭМ!$B$34:$B$777,C$83)+'СЕТ СН'!$H$9+СВЦЭМ!$D$10+'СЕТ СН'!$H$6-'СЕТ СН'!$H$19</f>
        <v>1226.3304729800002</v>
      </c>
      <c r="D104" s="36">
        <f>SUMIFS(СВЦЭМ!$C$34:$C$777,СВЦЭМ!$A$34:$A$777,$A104,СВЦЭМ!$B$34:$B$777,D$83)+'СЕТ СН'!$H$9+СВЦЭМ!$D$10+'СЕТ СН'!$H$6-'СЕТ СН'!$H$19</f>
        <v>1248.7874879300002</v>
      </c>
      <c r="E104" s="36">
        <f>SUMIFS(СВЦЭМ!$C$34:$C$777,СВЦЭМ!$A$34:$A$777,$A104,СВЦЭМ!$B$34:$B$777,E$83)+'СЕТ СН'!$H$9+СВЦЭМ!$D$10+'СЕТ СН'!$H$6-'СЕТ СН'!$H$19</f>
        <v>1253.0942442</v>
      </c>
      <c r="F104" s="36">
        <f>SUMIFS(СВЦЭМ!$C$34:$C$777,СВЦЭМ!$A$34:$A$777,$A104,СВЦЭМ!$B$34:$B$777,F$83)+'СЕТ СН'!$H$9+СВЦЭМ!$D$10+'СЕТ СН'!$H$6-'СЕТ СН'!$H$19</f>
        <v>1249.3379985000001</v>
      </c>
      <c r="G104" s="36">
        <f>SUMIFS(СВЦЭМ!$C$34:$C$777,СВЦЭМ!$A$34:$A$777,$A104,СВЦЭМ!$B$34:$B$777,G$83)+'СЕТ СН'!$H$9+СВЦЭМ!$D$10+'СЕТ СН'!$H$6-'СЕТ СН'!$H$19</f>
        <v>1233.9398402100001</v>
      </c>
      <c r="H104" s="36">
        <f>SUMIFS(СВЦЭМ!$C$34:$C$777,СВЦЭМ!$A$34:$A$777,$A104,СВЦЭМ!$B$34:$B$777,H$83)+'СЕТ СН'!$H$9+СВЦЭМ!$D$10+'СЕТ СН'!$H$6-'СЕТ СН'!$H$19</f>
        <v>1245.2437490800003</v>
      </c>
      <c r="I104" s="36">
        <f>SUMIFS(СВЦЭМ!$C$34:$C$777,СВЦЭМ!$A$34:$A$777,$A104,СВЦЭМ!$B$34:$B$777,I$83)+'СЕТ СН'!$H$9+СВЦЭМ!$D$10+'СЕТ СН'!$H$6-'СЕТ СН'!$H$19</f>
        <v>1232.1514841600001</v>
      </c>
      <c r="J104" s="36">
        <f>SUMIFS(СВЦЭМ!$C$34:$C$777,СВЦЭМ!$A$34:$A$777,$A104,СВЦЭМ!$B$34:$B$777,J$83)+'СЕТ СН'!$H$9+СВЦЭМ!$D$10+'СЕТ СН'!$H$6-'СЕТ СН'!$H$19</f>
        <v>1159.48885677</v>
      </c>
      <c r="K104" s="36">
        <f>SUMIFS(СВЦЭМ!$C$34:$C$777,СВЦЭМ!$A$34:$A$777,$A104,СВЦЭМ!$B$34:$B$777,K$83)+'СЕТ СН'!$H$9+СВЦЭМ!$D$10+'СЕТ СН'!$H$6-'СЕТ СН'!$H$19</f>
        <v>1101.8808279</v>
      </c>
      <c r="L104" s="36">
        <f>SUMIFS(СВЦЭМ!$C$34:$C$777,СВЦЭМ!$A$34:$A$777,$A104,СВЦЭМ!$B$34:$B$777,L$83)+'СЕТ СН'!$H$9+СВЦЭМ!$D$10+'СЕТ СН'!$H$6-'СЕТ СН'!$H$19</f>
        <v>1097.0360969100002</v>
      </c>
      <c r="M104" s="36">
        <f>SUMIFS(СВЦЭМ!$C$34:$C$777,СВЦЭМ!$A$34:$A$777,$A104,СВЦЭМ!$B$34:$B$777,M$83)+'СЕТ СН'!$H$9+СВЦЭМ!$D$10+'СЕТ СН'!$H$6-'СЕТ СН'!$H$19</f>
        <v>1147.0422278700003</v>
      </c>
      <c r="N104" s="36">
        <f>SUMIFS(СВЦЭМ!$C$34:$C$777,СВЦЭМ!$A$34:$A$777,$A104,СВЦЭМ!$B$34:$B$777,N$83)+'СЕТ СН'!$H$9+СВЦЭМ!$D$10+'СЕТ СН'!$H$6-'СЕТ СН'!$H$19</f>
        <v>1144.3150001500003</v>
      </c>
      <c r="O104" s="36">
        <f>SUMIFS(СВЦЭМ!$C$34:$C$777,СВЦЭМ!$A$34:$A$777,$A104,СВЦЭМ!$B$34:$B$777,O$83)+'СЕТ СН'!$H$9+СВЦЭМ!$D$10+'СЕТ СН'!$H$6-'СЕТ СН'!$H$19</f>
        <v>1148.4230938999999</v>
      </c>
      <c r="P104" s="36">
        <f>SUMIFS(СВЦЭМ!$C$34:$C$777,СВЦЭМ!$A$34:$A$777,$A104,СВЦЭМ!$B$34:$B$777,P$83)+'СЕТ СН'!$H$9+СВЦЭМ!$D$10+'СЕТ СН'!$H$6-'СЕТ СН'!$H$19</f>
        <v>1159.5083014500001</v>
      </c>
      <c r="Q104" s="36">
        <f>SUMIFS(СВЦЭМ!$C$34:$C$777,СВЦЭМ!$A$34:$A$777,$A104,СВЦЭМ!$B$34:$B$777,Q$83)+'СЕТ СН'!$H$9+СВЦЭМ!$D$10+'СЕТ СН'!$H$6-'СЕТ СН'!$H$19</f>
        <v>1170.66066714</v>
      </c>
      <c r="R104" s="36">
        <f>SUMIFS(СВЦЭМ!$C$34:$C$777,СВЦЭМ!$A$34:$A$777,$A104,СВЦЭМ!$B$34:$B$777,R$83)+'СЕТ СН'!$H$9+СВЦЭМ!$D$10+'СЕТ СН'!$H$6-'СЕТ СН'!$H$19</f>
        <v>1172.4129322799999</v>
      </c>
      <c r="S104" s="36">
        <f>SUMIFS(СВЦЭМ!$C$34:$C$777,СВЦЭМ!$A$34:$A$777,$A104,СВЦЭМ!$B$34:$B$777,S$83)+'СЕТ СН'!$H$9+СВЦЭМ!$D$10+'СЕТ СН'!$H$6-'СЕТ СН'!$H$19</f>
        <v>1173.31248009</v>
      </c>
      <c r="T104" s="36">
        <f>SUMIFS(СВЦЭМ!$C$34:$C$777,СВЦЭМ!$A$34:$A$777,$A104,СВЦЭМ!$B$34:$B$777,T$83)+'СЕТ СН'!$H$9+СВЦЭМ!$D$10+'СЕТ СН'!$H$6-'СЕТ СН'!$H$19</f>
        <v>1157.12292123</v>
      </c>
      <c r="U104" s="36">
        <f>SUMIFS(СВЦЭМ!$C$34:$C$777,СВЦЭМ!$A$34:$A$777,$A104,СВЦЭМ!$B$34:$B$777,U$83)+'СЕТ СН'!$H$9+СВЦЭМ!$D$10+'СЕТ СН'!$H$6-'СЕТ СН'!$H$19</f>
        <v>1133.1163990499999</v>
      </c>
      <c r="V104" s="36">
        <f>SUMIFS(СВЦЭМ!$C$34:$C$777,СВЦЭМ!$A$34:$A$777,$A104,СВЦЭМ!$B$34:$B$777,V$83)+'СЕТ СН'!$H$9+СВЦЭМ!$D$10+'СЕТ СН'!$H$6-'СЕТ СН'!$H$19</f>
        <v>1109.2594205700002</v>
      </c>
      <c r="W104" s="36">
        <f>SUMIFS(СВЦЭМ!$C$34:$C$777,СВЦЭМ!$A$34:$A$777,$A104,СВЦЭМ!$B$34:$B$777,W$83)+'СЕТ СН'!$H$9+СВЦЭМ!$D$10+'СЕТ СН'!$H$6-'СЕТ СН'!$H$19</f>
        <v>1113.1422857699999</v>
      </c>
      <c r="X104" s="36">
        <f>SUMIFS(СВЦЭМ!$C$34:$C$777,СВЦЭМ!$A$34:$A$777,$A104,СВЦЭМ!$B$34:$B$777,X$83)+'СЕТ СН'!$H$9+СВЦЭМ!$D$10+'СЕТ СН'!$H$6-'СЕТ СН'!$H$19</f>
        <v>1166.9294720900002</v>
      </c>
      <c r="Y104" s="36">
        <f>SUMIFS(СВЦЭМ!$C$34:$C$777,СВЦЭМ!$A$34:$A$777,$A104,СВЦЭМ!$B$34:$B$777,Y$83)+'СЕТ СН'!$H$9+СВЦЭМ!$D$10+'СЕТ СН'!$H$6-'СЕТ СН'!$H$19</f>
        <v>1170.0653938</v>
      </c>
    </row>
    <row r="105" spans="1:25" ht="15.75" x14ac:dyDescent="0.2">
      <c r="A105" s="35">
        <f t="shared" si="2"/>
        <v>42816</v>
      </c>
      <c r="B105" s="36">
        <f>SUMIFS(СВЦЭМ!$C$34:$C$777,СВЦЭМ!$A$34:$A$777,$A105,СВЦЭМ!$B$34:$B$777,B$83)+'СЕТ СН'!$H$9+СВЦЭМ!$D$10+'СЕТ СН'!$H$6-'СЕТ СН'!$H$19</f>
        <v>1238.3763806400002</v>
      </c>
      <c r="C105" s="36">
        <f>SUMIFS(СВЦЭМ!$C$34:$C$777,СВЦЭМ!$A$34:$A$777,$A105,СВЦЭМ!$B$34:$B$777,C$83)+'СЕТ СН'!$H$9+СВЦЭМ!$D$10+'СЕТ СН'!$H$6-'СЕТ СН'!$H$19</f>
        <v>1255.2776269000001</v>
      </c>
      <c r="D105" s="36">
        <f>SUMIFS(СВЦЭМ!$C$34:$C$777,СВЦЭМ!$A$34:$A$777,$A105,СВЦЭМ!$B$34:$B$777,D$83)+'СЕТ СН'!$H$9+СВЦЭМ!$D$10+'СЕТ СН'!$H$6-'СЕТ СН'!$H$19</f>
        <v>1274.5460178200001</v>
      </c>
      <c r="E105" s="36">
        <f>SUMIFS(СВЦЭМ!$C$34:$C$777,СВЦЭМ!$A$34:$A$777,$A105,СВЦЭМ!$B$34:$B$777,E$83)+'СЕТ СН'!$H$9+СВЦЭМ!$D$10+'СЕТ СН'!$H$6-'СЕТ СН'!$H$19</f>
        <v>1284.95732481</v>
      </c>
      <c r="F105" s="36">
        <f>SUMIFS(СВЦЭМ!$C$34:$C$777,СВЦЭМ!$A$34:$A$777,$A105,СВЦЭМ!$B$34:$B$777,F$83)+'СЕТ СН'!$H$9+СВЦЭМ!$D$10+'СЕТ СН'!$H$6-'СЕТ СН'!$H$19</f>
        <v>1278.2021179200001</v>
      </c>
      <c r="G105" s="36">
        <f>SUMIFS(СВЦЭМ!$C$34:$C$777,СВЦЭМ!$A$34:$A$777,$A105,СВЦЭМ!$B$34:$B$777,G$83)+'СЕТ СН'!$H$9+СВЦЭМ!$D$10+'СЕТ СН'!$H$6-'СЕТ СН'!$H$19</f>
        <v>1262.6893405999999</v>
      </c>
      <c r="H105" s="36">
        <f>SUMIFS(СВЦЭМ!$C$34:$C$777,СВЦЭМ!$A$34:$A$777,$A105,СВЦЭМ!$B$34:$B$777,H$83)+'СЕТ СН'!$H$9+СВЦЭМ!$D$10+'СЕТ СН'!$H$6-'СЕТ СН'!$H$19</f>
        <v>1281.51720196</v>
      </c>
      <c r="I105" s="36">
        <f>SUMIFS(СВЦЭМ!$C$34:$C$777,СВЦЭМ!$A$34:$A$777,$A105,СВЦЭМ!$B$34:$B$777,I$83)+'СЕТ СН'!$H$9+СВЦЭМ!$D$10+'СЕТ СН'!$H$6-'СЕТ СН'!$H$19</f>
        <v>1232.55294589</v>
      </c>
      <c r="J105" s="36">
        <f>SUMIFS(СВЦЭМ!$C$34:$C$777,СВЦЭМ!$A$34:$A$777,$A105,СВЦЭМ!$B$34:$B$777,J$83)+'СЕТ СН'!$H$9+СВЦЭМ!$D$10+'СЕТ СН'!$H$6-'СЕТ СН'!$H$19</f>
        <v>1165.3142336700002</v>
      </c>
      <c r="K105" s="36">
        <f>SUMIFS(СВЦЭМ!$C$34:$C$777,СВЦЭМ!$A$34:$A$777,$A105,СВЦЭМ!$B$34:$B$777,K$83)+'СЕТ СН'!$H$9+СВЦЭМ!$D$10+'СЕТ СН'!$H$6-'СЕТ СН'!$H$19</f>
        <v>1120.7816906000003</v>
      </c>
      <c r="L105" s="36">
        <f>SUMIFS(СВЦЭМ!$C$34:$C$777,СВЦЭМ!$A$34:$A$777,$A105,СВЦЭМ!$B$34:$B$777,L$83)+'СЕТ СН'!$H$9+СВЦЭМ!$D$10+'СЕТ СН'!$H$6-'СЕТ СН'!$H$19</f>
        <v>1122.7079483400003</v>
      </c>
      <c r="M105" s="36">
        <f>SUMIFS(СВЦЭМ!$C$34:$C$777,СВЦЭМ!$A$34:$A$777,$A105,СВЦЭМ!$B$34:$B$777,M$83)+'СЕТ СН'!$H$9+СВЦЭМ!$D$10+'СЕТ СН'!$H$6-'СЕТ СН'!$H$19</f>
        <v>1137.4908734700002</v>
      </c>
      <c r="N105" s="36">
        <f>SUMIFS(СВЦЭМ!$C$34:$C$777,СВЦЭМ!$A$34:$A$777,$A105,СВЦЭМ!$B$34:$B$777,N$83)+'СЕТ СН'!$H$9+СВЦЭМ!$D$10+'СЕТ СН'!$H$6-'СЕТ СН'!$H$19</f>
        <v>1198.99610149</v>
      </c>
      <c r="O105" s="36">
        <f>SUMIFS(СВЦЭМ!$C$34:$C$777,СВЦЭМ!$A$34:$A$777,$A105,СВЦЭМ!$B$34:$B$777,O$83)+'СЕТ СН'!$H$9+СВЦЭМ!$D$10+'СЕТ СН'!$H$6-'СЕТ СН'!$H$19</f>
        <v>1176.3199512400001</v>
      </c>
      <c r="P105" s="36">
        <f>SUMIFS(СВЦЭМ!$C$34:$C$777,СВЦЭМ!$A$34:$A$777,$A105,СВЦЭМ!$B$34:$B$777,P$83)+'СЕТ СН'!$H$9+СВЦЭМ!$D$10+'СЕТ СН'!$H$6-'СЕТ СН'!$H$19</f>
        <v>1196.0493279000002</v>
      </c>
      <c r="Q105" s="36">
        <f>SUMIFS(СВЦЭМ!$C$34:$C$777,СВЦЭМ!$A$34:$A$777,$A105,СВЦЭМ!$B$34:$B$777,Q$83)+'СЕТ СН'!$H$9+СВЦЭМ!$D$10+'СЕТ СН'!$H$6-'СЕТ СН'!$H$19</f>
        <v>1202.0527073100002</v>
      </c>
      <c r="R105" s="36">
        <f>SUMIFS(СВЦЭМ!$C$34:$C$777,СВЦЭМ!$A$34:$A$777,$A105,СВЦЭМ!$B$34:$B$777,R$83)+'СЕТ СН'!$H$9+СВЦЭМ!$D$10+'СЕТ СН'!$H$6-'СЕТ СН'!$H$19</f>
        <v>1198.6364171099999</v>
      </c>
      <c r="S105" s="36">
        <f>SUMIFS(СВЦЭМ!$C$34:$C$777,СВЦЭМ!$A$34:$A$777,$A105,СВЦЭМ!$B$34:$B$777,S$83)+'СЕТ СН'!$H$9+СВЦЭМ!$D$10+'СЕТ СН'!$H$6-'СЕТ СН'!$H$19</f>
        <v>1180.3173355500003</v>
      </c>
      <c r="T105" s="36">
        <f>SUMIFS(СВЦЭМ!$C$34:$C$777,СВЦЭМ!$A$34:$A$777,$A105,СВЦЭМ!$B$34:$B$777,T$83)+'СЕТ СН'!$H$9+СВЦЭМ!$D$10+'СЕТ СН'!$H$6-'СЕТ СН'!$H$19</f>
        <v>1152.58166446</v>
      </c>
      <c r="U105" s="36">
        <f>SUMIFS(СВЦЭМ!$C$34:$C$777,СВЦЭМ!$A$34:$A$777,$A105,СВЦЭМ!$B$34:$B$777,U$83)+'СЕТ СН'!$H$9+СВЦЭМ!$D$10+'СЕТ СН'!$H$6-'СЕТ СН'!$H$19</f>
        <v>1106.68382956</v>
      </c>
      <c r="V105" s="36">
        <f>SUMIFS(СВЦЭМ!$C$34:$C$777,СВЦЭМ!$A$34:$A$777,$A105,СВЦЭМ!$B$34:$B$777,V$83)+'СЕТ СН'!$H$9+СВЦЭМ!$D$10+'СЕТ СН'!$H$6-'СЕТ СН'!$H$19</f>
        <v>1096.5084341800002</v>
      </c>
      <c r="W105" s="36">
        <f>SUMIFS(СВЦЭМ!$C$34:$C$777,СВЦЭМ!$A$34:$A$777,$A105,СВЦЭМ!$B$34:$B$777,W$83)+'СЕТ СН'!$H$9+СВЦЭМ!$D$10+'СЕТ СН'!$H$6-'СЕТ СН'!$H$19</f>
        <v>1101.76394987</v>
      </c>
      <c r="X105" s="36">
        <f>SUMIFS(СВЦЭМ!$C$34:$C$777,СВЦЭМ!$A$34:$A$777,$A105,СВЦЭМ!$B$34:$B$777,X$83)+'СЕТ СН'!$H$9+СВЦЭМ!$D$10+'СЕТ СН'!$H$6-'СЕТ СН'!$H$19</f>
        <v>1159.0708194700001</v>
      </c>
      <c r="Y105" s="36">
        <f>SUMIFS(СВЦЭМ!$C$34:$C$777,СВЦЭМ!$A$34:$A$777,$A105,СВЦЭМ!$B$34:$B$777,Y$83)+'СЕТ СН'!$H$9+СВЦЭМ!$D$10+'СЕТ СН'!$H$6-'СЕТ СН'!$H$19</f>
        <v>1248.5139348100001</v>
      </c>
    </row>
    <row r="106" spans="1:25" ht="15.75" x14ac:dyDescent="0.2">
      <c r="A106" s="35">
        <f t="shared" si="2"/>
        <v>42817</v>
      </c>
      <c r="B106" s="36">
        <f>SUMIFS(СВЦЭМ!$C$34:$C$777,СВЦЭМ!$A$34:$A$777,$A106,СВЦЭМ!$B$34:$B$777,B$83)+'СЕТ СН'!$H$9+СВЦЭМ!$D$10+'СЕТ СН'!$H$6-'СЕТ СН'!$H$19</f>
        <v>1299.8734754800003</v>
      </c>
      <c r="C106" s="36">
        <f>SUMIFS(СВЦЭМ!$C$34:$C$777,СВЦЭМ!$A$34:$A$777,$A106,СВЦЭМ!$B$34:$B$777,C$83)+'СЕТ СН'!$H$9+СВЦЭМ!$D$10+'СЕТ СН'!$H$6-'СЕТ СН'!$H$19</f>
        <v>1315.22738617</v>
      </c>
      <c r="D106" s="36">
        <f>SUMIFS(СВЦЭМ!$C$34:$C$777,СВЦЭМ!$A$34:$A$777,$A106,СВЦЭМ!$B$34:$B$777,D$83)+'СЕТ СН'!$H$9+СВЦЭМ!$D$10+'СЕТ СН'!$H$6-'СЕТ СН'!$H$19</f>
        <v>1329.29483394</v>
      </c>
      <c r="E106" s="36">
        <f>SUMIFS(СВЦЭМ!$C$34:$C$777,СВЦЭМ!$A$34:$A$777,$A106,СВЦЭМ!$B$34:$B$777,E$83)+'СЕТ СН'!$H$9+СВЦЭМ!$D$10+'СЕТ СН'!$H$6-'СЕТ СН'!$H$19</f>
        <v>1340.7731249500002</v>
      </c>
      <c r="F106" s="36">
        <f>SUMIFS(СВЦЭМ!$C$34:$C$777,СВЦЭМ!$A$34:$A$777,$A106,СВЦЭМ!$B$34:$B$777,F$83)+'СЕТ СН'!$H$9+СВЦЭМ!$D$10+'СЕТ СН'!$H$6-'СЕТ СН'!$H$19</f>
        <v>1345.5183610300001</v>
      </c>
      <c r="G106" s="36">
        <f>SUMIFS(СВЦЭМ!$C$34:$C$777,СВЦЭМ!$A$34:$A$777,$A106,СВЦЭМ!$B$34:$B$777,G$83)+'СЕТ СН'!$H$9+СВЦЭМ!$D$10+'СЕТ СН'!$H$6-'СЕТ СН'!$H$19</f>
        <v>1331.8741404100001</v>
      </c>
      <c r="H106" s="36">
        <f>SUMIFS(СВЦЭМ!$C$34:$C$777,СВЦЭМ!$A$34:$A$777,$A106,СВЦЭМ!$B$34:$B$777,H$83)+'СЕТ СН'!$H$9+СВЦЭМ!$D$10+'СЕТ СН'!$H$6-'СЕТ СН'!$H$19</f>
        <v>1271.4097918800003</v>
      </c>
      <c r="I106" s="36">
        <f>SUMIFS(СВЦЭМ!$C$34:$C$777,СВЦЭМ!$A$34:$A$777,$A106,СВЦЭМ!$B$34:$B$777,I$83)+'СЕТ СН'!$H$9+СВЦЭМ!$D$10+'СЕТ СН'!$H$6-'СЕТ СН'!$H$19</f>
        <v>1232.1413206900002</v>
      </c>
      <c r="J106" s="36">
        <f>SUMIFS(СВЦЭМ!$C$34:$C$777,СВЦЭМ!$A$34:$A$777,$A106,СВЦЭМ!$B$34:$B$777,J$83)+'СЕТ СН'!$H$9+СВЦЭМ!$D$10+'СЕТ СН'!$H$6-'СЕТ СН'!$H$19</f>
        <v>1168.54668085</v>
      </c>
      <c r="K106" s="36">
        <f>SUMIFS(СВЦЭМ!$C$34:$C$777,СВЦЭМ!$A$34:$A$777,$A106,СВЦЭМ!$B$34:$B$777,K$83)+'СЕТ СН'!$H$9+СВЦЭМ!$D$10+'СЕТ СН'!$H$6-'СЕТ СН'!$H$19</f>
        <v>1099.77126653</v>
      </c>
      <c r="L106" s="36">
        <f>SUMIFS(СВЦЭМ!$C$34:$C$777,СВЦЭМ!$A$34:$A$777,$A106,СВЦЭМ!$B$34:$B$777,L$83)+'СЕТ СН'!$H$9+СВЦЭМ!$D$10+'СЕТ СН'!$H$6-'СЕТ СН'!$H$19</f>
        <v>1098.1756895600001</v>
      </c>
      <c r="M106" s="36">
        <f>SUMIFS(СВЦЭМ!$C$34:$C$777,СВЦЭМ!$A$34:$A$777,$A106,СВЦЭМ!$B$34:$B$777,M$83)+'СЕТ СН'!$H$9+СВЦЭМ!$D$10+'СЕТ СН'!$H$6-'СЕТ СН'!$H$19</f>
        <v>1113.1510400299999</v>
      </c>
      <c r="N106" s="36">
        <f>SUMIFS(СВЦЭМ!$C$34:$C$777,СВЦЭМ!$A$34:$A$777,$A106,СВЦЭМ!$B$34:$B$777,N$83)+'СЕТ СН'!$H$9+СВЦЭМ!$D$10+'СЕТ СН'!$H$6-'СЕТ СН'!$H$19</f>
        <v>1133.3695401700002</v>
      </c>
      <c r="O106" s="36">
        <f>SUMIFS(СВЦЭМ!$C$34:$C$777,СВЦЭМ!$A$34:$A$777,$A106,СВЦЭМ!$B$34:$B$777,O$83)+'СЕТ СН'!$H$9+СВЦЭМ!$D$10+'СЕТ СН'!$H$6-'СЕТ СН'!$H$19</f>
        <v>1158.8052352200002</v>
      </c>
      <c r="P106" s="36">
        <f>SUMIFS(СВЦЭМ!$C$34:$C$777,СВЦЭМ!$A$34:$A$777,$A106,СВЦЭМ!$B$34:$B$777,P$83)+'СЕТ СН'!$H$9+СВЦЭМ!$D$10+'СЕТ СН'!$H$6-'СЕТ СН'!$H$19</f>
        <v>1170.4051046899999</v>
      </c>
      <c r="Q106" s="36">
        <f>SUMIFS(СВЦЭМ!$C$34:$C$777,СВЦЭМ!$A$34:$A$777,$A106,СВЦЭМ!$B$34:$B$777,Q$83)+'СЕТ СН'!$H$9+СВЦЭМ!$D$10+'СЕТ СН'!$H$6-'СЕТ СН'!$H$19</f>
        <v>1166.8110077900001</v>
      </c>
      <c r="R106" s="36">
        <f>SUMIFS(СВЦЭМ!$C$34:$C$777,СВЦЭМ!$A$34:$A$777,$A106,СВЦЭМ!$B$34:$B$777,R$83)+'СЕТ СН'!$H$9+СВЦЭМ!$D$10+'СЕТ СН'!$H$6-'СЕТ СН'!$H$19</f>
        <v>1167.7928463000003</v>
      </c>
      <c r="S106" s="36">
        <f>SUMIFS(СВЦЭМ!$C$34:$C$777,СВЦЭМ!$A$34:$A$777,$A106,СВЦЭМ!$B$34:$B$777,S$83)+'СЕТ СН'!$H$9+СВЦЭМ!$D$10+'СЕТ СН'!$H$6-'СЕТ СН'!$H$19</f>
        <v>1153.6607653199999</v>
      </c>
      <c r="T106" s="36">
        <f>SUMIFS(СВЦЭМ!$C$34:$C$777,СВЦЭМ!$A$34:$A$777,$A106,СВЦЭМ!$B$34:$B$777,T$83)+'СЕТ СН'!$H$9+СВЦЭМ!$D$10+'СЕТ СН'!$H$6-'СЕТ СН'!$H$19</f>
        <v>1128.5996409300001</v>
      </c>
      <c r="U106" s="36">
        <f>SUMIFS(СВЦЭМ!$C$34:$C$777,СВЦЭМ!$A$34:$A$777,$A106,СВЦЭМ!$B$34:$B$777,U$83)+'СЕТ СН'!$H$9+СВЦЭМ!$D$10+'СЕТ СН'!$H$6-'СЕТ СН'!$H$19</f>
        <v>1103.9174620900003</v>
      </c>
      <c r="V106" s="36">
        <f>SUMIFS(СВЦЭМ!$C$34:$C$777,СВЦЭМ!$A$34:$A$777,$A106,СВЦЭМ!$B$34:$B$777,V$83)+'СЕТ СН'!$H$9+СВЦЭМ!$D$10+'СЕТ СН'!$H$6-'СЕТ СН'!$H$19</f>
        <v>1078.6806925599999</v>
      </c>
      <c r="W106" s="36">
        <f>SUMIFS(СВЦЭМ!$C$34:$C$777,СВЦЭМ!$A$34:$A$777,$A106,СВЦЭМ!$B$34:$B$777,W$83)+'СЕТ СН'!$H$9+СВЦЭМ!$D$10+'СЕТ СН'!$H$6-'СЕТ СН'!$H$19</f>
        <v>1076.5324723700001</v>
      </c>
      <c r="X106" s="36">
        <f>SUMIFS(СВЦЭМ!$C$34:$C$777,СВЦЭМ!$A$34:$A$777,$A106,СВЦЭМ!$B$34:$B$777,X$83)+'СЕТ СН'!$H$9+СВЦЭМ!$D$10+'СЕТ СН'!$H$6-'СЕТ СН'!$H$19</f>
        <v>1149.3282562600002</v>
      </c>
      <c r="Y106" s="36">
        <f>SUMIFS(СВЦЭМ!$C$34:$C$777,СВЦЭМ!$A$34:$A$777,$A106,СВЦЭМ!$B$34:$B$777,Y$83)+'СЕТ СН'!$H$9+СВЦЭМ!$D$10+'СЕТ СН'!$H$6-'СЕТ СН'!$H$19</f>
        <v>1227.8370743200003</v>
      </c>
    </row>
    <row r="107" spans="1:25" ht="15.75" x14ac:dyDescent="0.2">
      <c r="A107" s="35">
        <f t="shared" si="2"/>
        <v>42818</v>
      </c>
      <c r="B107" s="36">
        <f>SUMIFS(СВЦЭМ!$C$34:$C$777,СВЦЭМ!$A$34:$A$777,$A107,СВЦЭМ!$B$34:$B$777,B$83)+'СЕТ СН'!$H$9+СВЦЭМ!$D$10+'СЕТ СН'!$H$6-'СЕТ СН'!$H$19</f>
        <v>1274.12751927</v>
      </c>
      <c r="C107" s="36">
        <f>SUMIFS(СВЦЭМ!$C$34:$C$777,СВЦЭМ!$A$34:$A$777,$A107,СВЦЭМ!$B$34:$B$777,C$83)+'СЕТ СН'!$H$9+СВЦЭМ!$D$10+'СЕТ СН'!$H$6-'СЕТ СН'!$H$19</f>
        <v>1309.7638596300003</v>
      </c>
      <c r="D107" s="36">
        <f>SUMIFS(СВЦЭМ!$C$34:$C$777,СВЦЭМ!$A$34:$A$777,$A107,СВЦЭМ!$B$34:$B$777,D$83)+'СЕТ СН'!$H$9+СВЦЭМ!$D$10+'СЕТ СН'!$H$6-'СЕТ СН'!$H$19</f>
        <v>1328.4004079900001</v>
      </c>
      <c r="E107" s="36">
        <f>SUMIFS(СВЦЭМ!$C$34:$C$777,СВЦЭМ!$A$34:$A$777,$A107,СВЦЭМ!$B$34:$B$777,E$83)+'СЕТ СН'!$H$9+СВЦЭМ!$D$10+'СЕТ СН'!$H$6-'СЕТ СН'!$H$19</f>
        <v>1345.0557395199999</v>
      </c>
      <c r="F107" s="36">
        <f>SUMIFS(СВЦЭМ!$C$34:$C$777,СВЦЭМ!$A$34:$A$777,$A107,СВЦЭМ!$B$34:$B$777,F$83)+'СЕТ СН'!$H$9+СВЦЭМ!$D$10+'СЕТ СН'!$H$6-'СЕТ СН'!$H$19</f>
        <v>1345.70350702</v>
      </c>
      <c r="G107" s="36">
        <f>SUMIFS(СВЦЭМ!$C$34:$C$777,СВЦЭМ!$A$34:$A$777,$A107,СВЦЭМ!$B$34:$B$777,G$83)+'СЕТ СН'!$H$9+СВЦЭМ!$D$10+'СЕТ СН'!$H$6-'СЕТ СН'!$H$19</f>
        <v>1316.3998857400002</v>
      </c>
      <c r="H107" s="36">
        <f>SUMIFS(СВЦЭМ!$C$34:$C$777,СВЦЭМ!$A$34:$A$777,$A107,СВЦЭМ!$B$34:$B$777,H$83)+'СЕТ СН'!$H$9+СВЦЭМ!$D$10+'СЕТ СН'!$H$6-'СЕТ СН'!$H$19</f>
        <v>1248.5725958000003</v>
      </c>
      <c r="I107" s="36">
        <f>SUMIFS(СВЦЭМ!$C$34:$C$777,СВЦЭМ!$A$34:$A$777,$A107,СВЦЭМ!$B$34:$B$777,I$83)+'СЕТ СН'!$H$9+СВЦЭМ!$D$10+'СЕТ СН'!$H$6-'СЕТ СН'!$H$19</f>
        <v>1185.4831091000001</v>
      </c>
      <c r="J107" s="36">
        <f>SUMIFS(СВЦЭМ!$C$34:$C$777,СВЦЭМ!$A$34:$A$777,$A107,СВЦЭМ!$B$34:$B$777,J$83)+'СЕТ СН'!$H$9+СВЦЭМ!$D$10+'СЕТ СН'!$H$6-'СЕТ СН'!$H$19</f>
        <v>1124.9689328300001</v>
      </c>
      <c r="K107" s="36">
        <f>SUMIFS(СВЦЭМ!$C$34:$C$777,СВЦЭМ!$A$34:$A$777,$A107,СВЦЭМ!$B$34:$B$777,K$83)+'СЕТ СН'!$H$9+СВЦЭМ!$D$10+'СЕТ СН'!$H$6-'СЕТ СН'!$H$19</f>
        <v>1077.8877616899999</v>
      </c>
      <c r="L107" s="36">
        <f>SUMIFS(СВЦЭМ!$C$34:$C$777,СВЦЭМ!$A$34:$A$777,$A107,СВЦЭМ!$B$34:$B$777,L$83)+'СЕТ СН'!$H$9+СВЦЭМ!$D$10+'СЕТ СН'!$H$6-'СЕТ СН'!$H$19</f>
        <v>1064.5098183</v>
      </c>
      <c r="M107" s="36">
        <f>SUMIFS(СВЦЭМ!$C$34:$C$777,СВЦЭМ!$A$34:$A$777,$A107,СВЦЭМ!$B$34:$B$777,M$83)+'СЕТ СН'!$H$9+СВЦЭМ!$D$10+'СЕТ СН'!$H$6-'СЕТ СН'!$H$19</f>
        <v>1082.30122368</v>
      </c>
      <c r="N107" s="36">
        <f>SUMIFS(СВЦЭМ!$C$34:$C$777,СВЦЭМ!$A$34:$A$777,$A107,СВЦЭМ!$B$34:$B$777,N$83)+'СЕТ СН'!$H$9+СВЦЭМ!$D$10+'СЕТ СН'!$H$6-'СЕТ СН'!$H$19</f>
        <v>1107.59435622</v>
      </c>
      <c r="O107" s="36">
        <f>SUMIFS(СВЦЭМ!$C$34:$C$777,СВЦЭМ!$A$34:$A$777,$A107,СВЦЭМ!$B$34:$B$777,O$83)+'СЕТ СН'!$H$9+СВЦЭМ!$D$10+'СЕТ СН'!$H$6-'СЕТ СН'!$H$19</f>
        <v>1107.5803473700003</v>
      </c>
      <c r="P107" s="36">
        <f>SUMIFS(СВЦЭМ!$C$34:$C$777,СВЦЭМ!$A$34:$A$777,$A107,СВЦЭМ!$B$34:$B$777,P$83)+'СЕТ СН'!$H$9+СВЦЭМ!$D$10+'СЕТ СН'!$H$6-'СЕТ СН'!$H$19</f>
        <v>1118.9029524600001</v>
      </c>
      <c r="Q107" s="36">
        <f>SUMIFS(СВЦЭМ!$C$34:$C$777,СВЦЭМ!$A$34:$A$777,$A107,СВЦЭМ!$B$34:$B$777,Q$83)+'СЕТ СН'!$H$9+СВЦЭМ!$D$10+'СЕТ СН'!$H$6-'СЕТ СН'!$H$19</f>
        <v>1121.4532855400003</v>
      </c>
      <c r="R107" s="36">
        <f>SUMIFS(СВЦЭМ!$C$34:$C$777,СВЦЭМ!$A$34:$A$777,$A107,СВЦЭМ!$B$34:$B$777,R$83)+'СЕТ СН'!$H$9+СВЦЭМ!$D$10+'СЕТ СН'!$H$6-'СЕТ СН'!$H$19</f>
        <v>1128.1199677499999</v>
      </c>
      <c r="S107" s="36">
        <f>SUMIFS(СВЦЭМ!$C$34:$C$777,СВЦЭМ!$A$34:$A$777,$A107,СВЦЭМ!$B$34:$B$777,S$83)+'СЕТ СН'!$H$9+СВЦЭМ!$D$10+'СЕТ СН'!$H$6-'СЕТ СН'!$H$19</f>
        <v>1120.9425488800002</v>
      </c>
      <c r="T107" s="36">
        <f>SUMIFS(СВЦЭМ!$C$34:$C$777,СВЦЭМ!$A$34:$A$777,$A107,СВЦЭМ!$B$34:$B$777,T$83)+'СЕТ СН'!$H$9+СВЦЭМ!$D$10+'СЕТ СН'!$H$6-'СЕТ СН'!$H$19</f>
        <v>1097.1720646900003</v>
      </c>
      <c r="U107" s="36">
        <f>SUMIFS(СВЦЭМ!$C$34:$C$777,СВЦЭМ!$A$34:$A$777,$A107,СВЦЭМ!$B$34:$B$777,U$83)+'СЕТ СН'!$H$9+СВЦЭМ!$D$10+'СЕТ СН'!$H$6-'СЕТ СН'!$H$19</f>
        <v>1063.9853785200003</v>
      </c>
      <c r="V107" s="36">
        <f>SUMIFS(СВЦЭМ!$C$34:$C$777,СВЦЭМ!$A$34:$A$777,$A107,СВЦЭМ!$B$34:$B$777,V$83)+'СЕТ СН'!$H$9+СВЦЭМ!$D$10+'СЕТ СН'!$H$6-'СЕТ СН'!$H$19</f>
        <v>1063.53583626</v>
      </c>
      <c r="W107" s="36">
        <f>SUMIFS(СВЦЭМ!$C$34:$C$777,СВЦЭМ!$A$34:$A$777,$A107,СВЦЭМ!$B$34:$B$777,W$83)+'СЕТ СН'!$H$9+СВЦЭМ!$D$10+'СЕТ СН'!$H$6-'СЕТ СН'!$H$19</f>
        <v>1059.1588678000003</v>
      </c>
      <c r="X107" s="36">
        <f>SUMIFS(СВЦЭМ!$C$34:$C$777,СВЦЭМ!$A$34:$A$777,$A107,СВЦЭМ!$B$34:$B$777,X$83)+'СЕТ СН'!$H$9+СВЦЭМ!$D$10+'СЕТ СН'!$H$6-'СЕТ СН'!$H$19</f>
        <v>1111.8778993700003</v>
      </c>
      <c r="Y107" s="36">
        <f>SUMIFS(СВЦЭМ!$C$34:$C$777,СВЦЭМ!$A$34:$A$777,$A107,СВЦЭМ!$B$34:$B$777,Y$83)+'СЕТ СН'!$H$9+СВЦЭМ!$D$10+'СЕТ СН'!$H$6-'СЕТ СН'!$H$19</f>
        <v>1194.7595289800001</v>
      </c>
    </row>
    <row r="108" spans="1:25" ht="15.75" x14ac:dyDescent="0.2">
      <c r="A108" s="35">
        <f t="shared" si="2"/>
        <v>42819</v>
      </c>
      <c r="B108" s="36">
        <f>SUMIFS(СВЦЭМ!$C$34:$C$777,СВЦЭМ!$A$34:$A$777,$A108,СВЦЭМ!$B$34:$B$777,B$83)+'СЕТ СН'!$H$9+СВЦЭМ!$D$10+'СЕТ СН'!$H$6-'СЕТ СН'!$H$19</f>
        <v>1254.9055732699999</v>
      </c>
      <c r="C108" s="36">
        <f>SUMIFS(СВЦЭМ!$C$34:$C$777,СВЦЭМ!$A$34:$A$777,$A108,СВЦЭМ!$B$34:$B$777,C$83)+'СЕТ СН'!$H$9+СВЦЭМ!$D$10+'СЕТ СН'!$H$6-'СЕТ СН'!$H$19</f>
        <v>1297.8567407700002</v>
      </c>
      <c r="D108" s="36">
        <f>SUMIFS(СВЦЭМ!$C$34:$C$777,СВЦЭМ!$A$34:$A$777,$A108,СВЦЭМ!$B$34:$B$777,D$83)+'СЕТ СН'!$H$9+СВЦЭМ!$D$10+'СЕТ СН'!$H$6-'СЕТ СН'!$H$19</f>
        <v>1315.09380444</v>
      </c>
      <c r="E108" s="36">
        <f>SUMIFS(СВЦЭМ!$C$34:$C$777,СВЦЭМ!$A$34:$A$777,$A108,СВЦЭМ!$B$34:$B$777,E$83)+'СЕТ СН'!$H$9+СВЦЭМ!$D$10+'СЕТ СН'!$H$6-'СЕТ СН'!$H$19</f>
        <v>1328.0482034400002</v>
      </c>
      <c r="F108" s="36">
        <f>SUMIFS(СВЦЭМ!$C$34:$C$777,СВЦЭМ!$A$34:$A$777,$A108,СВЦЭМ!$B$34:$B$777,F$83)+'СЕТ СН'!$H$9+СВЦЭМ!$D$10+'СЕТ СН'!$H$6-'СЕТ СН'!$H$19</f>
        <v>1326.3380440700003</v>
      </c>
      <c r="G108" s="36">
        <f>SUMIFS(СВЦЭМ!$C$34:$C$777,СВЦЭМ!$A$34:$A$777,$A108,СВЦЭМ!$B$34:$B$777,G$83)+'СЕТ СН'!$H$9+СВЦЭМ!$D$10+'СЕТ СН'!$H$6-'СЕТ СН'!$H$19</f>
        <v>1313.8137658800001</v>
      </c>
      <c r="H108" s="36">
        <f>SUMIFS(СВЦЭМ!$C$34:$C$777,СВЦЭМ!$A$34:$A$777,$A108,СВЦЭМ!$B$34:$B$777,H$83)+'СЕТ СН'!$H$9+СВЦЭМ!$D$10+'СЕТ СН'!$H$6-'СЕТ СН'!$H$19</f>
        <v>1289.4307608600002</v>
      </c>
      <c r="I108" s="36">
        <f>SUMIFS(СВЦЭМ!$C$34:$C$777,СВЦЭМ!$A$34:$A$777,$A108,СВЦЭМ!$B$34:$B$777,I$83)+'СЕТ СН'!$H$9+СВЦЭМ!$D$10+'СЕТ СН'!$H$6-'СЕТ СН'!$H$19</f>
        <v>1237.0966083200001</v>
      </c>
      <c r="J108" s="36">
        <f>SUMIFS(СВЦЭМ!$C$34:$C$777,СВЦЭМ!$A$34:$A$777,$A108,СВЦЭМ!$B$34:$B$777,J$83)+'СЕТ СН'!$H$9+СВЦЭМ!$D$10+'СЕТ СН'!$H$6-'СЕТ СН'!$H$19</f>
        <v>1146.5277057500002</v>
      </c>
      <c r="K108" s="36">
        <f>SUMIFS(СВЦЭМ!$C$34:$C$777,СВЦЭМ!$A$34:$A$777,$A108,СВЦЭМ!$B$34:$B$777,K$83)+'СЕТ СН'!$H$9+СВЦЭМ!$D$10+'СЕТ СН'!$H$6-'СЕТ СН'!$H$19</f>
        <v>1073.2947154500002</v>
      </c>
      <c r="L108" s="36">
        <f>SUMIFS(СВЦЭМ!$C$34:$C$777,СВЦЭМ!$A$34:$A$777,$A108,СВЦЭМ!$B$34:$B$777,L$83)+'СЕТ СН'!$H$9+СВЦЭМ!$D$10+'СЕТ СН'!$H$6-'СЕТ СН'!$H$19</f>
        <v>1062.9755159900001</v>
      </c>
      <c r="M108" s="36">
        <f>SUMIFS(СВЦЭМ!$C$34:$C$777,СВЦЭМ!$A$34:$A$777,$A108,СВЦЭМ!$B$34:$B$777,M$83)+'СЕТ СН'!$H$9+СВЦЭМ!$D$10+'СЕТ СН'!$H$6-'СЕТ СН'!$H$19</f>
        <v>1079.8137558600001</v>
      </c>
      <c r="N108" s="36">
        <f>SUMIFS(СВЦЭМ!$C$34:$C$777,СВЦЭМ!$A$34:$A$777,$A108,СВЦЭМ!$B$34:$B$777,N$83)+'СЕТ СН'!$H$9+СВЦЭМ!$D$10+'СЕТ СН'!$H$6-'СЕТ СН'!$H$19</f>
        <v>1099.88430733</v>
      </c>
      <c r="O108" s="36">
        <f>SUMIFS(СВЦЭМ!$C$34:$C$777,СВЦЭМ!$A$34:$A$777,$A108,СВЦЭМ!$B$34:$B$777,O$83)+'СЕТ СН'!$H$9+СВЦЭМ!$D$10+'СЕТ СН'!$H$6-'СЕТ СН'!$H$19</f>
        <v>1115.6033279200001</v>
      </c>
      <c r="P108" s="36">
        <f>SUMIFS(СВЦЭМ!$C$34:$C$777,СВЦЭМ!$A$34:$A$777,$A108,СВЦЭМ!$B$34:$B$777,P$83)+'СЕТ СН'!$H$9+СВЦЭМ!$D$10+'СЕТ СН'!$H$6-'СЕТ СН'!$H$19</f>
        <v>1126.1552174200001</v>
      </c>
      <c r="Q108" s="36">
        <f>SUMIFS(СВЦЭМ!$C$34:$C$777,СВЦЭМ!$A$34:$A$777,$A108,СВЦЭМ!$B$34:$B$777,Q$83)+'СЕТ СН'!$H$9+СВЦЭМ!$D$10+'СЕТ СН'!$H$6-'СЕТ СН'!$H$19</f>
        <v>1133.59960933</v>
      </c>
      <c r="R108" s="36">
        <f>SUMIFS(СВЦЭМ!$C$34:$C$777,СВЦЭМ!$A$34:$A$777,$A108,СВЦЭМ!$B$34:$B$777,R$83)+'СЕТ СН'!$H$9+СВЦЭМ!$D$10+'СЕТ СН'!$H$6-'СЕТ СН'!$H$19</f>
        <v>1136.9450152500003</v>
      </c>
      <c r="S108" s="36">
        <f>SUMIFS(СВЦЭМ!$C$34:$C$777,СВЦЭМ!$A$34:$A$777,$A108,СВЦЭМ!$B$34:$B$777,S$83)+'СЕТ СН'!$H$9+СВЦЭМ!$D$10+'СЕТ СН'!$H$6-'СЕТ СН'!$H$19</f>
        <v>1128.3308415700003</v>
      </c>
      <c r="T108" s="36">
        <f>SUMIFS(СВЦЭМ!$C$34:$C$777,СВЦЭМ!$A$34:$A$777,$A108,СВЦЭМ!$B$34:$B$777,T$83)+'СЕТ СН'!$H$9+СВЦЭМ!$D$10+'СЕТ СН'!$H$6-'СЕТ СН'!$H$19</f>
        <v>1099.6649648400003</v>
      </c>
      <c r="U108" s="36">
        <f>SUMIFS(СВЦЭМ!$C$34:$C$777,СВЦЭМ!$A$34:$A$777,$A108,СВЦЭМ!$B$34:$B$777,U$83)+'СЕТ СН'!$H$9+СВЦЭМ!$D$10+'СЕТ СН'!$H$6-'СЕТ СН'!$H$19</f>
        <v>1055.7650164700003</v>
      </c>
      <c r="V108" s="36">
        <f>SUMIFS(СВЦЭМ!$C$34:$C$777,СВЦЭМ!$A$34:$A$777,$A108,СВЦЭМ!$B$34:$B$777,V$83)+'СЕТ СН'!$H$9+СВЦЭМ!$D$10+'СЕТ СН'!$H$6-'СЕТ СН'!$H$19</f>
        <v>1046.5075777300003</v>
      </c>
      <c r="W108" s="36">
        <f>SUMIFS(СВЦЭМ!$C$34:$C$777,СВЦЭМ!$A$34:$A$777,$A108,СВЦЭМ!$B$34:$B$777,W$83)+'СЕТ СН'!$H$9+СВЦЭМ!$D$10+'СЕТ СН'!$H$6-'СЕТ СН'!$H$19</f>
        <v>1038.8740594800001</v>
      </c>
      <c r="X108" s="36">
        <f>SUMIFS(СВЦЭМ!$C$34:$C$777,СВЦЭМ!$A$34:$A$777,$A108,СВЦЭМ!$B$34:$B$777,X$83)+'СЕТ СН'!$H$9+СВЦЭМ!$D$10+'СЕТ СН'!$H$6-'СЕТ СН'!$H$19</f>
        <v>1091.5455399699999</v>
      </c>
      <c r="Y108" s="36">
        <f>SUMIFS(СВЦЭМ!$C$34:$C$777,СВЦЭМ!$A$34:$A$777,$A108,СВЦЭМ!$B$34:$B$777,Y$83)+'СЕТ СН'!$H$9+СВЦЭМ!$D$10+'СЕТ СН'!$H$6-'СЕТ СН'!$H$19</f>
        <v>1173.21952143</v>
      </c>
    </row>
    <row r="109" spans="1:25" ht="15.75" x14ac:dyDescent="0.2">
      <c r="A109" s="35">
        <f t="shared" si="2"/>
        <v>42820</v>
      </c>
      <c r="B109" s="36">
        <f>SUMIFS(СВЦЭМ!$C$34:$C$777,СВЦЭМ!$A$34:$A$777,$A109,СВЦЭМ!$B$34:$B$777,B$83)+'СЕТ СН'!$H$9+СВЦЭМ!$D$10+'СЕТ СН'!$H$6-'СЕТ СН'!$H$19</f>
        <v>1240.6788887800003</v>
      </c>
      <c r="C109" s="36">
        <f>SUMIFS(СВЦЭМ!$C$34:$C$777,СВЦЭМ!$A$34:$A$777,$A109,СВЦЭМ!$B$34:$B$777,C$83)+'СЕТ СН'!$H$9+СВЦЭМ!$D$10+'СЕТ СН'!$H$6-'СЕТ СН'!$H$19</f>
        <v>1282.4932203799999</v>
      </c>
      <c r="D109" s="36">
        <f>SUMIFS(СВЦЭМ!$C$34:$C$777,СВЦЭМ!$A$34:$A$777,$A109,СВЦЭМ!$B$34:$B$777,D$83)+'СЕТ СН'!$H$9+СВЦЭМ!$D$10+'СЕТ СН'!$H$6-'СЕТ СН'!$H$19</f>
        <v>1303.7323373200002</v>
      </c>
      <c r="E109" s="36">
        <f>SUMIFS(СВЦЭМ!$C$34:$C$777,СВЦЭМ!$A$34:$A$777,$A109,СВЦЭМ!$B$34:$B$777,E$83)+'СЕТ СН'!$H$9+СВЦЭМ!$D$10+'СЕТ СН'!$H$6-'СЕТ СН'!$H$19</f>
        <v>1316.4657081400001</v>
      </c>
      <c r="F109" s="36">
        <f>SUMIFS(СВЦЭМ!$C$34:$C$777,СВЦЭМ!$A$34:$A$777,$A109,СВЦЭМ!$B$34:$B$777,F$83)+'СЕТ СН'!$H$9+СВЦЭМ!$D$10+'СЕТ СН'!$H$6-'СЕТ СН'!$H$19</f>
        <v>1316.7558021499999</v>
      </c>
      <c r="G109" s="36">
        <f>SUMIFS(СВЦЭМ!$C$34:$C$777,СВЦЭМ!$A$34:$A$777,$A109,СВЦЭМ!$B$34:$B$777,G$83)+'СЕТ СН'!$H$9+СВЦЭМ!$D$10+'СЕТ СН'!$H$6-'СЕТ СН'!$H$19</f>
        <v>1304.5640582700003</v>
      </c>
      <c r="H109" s="36">
        <f>SUMIFS(СВЦЭМ!$C$34:$C$777,СВЦЭМ!$A$34:$A$777,$A109,СВЦЭМ!$B$34:$B$777,H$83)+'СЕТ СН'!$H$9+СВЦЭМ!$D$10+'СЕТ СН'!$H$6-'СЕТ СН'!$H$19</f>
        <v>1281.3124366500001</v>
      </c>
      <c r="I109" s="36">
        <f>SUMIFS(СВЦЭМ!$C$34:$C$777,СВЦЭМ!$A$34:$A$777,$A109,СВЦЭМ!$B$34:$B$777,I$83)+'СЕТ СН'!$H$9+СВЦЭМ!$D$10+'СЕТ СН'!$H$6-'СЕТ СН'!$H$19</f>
        <v>1259.5866613200001</v>
      </c>
      <c r="J109" s="36">
        <f>SUMIFS(СВЦЭМ!$C$34:$C$777,СВЦЭМ!$A$34:$A$777,$A109,СВЦЭМ!$B$34:$B$777,J$83)+'СЕТ СН'!$H$9+СВЦЭМ!$D$10+'СЕТ СН'!$H$6-'СЕТ СН'!$H$19</f>
        <v>1167.0543382999999</v>
      </c>
      <c r="K109" s="36">
        <f>SUMIFS(СВЦЭМ!$C$34:$C$777,СВЦЭМ!$A$34:$A$777,$A109,СВЦЭМ!$B$34:$B$777,K$83)+'СЕТ СН'!$H$9+СВЦЭМ!$D$10+'СЕТ СН'!$H$6-'СЕТ СН'!$H$19</f>
        <v>1086.2258370600002</v>
      </c>
      <c r="L109" s="36">
        <f>SUMIFS(СВЦЭМ!$C$34:$C$777,СВЦЭМ!$A$34:$A$777,$A109,СВЦЭМ!$B$34:$B$777,L$83)+'СЕТ СН'!$H$9+СВЦЭМ!$D$10+'СЕТ СН'!$H$6-'СЕТ СН'!$H$19</f>
        <v>1069.8998433300003</v>
      </c>
      <c r="M109" s="36">
        <f>SUMIFS(СВЦЭМ!$C$34:$C$777,СВЦЭМ!$A$34:$A$777,$A109,СВЦЭМ!$B$34:$B$777,M$83)+'СЕТ СН'!$H$9+СВЦЭМ!$D$10+'СЕТ СН'!$H$6-'СЕТ СН'!$H$19</f>
        <v>1078.0155699300003</v>
      </c>
      <c r="N109" s="36">
        <f>SUMIFS(СВЦЭМ!$C$34:$C$777,СВЦЭМ!$A$34:$A$777,$A109,СВЦЭМ!$B$34:$B$777,N$83)+'СЕТ СН'!$H$9+СВЦЭМ!$D$10+'СЕТ СН'!$H$6-'СЕТ СН'!$H$19</f>
        <v>1096.2048519800001</v>
      </c>
      <c r="O109" s="36">
        <f>SUMIFS(СВЦЭМ!$C$34:$C$777,СВЦЭМ!$A$34:$A$777,$A109,СВЦЭМ!$B$34:$B$777,O$83)+'СЕТ СН'!$H$9+СВЦЭМ!$D$10+'СЕТ СН'!$H$6-'СЕТ СН'!$H$19</f>
        <v>1105.0293004499999</v>
      </c>
      <c r="P109" s="36">
        <f>SUMIFS(СВЦЭМ!$C$34:$C$777,СВЦЭМ!$A$34:$A$777,$A109,СВЦЭМ!$B$34:$B$777,P$83)+'СЕТ СН'!$H$9+СВЦЭМ!$D$10+'СЕТ СН'!$H$6-'СЕТ СН'!$H$19</f>
        <v>1115.2806688200003</v>
      </c>
      <c r="Q109" s="36">
        <f>SUMIFS(СВЦЭМ!$C$34:$C$777,СВЦЭМ!$A$34:$A$777,$A109,СВЦЭМ!$B$34:$B$777,Q$83)+'СЕТ СН'!$H$9+СВЦЭМ!$D$10+'СЕТ СН'!$H$6-'СЕТ СН'!$H$19</f>
        <v>1116.3805206100001</v>
      </c>
      <c r="R109" s="36">
        <f>SUMIFS(СВЦЭМ!$C$34:$C$777,СВЦЭМ!$A$34:$A$777,$A109,СВЦЭМ!$B$34:$B$777,R$83)+'СЕТ СН'!$H$9+СВЦЭМ!$D$10+'СЕТ СН'!$H$6-'СЕТ СН'!$H$19</f>
        <v>1117.9184218</v>
      </c>
      <c r="S109" s="36">
        <f>SUMIFS(СВЦЭМ!$C$34:$C$777,СВЦЭМ!$A$34:$A$777,$A109,СВЦЭМ!$B$34:$B$777,S$83)+'СЕТ СН'!$H$9+СВЦЭМ!$D$10+'СЕТ СН'!$H$6-'СЕТ СН'!$H$19</f>
        <v>1112.1066270400001</v>
      </c>
      <c r="T109" s="36">
        <f>SUMIFS(СВЦЭМ!$C$34:$C$777,СВЦЭМ!$A$34:$A$777,$A109,СВЦЭМ!$B$34:$B$777,T$83)+'СЕТ СН'!$H$9+СВЦЭМ!$D$10+'СЕТ СН'!$H$6-'СЕТ СН'!$H$19</f>
        <v>1087.8546424800002</v>
      </c>
      <c r="U109" s="36">
        <f>SUMIFS(СВЦЭМ!$C$34:$C$777,СВЦЭМ!$A$34:$A$777,$A109,СВЦЭМ!$B$34:$B$777,U$83)+'СЕТ СН'!$H$9+СВЦЭМ!$D$10+'СЕТ СН'!$H$6-'СЕТ СН'!$H$19</f>
        <v>1060.2242054600001</v>
      </c>
      <c r="V109" s="36">
        <f>SUMIFS(СВЦЭМ!$C$34:$C$777,СВЦЭМ!$A$34:$A$777,$A109,СВЦЭМ!$B$34:$B$777,V$83)+'СЕТ СН'!$H$9+СВЦЭМ!$D$10+'СЕТ СН'!$H$6-'СЕТ СН'!$H$19</f>
        <v>1058.9412125500003</v>
      </c>
      <c r="W109" s="36">
        <f>SUMIFS(СВЦЭМ!$C$34:$C$777,СВЦЭМ!$A$34:$A$777,$A109,СВЦЭМ!$B$34:$B$777,W$83)+'СЕТ СН'!$H$9+СВЦЭМ!$D$10+'СЕТ СН'!$H$6-'СЕТ СН'!$H$19</f>
        <v>1060.3253927400001</v>
      </c>
      <c r="X109" s="36">
        <f>SUMIFS(СВЦЭМ!$C$34:$C$777,СВЦЭМ!$A$34:$A$777,$A109,СВЦЭМ!$B$34:$B$777,X$83)+'СЕТ СН'!$H$9+СВЦЭМ!$D$10+'СЕТ СН'!$H$6-'СЕТ СН'!$H$19</f>
        <v>1125.99083526</v>
      </c>
      <c r="Y109" s="36">
        <f>SUMIFS(СВЦЭМ!$C$34:$C$777,СВЦЭМ!$A$34:$A$777,$A109,СВЦЭМ!$B$34:$B$777,Y$83)+'СЕТ СН'!$H$9+СВЦЭМ!$D$10+'СЕТ СН'!$H$6-'СЕТ СН'!$H$19</f>
        <v>1211.73400799</v>
      </c>
    </row>
    <row r="110" spans="1:25" ht="15.75" x14ac:dyDescent="0.2">
      <c r="A110" s="35">
        <f t="shared" si="2"/>
        <v>42821</v>
      </c>
      <c r="B110" s="36">
        <f>SUMIFS(СВЦЭМ!$C$34:$C$777,СВЦЭМ!$A$34:$A$777,$A110,СВЦЭМ!$B$34:$B$777,B$83)+'СЕТ СН'!$H$9+СВЦЭМ!$D$10+'СЕТ СН'!$H$6-'СЕТ СН'!$H$19</f>
        <v>1358.7852457899999</v>
      </c>
      <c r="C110" s="36">
        <f>SUMIFS(СВЦЭМ!$C$34:$C$777,СВЦЭМ!$A$34:$A$777,$A110,СВЦЭМ!$B$34:$B$777,C$83)+'СЕТ СН'!$H$9+СВЦЭМ!$D$10+'СЕТ СН'!$H$6-'СЕТ СН'!$H$19</f>
        <v>1405.9323237799999</v>
      </c>
      <c r="D110" s="36">
        <f>SUMIFS(СВЦЭМ!$C$34:$C$777,СВЦЭМ!$A$34:$A$777,$A110,СВЦЭМ!$B$34:$B$777,D$83)+'СЕТ СН'!$H$9+СВЦЭМ!$D$10+'СЕТ СН'!$H$6-'СЕТ СН'!$H$19</f>
        <v>1431.23000658</v>
      </c>
      <c r="E110" s="36">
        <f>SUMIFS(СВЦЭМ!$C$34:$C$777,СВЦЭМ!$A$34:$A$777,$A110,СВЦЭМ!$B$34:$B$777,E$83)+'СЕТ СН'!$H$9+СВЦЭМ!$D$10+'СЕТ СН'!$H$6-'СЕТ СН'!$H$19</f>
        <v>1435.2055832800002</v>
      </c>
      <c r="F110" s="36">
        <f>SUMIFS(СВЦЭМ!$C$34:$C$777,СВЦЭМ!$A$34:$A$777,$A110,СВЦЭМ!$B$34:$B$777,F$83)+'СЕТ СН'!$H$9+СВЦЭМ!$D$10+'СЕТ СН'!$H$6-'СЕТ СН'!$H$19</f>
        <v>1438.67273037</v>
      </c>
      <c r="G110" s="36">
        <f>SUMIFS(СВЦЭМ!$C$34:$C$777,СВЦЭМ!$A$34:$A$777,$A110,СВЦЭМ!$B$34:$B$777,G$83)+'СЕТ СН'!$H$9+СВЦЭМ!$D$10+'СЕТ СН'!$H$6-'СЕТ СН'!$H$19</f>
        <v>1418.8372409799999</v>
      </c>
      <c r="H110" s="36">
        <f>SUMIFS(СВЦЭМ!$C$34:$C$777,СВЦЭМ!$A$34:$A$777,$A110,СВЦЭМ!$B$34:$B$777,H$83)+'СЕТ СН'!$H$9+СВЦЭМ!$D$10+'СЕТ СН'!$H$6-'СЕТ СН'!$H$19</f>
        <v>1349.2386068800001</v>
      </c>
      <c r="I110" s="36">
        <f>SUMIFS(СВЦЭМ!$C$34:$C$777,СВЦЭМ!$A$34:$A$777,$A110,СВЦЭМ!$B$34:$B$777,I$83)+'СЕТ СН'!$H$9+СВЦЭМ!$D$10+'СЕТ СН'!$H$6-'СЕТ СН'!$H$19</f>
        <v>1274.2010197499999</v>
      </c>
      <c r="J110" s="36">
        <f>SUMIFS(СВЦЭМ!$C$34:$C$777,СВЦЭМ!$A$34:$A$777,$A110,СВЦЭМ!$B$34:$B$777,J$83)+'СЕТ СН'!$H$9+СВЦЭМ!$D$10+'СЕТ СН'!$H$6-'СЕТ СН'!$H$19</f>
        <v>1212.5221078700001</v>
      </c>
      <c r="K110" s="36">
        <f>SUMIFS(СВЦЭМ!$C$34:$C$777,СВЦЭМ!$A$34:$A$777,$A110,СВЦЭМ!$B$34:$B$777,K$83)+'СЕТ СН'!$H$9+СВЦЭМ!$D$10+'СЕТ СН'!$H$6-'СЕТ СН'!$H$19</f>
        <v>1149.0148732100001</v>
      </c>
      <c r="L110" s="36">
        <f>SUMIFS(СВЦЭМ!$C$34:$C$777,СВЦЭМ!$A$34:$A$777,$A110,СВЦЭМ!$B$34:$B$777,L$83)+'СЕТ СН'!$H$9+СВЦЭМ!$D$10+'СЕТ СН'!$H$6-'СЕТ СН'!$H$19</f>
        <v>1152.5285987299999</v>
      </c>
      <c r="M110" s="36">
        <f>SUMIFS(СВЦЭМ!$C$34:$C$777,СВЦЭМ!$A$34:$A$777,$A110,СВЦЭМ!$B$34:$B$777,M$83)+'СЕТ СН'!$H$9+СВЦЭМ!$D$10+'СЕТ СН'!$H$6-'СЕТ СН'!$H$19</f>
        <v>1178.10256708</v>
      </c>
      <c r="N110" s="36">
        <f>SUMIFS(СВЦЭМ!$C$34:$C$777,СВЦЭМ!$A$34:$A$777,$A110,СВЦЭМ!$B$34:$B$777,N$83)+'СЕТ СН'!$H$9+СВЦЭМ!$D$10+'СЕТ СН'!$H$6-'СЕТ СН'!$H$19</f>
        <v>1190.04289247</v>
      </c>
      <c r="O110" s="36">
        <f>SUMIFS(СВЦЭМ!$C$34:$C$777,СВЦЭМ!$A$34:$A$777,$A110,СВЦЭМ!$B$34:$B$777,O$83)+'СЕТ СН'!$H$9+СВЦЭМ!$D$10+'СЕТ СН'!$H$6-'СЕТ СН'!$H$19</f>
        <v>1188.6639192500002</v>
      </c>
      <c r="P110" s="36">
        <f>SUMIFS(СВЦЭМ!$C$34:$C$777,СВЦЭМ!$A$34:$A$777,$A110,СВЦЭМ!$B$34:$B$777,P$83)+'СЕТ СН'!$H$9+СВЦЭМ!$D$10+'СЕТ СН'!$H$6-'СЕТ СН'!$H$19</f>
        <v>1203.0716897000002</v>
      </c>
      <c r="Q110" s="36">
        <f>SUMIFS(СВЦЭМ!$C$34:$C$777,СВЦЭМ!$A$34:$A$777,$A110,СВЦЭМ!$B$34:$B$777,Q$83)+'СЕТ СН'!$H$9+СВЦЭМ!$D$10+'СЕТ СН'!$H$6-'СЕТ СН'!$H$19</f>
        <v>1211.48954482</v>
      </c>
      <c r="R110" s="36">
        <f>SUMIFS(СВЦЭМ!$C$34:$C$777,СВЦЭМ!$A$34:$A$777,$A110,СВЦЭМ!$B$34:$B$777,R$83)+'СЕТ СН'!$H$9+СВЦЭМ!$D$10+'СЕТ СН'!$H$6-'СЕТ СН'!$H$19</f>
        <v>1206.47490315</v>
      </c>
      <c r="S110" s="36">
        <f>SUMIFS(СВЦЭМ!$C$34:$C$777,СВЦЭМ!$A$34:$A$777,$A110,СВЦЭМ!$B$34:$B$777,S$83)+'СЕТ СН'!$H$9+СВЦЭМ!$D$10+'СЕТ СН'!$H$6-'СЕТ СН'!$H$19</f>
        <v>1199.36104097</v>
      </c>
      <c r="T110" s="36">
        <f>SUMIFS(СВЦЭМ!$C$34:$C$777,СВЦЭМ!$A$34:$A$777,$A110,СВЦЭМ!$B$34:$B$777,T$83)+'СЕТ СН'!$H$9+СВЦЭМ!$D$10+'СЕТ СН'!$H$6-'СЕТ СН'!$H$19</f>
        <v>1170.4495411400003</v>
      </c>
      <c r="U110" s="36">
        <f>SUMIFS(СВЦЭМ!$C$34:$C$777,СВЦЭМ!$A$34:$A$777,$A110,СВЦЭМ!$B$34:$B$777,U$83)+'СЕТ СН'!$H$9+СВЦЭМ!$D$10+'СЕТ СН'!$H$6-'СЕТ СН'!$H$19</f>
        <v>1136.12559629</v>
      </c>
      <c r="V110" s="36">
        <f>SUMIFS(СВЦЭМ!$C$34:$C$777,СВЦЭМ!$A$34:$A$777,$A110,СВЦЭМ!$B$34:$B$777,V$83)+'СЕТ СН'!$H$9+СВЦЭМ!$D$10+'СЕТ СН'!$H$6-'СЕТ СН'!$H$19</f>
        <v>1138.4114757100001</v>
      </c>
      <c r="W110" s="36">
        <f>SUMIFS(СВЦЭМ!$C$34:$C$777,СВЦЭМ!$A$34:$A$777,$A110,СВЦЭМ!$B$34:$B$777,W$83)+'СЕТ СН'!$H$9+СВЦЭМ!$D$10+'СЕТ СН'!$H$6-'СЕТ СН'!$H$19</f>
        <v>1130.5617216300002</v>
      </c>
      <c r="X110" s="36">
        <f>SUMIFS(СВЦЭМ!$C$34:$C$777,СВЦЭМ!$A$34:$A$777,$A110,СВЦЭМ!$B$34:$B$777,X$83)+'СЕТ СН'!$H$9+СВЦЭМ!$D$10+'СЕТ СН'!$H$6-'СЕТ СН'!$H$19</f>
        <v>1211.6259857099999</v>
      </c>
      <c r="Y110" s="36">
        <f>SUMIFS(СВЦЭМ!$C$34:$C$777,СВЦЭМ!$A$34:$A$777,$A110,СВЦЭМ!$B$34:$B$777,Y$83)+'СЕТ СН'!$H$9+СВЦЭМ!$D$10+'СЕТ СН'!$H$6-'СЕТ СН'!$H$19</f>
        <v>1291.1644509000002</v>
      </c>
    </row>
    <row r="111" spans="1:25" ht="15.75" x14ac:dyDescent="0.2">
      <c r="A111" s="35">
        <f t="shared" si="2"/>
        <v>42822</v>
      </c>
      <c r="B111" s="36">
        <f>SUMIFS(СВЦЭМ!$C$34:$C$777,СВЦЭМ!$A$34:$A$777,$A111,СВЦЭМ!$B$34:$B$777,B$83)+'СЕТ СН'!$H$9+СВЦЭМ!$D$10+'СЕТ СН'!$H$6-'СЕТ СН'!$H$19</f>
        <v>1272.5913535200002</v>
      </c>
      <c r="C111" s="36">
        <f>SUMIFS(СВЦЭМ!$C$34:$C$777,СВЦЭМ!$A$34:$A$777,$A111,СВЦЭМ!$B$34:$B$777,C$83)+'СЕТ СН'!$H$9+СВЦЭМ!$D$10+'СЕТ СН'!$H$6-'СЕТ СН'!$H$19</f>
        <v>1288.0865849000002</v>
      </c>
      <c r="D111" s="36">
        <f>SUMIFS(СВЦЭМ!$C$34:$C$777,СВЦЭМ!$A$34:$A$777,$A111,СВЦЭМ!$B$34:$B$777,D$83)+'СЕТ СН'!$H$9+СВЦЭМ!$D$10+'СЕТ СН'!$H$6-'СЕТ СН'!$H$19</f>
        <v>1310.9426398800001</v>
      </c>
      <c r="E111" s="36">
        <f>SUMIFS(СВЦЭМ!$C$34:$C$777,СВЦЭМ!$A$34:$A$777,$A111,СВЦЭМ!$B$34:$B$777,E$83)+'СЕТ СН'!$H$9+СВЦЭМ!$D$10+'СЕТ СН'!$H$6-'СЕТ СН'!$H$19</f>
        <v>1318.6313072000003</v>
      </c>
      <c r="F111" s="36">
        <f>SUMIFS(СВЦЭМ!$C$34:$C$777,СВЦЭМ!$A$34:$A$777,$A111,СВЦЭМ!$B$34:$B$777,F$83)+'СЕТ СН'!$H$9+СВЦЭМ!$D$10+'СЕТ СН'!$H$6-'СЕТ СН'!$H$19</f>
        <v>1313.4073549</v>
      </c>
      <c r="G111" s="36">
        <f>SUMIFS(СВЦЭМ!$C$34:$C$777,СВЦЭМ!$A$34:$A$777,$A111,СВЦЭМ!$B$34:$B$777,G$83)+'СЕТ СН'!$H$9+СВЦЭМ!$D$10+'СЕТ СН'!$H$6-'СЕТ СН'!$H$19</f>
        <v>1299.55461861</v>
      </c>
      <c r="H111" s="36">
        <f>SUMIFS(СВЦЭМ!$C$34:$C$777,СВЦЭМ!$A$34:$A$777,$A111,СВЦЭМ!$B$34:$B$777,H$83)+'СЕТ СН'!$H$9+СВЦЭМ!$D$10+'СЕТ СН'!$H$6-'СЕТ СН'!$H$19</f>
        <v>1244.54203448</v>
      </c>
      <c r="I111" s="36">
        <f>SUMIFS(СВЦЭМ!$C$34:$C$777,СВЦЭМ!$A$34:$A$777,$A111,СВЦЭМ!$B$34:$B$777,I$83)+'СЕТ СН'!$H$9+СВЦЭМ!$D$10+'СЕТ СН'!$H$6-'СЕТ СН'!$H$19</f>
        <v>1234.74250665</v>
      </c>
      <c r="J111" s="36">
        <f>SUMIFS(СВЦЭМ!$C$34:$C$777,СВЦЭМ!$A$34:$A$777,$A111,СВЦЭМ!$B$34:$B$777,J$83)+'СЕТ СН'!$H$9+СВЦЭМ!$D$10+'СЕТ СН'!$H$6-'СЕТ СН'!$H$19</f>
        <v>1209.1496314400001</v>
      </c>
      <c r="K111" s="36">
        <f>SUMIFS(СВЦЭМ!$C$34:$C$777,СВЦЭМ!$A$34:$A$777,$A111,СВЦЭМ!$B$34:$B$777,K$83)+'СЕТ СН'!$H$9+СВЦЭМ!$D$10+'СЕТ СН'!$H$6-'СЕТ СН'!$H$19</f>
        <v>1184.7870266</v>
      </c>
      <c r="L111" s="36">
        <f>SUMIFS(СВЦЭМ!$C$34:$C$777,СВЦЭМ!$A$34:$A$777,$A111,СВЦЭМ!$B$34:$B$777,L$83)+'СЕТ СН'!$H$9+СВЦЭМ!$D$10+'СЕТ СН'!$H$6-'СЕТ СН'!$H$19</f>
        <v>1187.33340456</v>
      </c>
      <c r="M111" s="36">
        <f>SUMIFS(СВЦЭМ!$C$34:$C$777,СВЦЭМ!$A$34:$A$777,$A111,СВЦЭМ!$B$34:$B$777,M$83)+'СЕТ СН'!$H$9+СВЦЭМ!$D$10+'СЕТ СН'!$H$6-'СЕТ СН'!$H$19</f>
        <v>1188.8658310999999</v>
      </c>
      <c r="N111" s="36">
        <f>SUMIFS(СВЦЭМ!$C$34:$C$777,СВЦЭМ!$A$34:$A$777,$A111,СВЦЭМ!$B$34:$B$777,N$83)+'СЕТ СН'!$H$9+СВЦЭМ!$D$10+'СЕТ СН'!$H$6-'СЕТ СН'!$H$19</f>
        <v>1208.3347352200003</v>
      </c>
      <c r="O111" s="36">
        <f>SUMIFS(СВЦЭМ!$C$34:$C$777,СВЦЭМ!$A$34:$A$777,$A111,СВЦЭМ!$B$34:$B$777,O$83)+'СЕТ СН'!$H$9+СВЦЭМ!$D$10+'СЕТ СН'!$H$6-'СЕТ СН'!$H$19</f>
        <v>1210.13506375</v>
      </c>
      <c r="P111" s="36">
        <f>SUMIFS(СВЦЭМ!$C$34:$C$777,СВЦЭМ!$A$34:$A$777,$A111,СВЦЭМ!$B$34:$B$777,P$83)+'СЕТ СН'!$H$9+СВЦЭМ!$D$10+'СЕТ СН'!$H$6-'СЕТ СН'!$H$19</f>
        <v>1227.53561984</v>
      </c>
      <c r="Q111" s="36">
        <f>SUMIFS(СВЦЭМ!$C$34:$C$777,СВЦЭМ!$A$34:$A$777,$A111,СВЦЭМ!$B$34:$B$777,Q$83)+'СЕТ СН'!$H$9+СВЦЭМ!$D$10+'СЕТ СН'!$H$6-'СЕТ СН'!$H$19</f>
        <v>1223.6386231199999</v>
      </c>
      <c r="R111" s="36">
        <f>SUMIFS(СВЦЭМ!$C$34:$C$777,СВЦЭМ!$A$34:$A$777,$A111,СВЦЭМ!$B$34:$B$777,R$83)+'СЕТ СН'!$H$9+СВЦЭМ!$D$10+'СЕТ СН'!$H$6-'СЕТ СН'!$H$19</f>
        <v>1221.4923145000002</v>
      </c>
      <c r="S111" s="36">
        <f>SUMIFS(СВЦЭМ!$C$34:$C$777,СВЦЭМ!$A$34:$A$777,$A111,СВЦЭМ!$B$34:$B$777,S$83)+'СЕТ СН'!$H$9+СВЦЭМ!$D$10+'СЕТ СН'!$H$6-'СЕТ СН'!$H$19</f>
        <v>1221.7776770300002</v>
      </c>
      <c r="T111" s="36">
        <f>SUMIFS(СВЦЭМ!$C$34:$C$777,СВЦЭМ!$A$34:$A$777,$A111,СВЦЭМ!$B$34:$B$777,T$83)+'СЕТ СН'!$H$9+СВЦЭМ!$D$10+'СЕТ СН'!$H$6-'СЕТ СН'!$H$19</f>
        <v>1210.7074104900003</v>
      </c>
      <c r="U111" s="36">
        <f>SUMIFS(СВЦЭМ!$C$34:$C$777,СВЦЭМ!$A$34:$A$777,$A111,СВЦЭМ!$B$34:$B$777,U$83)+'СЕТ СН'!$H$9+СВЦЭМ!$D$10+'СЕТ СН'!$H$6-'СЕТ СН'!$H$19</f>
        <v>1207.7651643200002</v>
      </c>
      <c r="V111" s="36">
        <f>SUMIFS(СВЦЭМ!$C$34:$C$777,СВЦЭМ!$A$34:$A$777,$A111,СВЦЭМ!$B$34:$B$777,V$83)+'СЕТ СН'!$H$9+СВЦЭМ!$D$10+'СЕТ СН'!$H$6-'СЕТ СН'!$H$19</f>
        <v>1213.2278023900003</v>
      </c>
      <c r="W111" s="36">
        <f>SUMIFS(СВЦЭМ!$C$34:$C$777,СВЦЭМ!$A$34:$A$777,$A111,СВЦЭМ!$B$34:$B$777,W$83)+'СЕТ СН'!$H$9+СВЦЭМ!$D$10+'СЕТ СН'!$H$6-'СЕТ СН'!$H$19</f>
        <v>1210.12133812</v>
      </c>
      <c r="X111" s="36">
        <f>SUMIFS(СВЦЭМ!$C$34:$C$777,СВЦЭМ!$A$34:$A$777,$A111,СВЦЭМ!$B$34:$B$777,X$83)+'СЕТ СН'!$H$9+СВЦЭМ!$D$10+'СЕТ СН'!$H$6-'СЕТ СН'!$H$19</f>
        <v>1241.0635987300002</v>
      </c>
      <c r="Y111" s="36">
        <f>SUMIFS(СВЦЭМ!$C$34:$C$777,СВЦЭМ!$A$34:$A$777,$A111,СВЦЭМ!$B$34:$B$777,Y$83)+'СЕТ СН'!$H$9+СВЦЭМ!$D$10+'СЕТ СН'!$H$6-'СЕТ СН'!$H$19</f>
        <v>1279.6343495599999</v>
      </c>
    </row>
    <row r="112" spans="1:25" ht="15.75" x14ac:dyDescent="0.2">
      <c r="A112" s="35">
        <f t="shared" si="2"/>
        <v>42823</v>
      </c>
      <c r="B112" s="36">
        <f>SUMIFS(СВЦЭМ!$C$34:$C$777,СВЦЭМ!$A$34:$A$777,$A112,СВЦЭМ!$B$34:$B$777,B$83)+'СЕТ СН'!$H$9+СВЦЭМ!$D$10+'СЕТ СН'!$H$6-'СЕТ СН'!$H$19</f>
        <v>1293.5470200499999</v>
      </c>
      <c r="C112" s="36">
        <f>SUMIFS(СВЦЭМ!$C$34:$C$777,СВЦЭМ!$A$34:$A$777,$A112,СВЦЭМ!$B$34:$B$777,C$83)+'СЕТ СН'!$H$9+СВЦЭМ!$D$10+'СЕТ СН'!$H$6-'СЕТ СН'!$H$19</f>
        <v>1335.7509202599999</v>
      </c>
      <c r="D112" s="36">
        <f>SUMIFS(СВЦЭМ!$C$34:$C$777,СВЦЭМ!$A$34:$A$777,$A112,СВЦЭМ!$B$34:$B$777,D$83)+'СЕТ СН'!$H$9+СВЦЭМ!$D$10+'СЕТ СН'!$H$6-'СЕТ СН'!$H$19</f>
        <v>1361.7439484299998</v>
      </c>
      <c r="E112" s="36">
        <f>SUMIFS(СВЦЭМ!$C$34:$C$777,СВЦЭМ!$A$34:$A$777,$A112,СВЦЭМ!$B$34:$B$777,E$83)+'СЕТ СН'!$H$9+СВЦЭМ!$D$10+'СЕТ СН'!$H$6-'СЕТ СН'!$H$19</f>
        <v>1374.4994725199999</v>
      </c>
      <c r="F112" s="36">
        <f>SUMIFS(СВЦЭМ!$C$34:$C$777,СВЦЭМ!$A$34:$A$777,$A112,СВЦЭМ!$B$34:$B$777,F$83)+'СЕТ СН'!$H$9+СВЦЭМ!$D$10+'СЕТ СН'!$H$6-'СЕТ СН'!$H$19</f>
        <v>1365.9895683099999</v>
      </c>
      <c r="G112" s="36">
        <f>SUMIFS(СВЦЭМ!$C$34:$C$777,СВЦЭМ!$A$34:$A$777,$A112,СВЦЭМ!$B$34:$B$777,G$83)+'СЕТ СН'!$H$9+СВЦЭМ!$D$10+'СЕТ СН'!$H$6-'СЕТ СН'!$H$19</f>
        <v>1354.2292963200002</v>
      </c>
      <c r="H112" s="36">
        <f>SUMIFS(СВЦЭМ!$C$34:$C$777,СВЦЭМ!$A$34:$A$777,$A112,СВЦЭМ!$B$34:$B$777,H$83)+'СЕТ СН'!$H$9+СВЦЭМ!$D$10+'СЕТ СН'!$H$6-'СЕТ СН'!$H$19</f>
        <v>1286.0627499400002</v>
      </c>
      <c r="I112" s="36">
        <f>SUMIFS(СВЦЭМ!$C$34:$C$777,СВЦЭМ!$A$34:$A$777,$A112,СВЦЭМ!$B$34:$B$777,I$83)+'СЕТ СН'!$H$9+СВЦЭМ!$D$10+'СЕТ СН'!$H$6-'СЕТ СН'!$H$19</f>
        <v>1213.3726471800001</v>
      </c>
      <c r="J112" s="36">
        <f>SUMIFS(СВЦЭМ!$C$34:$C$777,СВЦЭМ!$A$34:$A$777,$A112,СВЦЭМ!$B$34:$B$777,J$83)+'СЕТ СН'!$H$9+СВЦЭМ!$D$10+'СЕТ СН'!$H$6-'СЕТ СН'!$H$19</f>
        <v>1147.3699514700002</v>
      </c>
      <c r="K112" s="36">
        <f>SUMIFS(СВЦЭМ!$C$34:$C$777,СВЦЭМ!$A$34:$A$777,$A112,СВЦЭМ!$B$34:$B$777,K$83)+'СЕТ СН'!$H$9+СВЦЭМ!$D$10+'СЕТ СН'!$H$6-'СЕТ СН'!$H$19</f>
        <v>1103.01425746</v>
      </c>
      <c r="L112" s="36">
        <f>SUMIFS(СВЦЭМ!$C$34:$C$777,СВЦЭМ!$A$34:$A$777,$A112,СВЦЭМ!$B$34:$B$777,L$83)+'СЕТ СН'!$H$9+СВЦЭМ!$D$10+'СЕТ СН'!$H$6-'СЕТ СН'!$H$19</f>
        <v>1100.7192836500003</v>
      </c>
      <c r="M112" s="36">
        <f>SUMIFS(СВЦЭМ!$C$34:$C$777,СВЦЭМ!$A$34:$A$777,$A112,СВЦЭМ!$B$34:$B$777,M$83)+'СЕТ СН'!$H$9+СВЦЭМ!$D$10+'СЕТ СН'!$H$6-'СЕТ СН'!$H$19</f>
        <v>1094.4219224100002</v>
      </c>
      <c r="N112" s="36">
        <f>SUMIFS(СВЦЭМ!$C$34:$C$777,СВЦЭМ!$A$34:$A$777,$A112,СВЦЭМ!$B$34:$B$777,N$83)+'СЕТ СН'!$H$9+СВЦЭМ!$D$10+'СЕТ СН'!$H$6-'СЕТ СН'!$H$19</f>
        <v>1099.5595268000002</v>
      </c>
      <c r="O112" s="36">
        <f>SUMIFS(СВЦЭМ!$C$34:$C$777,СВЦЭМ!$A$34:$A$777,$A112,СВЦЭМ!$B$34:$B$777,O$83)+'СЕТ СН'!$H$9+СВЦЭМ!$D$10+'СЕТ СН'!$H$6-'СЕТ СН'!$H$19</f>
        <v>1111.6965789400001</v>
      </c>
      <c r="P112" s="36">
        <f>SUMIFS(СВЦЭМ!$C$34:$C$777,СВЦЭМ!$A$34:$A$777,$A112,СВЦЭМ!$B$34:$B$777,P$83)+'СЕТ СН'!$H$9+СВЦЭМ!$D$10+'СЕТ СН'!$H$6-'СЕТ СН'!$H$19</f>
        <v>1125.99382608</v>
      </c>
      <c r="Q112" s="36">
        <f>SUMIFS(СВЦЭМ!$C$34:$C$777,СВЦЭМ!$A$34:$A$777,$A112,СВЦЭМ!$B$34:$B$777,Q$83)+'СЕТ СН'!$H$9+СВЦЭМ!$D$10+'СЕТ СН'!$H$6-'СЕТ СН'!$H$19</f>
        <v>1140.2593332900001</v>
      </c>
      <c r="R112" s="36">
        <f>SUMIFS(СВЦЭМ!$C$34:$C$777,СВЦЭМ!$A$34:$A$777,$A112,СВЦЭМ!$B$34:$B$777,R$83)+'СЕТ СН'!$H$9+СВЦЭМ!$D$10+'СЕТ СН'!$H$6-'СЕТ СН'!$H$19</f>
        <v>1146.5666189600001</v>
      </c>
      <c r="S112" s="36">
        <f>SUMIFS(СВЦЭМ!$C$34:$C$777,СВЦЭМ!$A$34:$A$777,$A112,СВЦЭМ!$B$34:$B$777,S$83)+'СЕТ СН'!$H$9+СВЦЭМ!$D$10+'СЕТ СН'!$H$6-'СЕТ СН'!$H$19</f>
        <v>1136.9241703000002</v>
      </c>
      <c r="T112" s="36">
        <f>SUMIFS(СВЦЭМ!$C$34:$C$777,СВЦЭМ!$A$34:$A$777,$A112,СВЦЭМ!$B$34:$B$777,T$83)+'СЕТ СН'!$H$9+СВЦЭМ!$D$10+'СЕТ СН'!$H$6-'СЕТ СН'!$H$19</f>
        <v>1119.9047338</v>
      </c>
      <c r="U112" s="36">
        <f>SUMIFS(СВЦЭМ!$C$34:$C$777,СВЦЭМ!$A$34:$A$777,$A112,СВЦЭМ!$B$34:$B$777,U$83)+'СЕТ СН'!$H$9+СВЦЭМ!$D$10+'СЕТ СН'!$H$6-'СЕТ СН'!$H$19</f>
        <v>1106.6710222199999</v>
      </c>
      <c r="V112" s="36">
        <f>SUMIFS(СВЦЭМ!$C$34:$C$777,СВЦЭМ!$A$34:$A$777,$A112,СВЦЭМ!$B$34:$B$777,V$83)+'СЕТ СН'!$H$9+СВЦЭМ!$D$10+'СЕТ СН'!$H$6-'СЕТ СН'!$H$19</f>
        <v>1107.5350828599999</v>
      </c>
      <c r="W112" s="36">
        <f>SUMIFS(СВЦЭМ!$C$34:$C$777,СВЦЭМ!$A$34:$A$777,$A112,СВЦЭМ!$B$34:$B$777,W$83)+'СЕТ СН'!$H$9+СВЦЭМ!$D$10+'СЕТ СН'!$H$6-'СЕТ СН'!$H$19</f>
        <v>1096.9199553799999</v>
      </c>
      <c r="X112" s="36">
        <f>SUMIFS(СВЦЭМ!$C$34:$C$777,СВЦЭМ!$A$34:$A$777,$A112,СВЦЭМ!$B$34:$B$777,X$83)+'СЕТ СН'!$H$9+СВЦЭМ!$D$10+'СЕТ СН'!$H$6-'СЕТ СН'!$H$19</f>
        <v>1137.2026183799999</v>
      </c>
      <c r="Y112" s="36">
        <f>SUMIFS(СВЦЭМ!$C$34:$C$777,СВЦЭМ!$A$34:$A$777,$A112,СВЦЭМ!$B$34:$B$777,Y$83)+'СЕТ СН'!$H$9+СВЦЭМ!$D$10+'СЕТ СН'!$H$6-'СЕТ СН'!$H$19</f>
        <v>1219.62599757</v>
      </c>
    </row>
    <row r="113" spans="1:27" ht="15.75" x14ac:dyDescent="0.2">
      <c r="A113" s="35">
        <f t="shared" si="2"/>
        <v>42824</v>
      </c>
      <c r="B113" s="36">
        <f>SUMIFS(СВЦЭМ!$C$34:$C$777,СВЦЭМ!$A$34:$A$777,$A113,СВЦЭМ!$B$34:$B$777,B$83)+'СЕТ СН'!$H$9+СВЦЭМ!$D$10+'СЕТ СН'!$H$6-'СЕТ СН'!$H$19</f>
        <v>1275.2722805799999</v>
      </c>
      <c r="C113" s="36">
        <f>SUMIFS(СВЦЭМ!$C$34:$C$777,СВЦЭМ!$A$34:$A$777,$A113,СВЦЭМ!$B$34:$B$777,C$83)+'СЕТ СН'!$H$9+СВЦЭМ!$D$10+'СЕТ СН'!$H$6-'СЕТ СН'!$H$19</f>
        <v>1315.3061191800002</v>
      </c>
      <c r="D113" s="36">
        <f>SUMIFS(СВЦЭМ!$C$34:$C$777,СВЦЭМ!$A$34:$A$777,$A113,СВЦЭМ!$B$34:$B$777,D$83)+'СЕТ СН'!$H$9+СВЦЭМ!$D$10+'СЕТ СН'!$H$6-'СЕТ СН'!$H$19</f>
        <v>1337.3843180200001</v>
      </c>
      <c r="E113" s="36">
        <f>SUMIFS(СВЦЭМ!$C$34:$C$777,СВЦЭМ!$A$34:$A$777,$A113,СВЦЭМ!$B$34:$B$777,E$83)+'СЕТ СН'!$H$9+СВЦЭМ!$D$10+'СЕТ СН'!$H$6-'СЕТ СН'!$H$19</f>
        <v>1351.4073605600001</v>
      </c>
      <c r="F113" s="36">
        <f>SUMIFS(СВЦЭМ!$C$34:$C$777,СВЦЭМ!$A$34:$A$777,$A113,СВЦЭМ!$B$34:$B$777,F$83)+'СЕТ СН'!$H$9+СВЦЭМ!$D$10+'СЕТ СН'!$H$6-'СЕТ СН'!$H$19</f>
        <v>1349.3305018800002</v>
      </c>
      <c r="G113" s="36">
        <f>SUMIFS(СВЦЭМ!$C$34:$C$777,СВЦЭМ!$A$34:$A$777,$A113,СВЦЭМ!$B$34:$B$777,G$83)+'СЕТ СН'!$H$9+СВЦЭМ!$D$10+'СЕТ СН'!$H$6-'СЕТ СН'!$H$19</f>
        <v>1332.6530195</v>
      </c>
      <c r="H113" s="36">
        <f>SUMIFS(СВЦЭМ!$C$34:$C$777,СВЦЭМ!$A$34:$A$777,$A113,СВЦЭМ!$B$34:$B$777,H$83)+'СЕТ СН'!$H$9+СВЦЭМ!$D$10+'СЕТ СН'!$H$6-'СЕТ СН'!$H$19</f>
        <v>1275.1003403499999</v>
      </c>
      <c r="I113" s="36">
        <f>SUMIFS(СВЦЭМ!$C$34:$C$777,СВЦЭМ!$A$34:$A$777,$A113,СВЦЭМ!$B$34:$B$777,I$83)+'СЕТ СН'!$H$9+СВЦЭМ!$D$10+'СЕТ СН'!$H$6-'СЕТ СН'!$H$19</f>
        <v>1219.0695343100001</v>
      </c>
      <c r="J113" s="36">
        <f>SUMIFS(СВЦЭМ!$C$34:$C$777,СВЦЭМ!$A$34:$A$777,$A113,СВЦЭМ!$B$34:$B$777,J$83)+'СЕТ СН'!$H$9+СВЦЭМ!$D$10+'СЕТ СН'!$H$6-'СЕТ СН'!$H$19</f>
        <v>1165.4577351100002</v>
      </c>
      <c r="K113" s="36">
        <f>SUMIFS(СВЦЭМ!$C$34:$C$777,СВЦЭМ!$A$34:$A$777,$A113,СВЦЭМ!$B$34:$B$777,K$83)+'СЕТ СН'!$H$9+СВЦЭМ!$D$10+'СЕТ СН'!$H$6-'СЕТ СН'!$H$19</f>
        <v>1125.1323490700001</v>
      </c>
      <c r="L113" s="36">
        <f>SUMIFS(СВЦЭМ!$C$34:$C$777,СВЦЭМ!$A$34:$A$777,$A113,СВЦЭМ!$B$34:$B$777,L$83)+'СЕТ СН'!$H$9+СВЦЭМ!$D$10+'СЕТ СН'!$H$6-'СЕТ СН'!$H$19</f>
        <v>1115.2620119100002</v>
      </c>
      <c r="M113" s="36">
        <f>SUMIFS(СВЦЭМ!$C$34:$C$777,СВЦЭМ!$A$34:$A$777,$A113,СВЦЭМ!$B$34:$B$777,M$83)+'СЕТ СН'!$H$9+СВЦЭМ!$D$10+'СЕТ СН'!$H$6-'СЕТ СН'!$H$19</f>
        <v>1109.72175118</v>
      </c>
      <c r="N113" s="36">
        <f>SUMIFS(СВЦЭМ!$C$34:$C$777,СВЦЭМ!$A$34:$A$777,$A113,СВЦЭМ!$B$34:$B$777,N$83)+'СЕТ СН'!$H$9+СВЦЭМ!$D$10+'СЕТ СН'!$H$6-'СЕТ СН'!$H$19</f>
        <v>1110.39495889</v>
      </c>
      <c r="O113" s="36">
        <f>SUMIFS(СВЦЭМ!$C$34:$C$777,СВЦЭМ!$A$34:$A$777,$A113,СВЦЭМ!$B$34:$B$777,O$83)+'СЕТ СН'!$H$9+СВЦЭМ!$D$10+'СЕТ СН'!$H$6-'СЕТ СН'!$H$19</f>
        <v>1111.48655237</v>
      </c>
      <c r="P113" s="36">
        <f>SUMIFS(СВЦЭМ!$C$34:$C$777,СВЦЭМ!$A$34:$A$777,$A113,СВЦЭМ!$B$34:$B$777,P$83)+'СЕТ СН'!$H$9+СВЦЭМ!$D$10+'СЕТ СН'!$H$6-'СЕТ СН'!$H$19</f>
        <v>1124.2658912699999</v>
      </c>
      <c r="Q113" s="36">
        <f>SUMIFS(СВЦЭМ!$C$34:$C$777,СВЦЭМ!$A$34:$A$777,$A113,СВЦЭМ!$B$34:$B$777,Q$83)+'СЕТ СН'!$H$9+СВЦЭМ!$D$10+'СЕТ СН'!$H$6-'СЕТ СН'!$H$19</f>
        <v>1133.74638194</v>
      </c>
      <c r="R113" s="36">
        <f>SUMIFS(СВЦЭМ!$C$34:$C$777,СВЦЭМ!$A$34:$A$777,$A113,СВЦЭМ!$B$34:$B$777,R$83)+'СЕТ СН'!$H$9+СВЦЭМ!$D$10+'СЕТ СН'!$H$6-'СЕТ СН'!$H$19</f>
        <v>1135.8398407700001</v>
      </c>
      <c r="S113" s="36">
        <f>SUMIFS(СВЦЭМ!$C$34:$C$777,СВЦЭМ!$A$34:$A$777,$A113,СВЦЭМ!$B$34:$B$777,S$83)+'СЕТ СН'!$H$9+СВЦЭМ!$D$10+'СЕТ СН'!$H$6-'СЕТ СН'!$H$19</f>
        <v>1123.5939686500001</v>
      </c>
      <c r="T113" s="36">
        <f>SUMIFS(СВЦЭМ!$C$34:$C$777,СВЦЭМ!$A$34:$A$777,$A113,СВЦЭМ!$B$34:$B$777,T$83)+'СЕТ СН'!$H$9+СВЦЭМ!$D$10+'СЕТ СН'!$H$6-'СЕТ СН'!$H$19</f>
        <v>1116.9205559800002</v>
      </c>
      <c r="U113" s="36">
        <f>SUMIFS(СВЦЭМ!$C$34:$C$777,СВЦЭМ!$A$34:$A$777,$A113,СВЦЭМ!$B$34:$B$777,U$83)+'СЕТ СН'!$H$9+СВЦЭМ!$D$10+'СЕТ СН'!$H$6-'СЕТ СН'!$H$19</f>
        <v>1112.2225892300003</v>
      </c>
      <c r="V113" s="36">
        <f>SUMIFS(СВЦЭМ!$C$34:$C$777,СВЦЭМ!$A$34:$A$777,$A113,СВЦЭМ!$B$34:$B$777,V$83)+'СЕТ СН'!$H$9+СВЦЭМ!$D$10+'СЕТ СН'!$H$6-'СЕТ СН'!$H$19</f>
        <v>1119.40351027</v>
      </c>
      <c r="W113" s="36">
        <f>SUMIFS(СВЦЭМ!$C$34:$C$777,СВЦЭМ!$A$34:$A$777,$A113,СВЦЭМ!$B$34:$B$777,W$83)+'СЕТ СН'!$H$9+СВЦЭМ!$D$10+'СЕТ СН'!$H$6-'СЕТ СН'!$H$19</f>
        <v>1114.29432546</v>
      </c>
      <c r="X113" s="36">
        <f>SUMIFS(СВЦЭМ!$C$34:$C$777,СВЦЭМ!$A$34:$A$777,$A113,СВЦЭМ!$B$34:$B$777,X$83)+'СЕТ СН'!$H$9+СВЦЭМ!$D$10+'СЕТ СН'!$H$6-'СЕТ СН'!$H$19</f>
        <v>1160.4323858000002</v>
      </c>
      <c r="Y113" s="36">
        <f>SUMIFS(СВЦЭМ!$C$34:$C$777,СВЦЭМ!$A$34:$A$777,$A113,СВЦЭМ!$B$34:$B$777,Y$83)+'СЕТ СН'!$H$9+СВЦЭМ!$D$10+'СЕТ СН'!$H$6-'СЕТ СН'!$H$19</f>
        <v>1233.6106147300002</v>
      </c>
      <c r="AA113" s="37"/>
    </row>
    <row r="114" spans="1:27" ht="15.75" x14ac:dyDescent="0.2">
      <c r="A114" s="35">
        <f t="shared" si="2"/>
        <v>42825</v>
      </c>
      <c r="B114" s="36">
        <f>SUMIFS(СВЦЭМ!$C$34:$C$777,СВЦЭМ!$A$34:$A$777,$A114,СВЦЭМ!$B$34:$B$777,B$83)+'СЕТ СН'!$H$9+СВЦЭМ!$D$10+'СЕТ СН'!$H$6-'СЕТ СН'!$H$19</f>
        <v>1305.5984474800002</v>
      </c>
      <c r="C114" s="36">
        <f>SUMIFS(СВЦЭМ!$C$34:$C$777,СВЦЭМ!$A$34:$A$777,$A114,СВЦЭМ!$B$34:$B$777,C$83)+'СЕТ СН'!$H$9+СВЦЭМ!$D$10+'СЕТ СН'!$H$6-'СЕТ СН'!$H$19</f>
        <v>1306.7454835000003</v>
      </c>
      <c r="D114" s="36">
        <f>SUMIFS(СВЦЭМ!$C$34:$C$777,СВЦЭМ!$A$34:$A$777,$A114,СВЦЭМ!$B$34:$B$777,D$83)+'СЕТ СН'!$H$9+СВЦЭМ!$D$10+'СЕТ СН'!$H$6-'СЕТ СН'!$H$19</f>
        <v>1309.40406175</v>
      </c>
      <c r="E114" s="36">
        <f>SUMIFS(СВЦЭМ!$C$34:$C$777,СВЦЭМ!$A$34:$A$777,$A114,СВЦЭМ!$B$34:$B$777,E$83)+'СЕТ СН'!$H$9+СВЦЭМ!$D$10+'СЕТ СН'!$H$6-'СЕТ СН'!$H$19</f>
        <v>1323.1829493499999</v>
      </c>
      <c r="F114" s="36">
        <f>SUMIFS(СВЦЭМ!$C$34:$C$777,СВЦЭМ!$A$34:$A$777,$A114,СВЦЭМ!$B$34:$B$777,F$83)+'СЕТ СН'!$H$9+СВЦЭМ!$D$10+'СЕТ СН'!$H$6-'СЕТ СН'!$H$19</f>
        <v>1319.7342764700002</v>
      </c>
      <c r="G114" s="36">
        <f>SUMIFS(СВЦЭМ!$C$34:$C$777,СВЦЭМ!$A$34:$A$777,$A114,СВЦЭМ!$B$34:$B$777,G$83)+'СЕТ СН'!$H$9+СВЦЭМ!$D$10+'СЕТ СН'!$H$6-'СЕТ СН'!$H$19</f>
        <v>1302.4686851000001</v>
      </c>
      <c r="H114" s="36">
        <f>SUMIFS(СВЦЭМ!$C$34:$C$777,СВЦЭМ!$A$34:$A$777,$A114,СВЦЭМ!$B$34:$B$777,H$83)+'СЕТ СН'!$H$9+СВЦЭМ!$D$10+'СЕТ СН'!$H$6-'СЕТ СН'!$H$19</f>
        <v>1243.6355187300001</v>
      </c>
      <c r="I114" s="36">
        <f>SUMIFS(СВЦЭМ!$C$34:$C$777,СВЦЭМ!$A$34:$A$777,$A114,СВЦЭМ!$B$34:$B$777,I$83)+'СЕТ СН'!$H$9+СВЦЭМ!$D$10+'СЕТ СН'!$H$6-'СЕТ СН'!$H$19</f>
        <v>1202.75285024</v>
      </c>
      <c r="J114" s="36">
        <f>SUMIFS(СВЦЭМ!$C$34:$C$777,СВЦЭМ!$A$34:$A$777,$A114,СВЦЭМ!$B$34:$B$777,J$83)+'СЕТ СН'!$H$9+СВЦЭМ!$D$10+'СЕТ СН'!$H$6-'СЕТ СН'!$H$19</f>
        <v>1155.0711630700002</v>
      </c>
      <c r="K114" s="36">
        <f>SUMIFS(СВЦЭМ!$C$34:$C$777,СВЦЭМ!$A$34:$A$777,$A114,СВЦЭМ!$B$34:$B$777,K$83)+'СЕТ СН'!$H$9+СВЦЭМ!$D$10+'СЕТ СН'!$H$6-'СЕТ СН'!$H$19</f>
        <v>1108.1359066200002</v>
      </c>
      <c r="L114" s="36">
        <f>SUMIFS(СВЦЭМ!$C$34:$C$777,СВЦЭМ!$A$34:$A$777,$A114,СВЦЭМ!$B$34:$B$777,L$83)+'СЕТ СН'!$H$9+СВЦЭМ!$D$10+'СЕТ СН'!$H$6-'СЕТ СН'!$H$19</f>
        <v>1108.1631548099999</v>
      </c>
      <c r="M114" s="36">
        <f>SUMIFS(СВЦЭМ!$C$34:$C$777,СВЦЭМ!$A$34:$A$777,$A114,СВЦЭМ!$B$34:$B$777,M$83)+'СЕТ СН'!$H$9+СВЦЭМ!$D$10+'СЕТ СН'!$H$6-'СЕТ СН'!$H$19</f>
        <v>1107.32267413</v>
      </c>
      <c r="N114" s="36">
        <f>SUMIFS(СВЦЭМ!$C$34:$C$777,СВЦЭМ!$A$34:$A$777,$A114,СВЦЭМ!$B$34:$B$777,N$83)+'СЕТ СН'!$H$9+СВЦЭМ!$D$10+'СЕТ СН'!$H$6-'СЕТ СН'!$H$19</f>
        <v>1105.8994595700001</v>
      </c>
      <c r="O114" s="36">
        <f>SUMIFS(СВЦЭМ!$C$34:$C$777,СВЦЭМ!$A$34:$A$777,$A114,СВЦЭМ!$B$34:$B$777,O$83)+'СЕТ СН'!$H$9+СВЦЭМ!$D$10+'СЕТ СН'!$H$6-'СЕТ СН'!$H$19</f>
        <v>1111.3023150399999</v>
      </c>
      <c r="P114" s="36">
        <f>SUMIFS(СВЦЭМ!$C$34:$C$777,СВЦЭМ!$A$34:$A$777,$A114,СВЦЭМ!$B$34:$B$777,P$83)+'СЕТ СН'!$H$9+СВЦЭМ!$D$10+'СЕТ СН'!$H$6-'СЕТ СН'!$H$19</f>
        <v>1124.9705907000002</v>
      </c>
      <c r="Q114" s="36">
        <f>SUMIFS(СВЦЭМ!$C$34:$C$777,СВЦЭМ!$A$34:$A$777,$A114,СВЦЭМ!$B$34:$B$777,Q$83)+'СЕТ СН'!$H$9+СВЦЭМ!$D$10+'СЕТ СН'!$H$6-'СЕТ СН'!$H$19</f>
        <v>1137.3608935100001</v>
      </c>
      <c r="R114" s="36">
        <f>SUMIFS(СВЦЭМ!$C$34:$C$777,СВЦЭМ!$A$34:$A$777,$A114,СВЦЭМ!$B$34:$B$777,R$83)+'СЕТ СН'!$H$9+СВЦЭМ!$D$10+'СЕТ СН'!$H$6-'СЕТ СН'!$H$19</f>
        <v>1139.8552746400001</v>
      </c>
      <c r="S114" s="36">
        <f>SUMIFS(СВЦЭМ!$C$34:$C$777,СВЦЭМ!$A$34:$A$777,$A114,СВЦЭМ!$B$34:$B$777,S$83)+'СЕТ СН'!$H$9+СВЦЭМ!$D$10+'СЕТ СН'!$H$6-'СЕТ СН'!$H$19</f>
        <v>1123.79509921</v>
      </c>
      <c r="T114" s="36">
        <f>SUMIFS(СВЦЭМ!$C$34:$C$777,СВЦЭМ!$A$34:$A$777,$A114,СВЦЭМ!$B$34:$B$777,T$83)+'СЕТ СН'!$H$9+СВЦЭМ!$D$10+'СЕТ СН'!$H$6-'СЕТ СН'!$H$19</f>
        <v>1113.6678048500003</v>
      </c>
      <c r="U114" s="36">
        <f>SUMIFS(СВЦЭМ!$C$34:$C$777,СВЦЭМ!$A$34:$A$777,$A114,СВЦЭМ!$B$34:$B$777,U$83)+'СЕТ СН'!$H$9+СВЦЭМ!$D$10+'СЕТ СН'!$H$6-'СЕТ СН'!$H$19</f>
        <v>1100.9725163000003</v>
      </c>
      <c r="V114" s="36">
        <f>SUMIFS(СВЦЭМ!$C$34:$C$777,СВЦЭМ!$A$34:$A$777,$A114,СВЦЭМ!$B$34:$B$777,V$83)+'СЕТ СН'!$H$9+СВЦЭМ!$D$10+'СЕТ СН'!$H$6-'СЕТ СН'!$H$19</f>
        <v>1078.5293910200003</v>
      </c>
      <c r="W114" s="36">
        <f>SUMIFS(СВЦЭМ!$C$34:$C$777,СВЦЭМ!$A$34:$A$777,$A114,СВЦЭМ!$B$34:$B$777,W$83)+'СЕТ СН'!$H$9+СВЦЭМ!$D$10+'СЕТ СН'!$H$6-'СЕТ СН'!$H$19</f>
        <v>1085.0561874099999</v>
      </c>
      <c r="X114" s="36">
        <f>SUMIFS(СВЦЭМ!$C$34:$C$777,СВЦЭМ!$A$34:$A$777,$A114,СВЦЭМ!$B$34:$B$777,X$83)+'СЕТ СН'!$H$9+СВЦЭМ!$D$10+'СЕТ СН'!$H$6-'СЕТ СН'!$H$19</f>
        <v>1148.2631473000001</v>
      </c>
      <c r="Y114" s="36">
        <f>SUMIFS(СВЦЭМ!$C$34:$C$777,СВЦЭМ!$A$34:$A$777,$A114,СВЦЭМ!$B$34:$B$777,Y$83)+'СЕТ СН'!$H$9+СВЦЭМ!$D$10+'СЕТ СН'!$H$6-'СЕТ СН'!$H$19</f>
        <v>1223.0047459800003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01.03.2017</v>
      </c>
      <c r="B120" s="36">
        <f>SUMIFS(СВЦЭМ!$C$34:$C$777,СВЦЭМ!$A$34:$A$777,$A120,СВЦЭМ!$B$34:$B$777,B$119)+'СЕТ СН'!$I$9+СВЦЭМ!$D$10+'СЕТ СН'!$I$6-'СЕТ СН'!$I$19</f>
        <v>1954.36602644</v>
      </c>
      <c r="C120" s="36">
        <f>SUMIFS(СВЦЭМ!$C$34:$C$777,СВЦЭМ!$A$34:$A$777,$A120,СВЦЭМ!$B$34:$B$777,C$119)+'СЕТ СН'!$I$9+СВЦЭМ!$D$10+'СЕТ СН'!$I$6-'СЕТ СН'!$I$19</f>
        <v>1993.3886523700003</v>
      </c>
      <c r="D120" s="36">
        <f>SUMIFS(СВЦЭМ!$C$34:$C$777,СВЦЭМ!$A$34:$A$777,$A120,СВЦЭМ!$B$34:$B$777,D$119)+'СЕТ СН'!$I$9+СВЦЭМ!$D$10+'СЕТ СН'!$I$6-'СЕТ СН'!$I$19</f>
        <v>2013.3587539099999</v>
      </c>
      <c r="E120" s="36">
        <f>SUMIFS(СВЦЭМ!$C$34:$C$777,СВЦЭМ!$A$34:$A$777,$A120,СВЦЭМ!$B$34:$B$777,E$119)+'СЕТ СН'!$I$9+СВЦЭМ!$D$10+'СЕТ СН'!$I$6-'СЕТ СН'!$I$19</f>
        <v>2026.07919739</v>
      </c>
      <c r="F120" s="36">
        <f>SUMIFS(СВЦЭМ!$C$34:$C$777,СВЦЭМ!$A$34:$A$777,$A120,СВЦЭМ!$B$34:$B$777,F$119)+'СЕТ СН'!$I$9+СВЦЭМ!$D$10+'СЕТ СН'!$I$6-'СЕТ СН'!$I$19</f>
        <v>2019.6375518300001</v>
      </c>
      <c r="G120" s="36">
        <f>SUMIFS(СВЦЭМ!$C$34:$C$777,СВЦЭМ!$A$34:$A$777,$A120,СВЦЭМ!$B$34:$B$777,G$119)+'СЕТ СН'!$I$9+СВЦЭМ!$D$10+'СЕТ СН'!$I$6-'СЕТ СН'!$I$19</f>
        <v>2003.5879537199999</v>
      </c>
      <c r="H120" s="36">
        <f>SUMIFS(СВЦЭМ!$C$34:$C$777,СВЦЭМ!$A$34:$A$777,$A120,СВЦЭМ!$B$34:$B$777,H$119)+'СЕТ СН'!$I$9+СВЦЭМ!$D$10+'СЕТ СН'!$I$6-'СЕТ СН'!$I$19</f>
        <v>1944.1954419499998</v>
      </c>
      <c r="I120" s="36">
        <f>SUMIFS(СВЦЭМ!$C$34:$C$777,СВЦЭМ!$A$34:$A$777,$A120,СВЦЭМ!$B$34:$B$777,I$119)+'СЕТ СН'!$I$9+СВЦЭМ!$D$10+'СЕТ СН'!$I$6-'СЕТ СН'!$I$19</f>
        <v>1903.4986613199999</v>
      </c>
      <c r="J120" s="36">
        <f>SUMIFS(СВЦЭМ!$C$34:$C$777,СВЦЭМ!$A$34:$A$777,$A120,СВЦЭМ!$B$34:$B$777,J$119)+'СЕТ СН'!$I$9+СВЦЭМ!$D$10+'СЕТ СН'!$I$6-'СЕТ СН'!$I$19</f>
        <v>1853.7108633300004</v>
      </c>
      <c r="K120" s="36">
        <f>SUMIFS(СВЦЭМ!$C$34:$C$777,СВЦЭМ!$A$34:$A$777,$A120,СВЦЭМ!$B$34:$B$777,K$119)+'СЕТ СН'!$I$9+СВЦЭМ!$D$10+'СЕТ СН'!$I$6-'СЕТ СН'!$I$19</f>
        <v>1830.73545534</v>
      </c>
      <c r="L120" s="36">
        <f>SUMIFS(СВЦЭМ!$C$34:$C$777,СВЦЭМ!$A$34:$A$777,$A120,СВЦЭМ!$B$34:$B$777,L$119)+'СЕТ СН'!$I$9+СВЦЭМ!$D$10+'СЕТ СН'!$I$6-'СЕТ СН'!$I$19</f>
        <v>1824.8114424</v>
      </c>
      <c r="M120" s="36">
        <f>SUMIFS(СВЦЭМ!$C$34:$C$777,СВЦЭМ!$A$34:$A$777,$A120,СВЦЭМ!$B$34:$B$777,M$119)+'СЕТ СН'!$I$9+СВЦЭМ!$D$10+'СЕТ СН'!$I$6-'СЕТ СН'!$I$19</f>
        <v>1835.6493674499998</v>
      </c>
      <c r="N120" s="36">
        <f>SUMIFS(СВЦЭМ!$C$34:$C$777,СВЦЭМ!$A$34:$A$777,$A120,СВЦЭМ!$B$34:$B$777,N$119)+'СЕТ СН'!$I$9+СВЦЭМ!$D$10+'СЕТ СН'!$I$6-'СЕТ СН'!$I$19</f>
        <v>1868.8330362200004</v>
      </c>
      <c r="O120" s="36">
        <f>SUMIFS(СВЦЭМ!$C$34:$C$777,СВЦЭМ!$A$34:$A$777,$A120,СВЦЭМ!$B$34:$B$777,O$119)+'СЕТ СН'!$I$9+СВЦЭМ!$D$10+'СЕТ СН'!$I$6-'СЕТ СН'!$I$19</f>
        <v>1880.1932807100002</v>
      </c>
      <c r="P120" s="36">
        <f>SUMIFS(СВЦЭМ!$C$34:$C$777,СВЦЭМ!$A$34:$A$777,$A120,СВЦЭМ!$B$34:$B$777,P$119)+'СЕТ СН'!$I$9+СВЦЭМ!$D$10+'СЕТ СН'!$I$6-'СЕТ СН'!$I$19</f>
        <v>1895.5906748799998</v>
      </c>
      <c r="Q120" s="36">
        <f>SUMIFS(СВЦЭМ!$C$34:$C$777,СВЦЭМ!$A$34:$A$777,$A120,СВЦЭМ!$B$34:$B$777,Q$119)+'СЕТ СН'!$I$9+СВЦЭМ!$D$10+'СЕТ СН'!$I$6-'СЕТ СН'!$I$19</f>
        <v>1894.2777882099999</v>
      </c>
      <c r="R120" s="36">
        <f>SUMIFS(СВЦЭМ!$C$34:$C$777,СВЦЭМ!$A$34:$A$777,$A120,СВЦЭМ!$B$34:$B$777,R$119)+'СЕТ СН'!$I$9+СВЦЭМ!$D$10+'СЕТ СН'!$I$6-'СЕТ СН'!$I$19</f>
        <v>1884.7552151600003</v>
      </c>
      <c r="S120" s="36">
        <f>SUMIFS(СВЦЭМ!$C$34:$C$777,СВЦЭМ!$A$34:$A$777,$A120,СВЦЭМ!$B$34:$B$777,S$119)+'СЕТ СН'!$I$9+СВЦЭМ!$D$10+'СЕТ СН'!$I$6-'СЕТ СН'!$I$19</f>
        <v>1883.21516913</v>
      </c>
      <c r="T120" s="36">
        <f>SUMIFS(СВЦЭМ!$C$34:$C$777,СВЦЭМ!$A$34:$A$777,$A120,СВЦЭМ!$B$34:$B$777,T$119)+'СЕТ СН'!$I$9+СВЦЭМ!$D$10+'СЕТ СН'!$I$6-'СЕТ СН'!$I$19</f>
        <v>1839.3454641999997</v>
      </c>
      <c r="U120" s="36">
        <f>SUMIFS(СВЦЭМ!$C$34:$C$777,СВЦЭМ!$A$34:$A$777,$A120,СВЦЭМ!$B$34:$B$777,U$119)+'СЕТ СН'!$I$9+СВЦЭМ!$D$10+'СЕТ СН'!$I$6-'СЕТ СН'!$I$19</f>
        <v>1827.6177365599997</v>
      </c>
      <c r="V120" s="36">
        <f>SUMIFS(СВЦЭМ!$C$34:$C$777,СВЦЭМ!$A$34:$A$777,$A120,СВЦЭМ!$B$34:$B$777,V$119)+'СЕТ СН'!$I$9+СВЦЭМ!$D$10+'СЕТ СН'!$I$6-'СЕТ СН'!$I$19</f>
        <v>1824.17217639</v>
      </c>
      <c r="W120" s="36">
        <f>SUMIFS(СВЦЭМ!$C$34:$C$777,СВЦЭМ!$A$34:$A$777,$A120,СВЦЭМ!$B$34:$B$777,W$119)+'СЕТ СН'!$I$9+СВЦЭМ!$D$10+'СЕТ СН'!$I$6-'СЕТ СН'!$I$19</f>
        <v>1835.07340763</v>
      </c>
      <c r="X120" s="36">
        <f>SUMIFS(СВЦЭМ!$C$34:$C$777,СВЦЭМ!$A$34:$A$777,$A120,СВЦЭМ!$B$34:$B$777,X$119)+'СЕТ СН'!$I$9+СВЦЭМ!$D$10+'СЕТ СН'!$I$6-'СЕТ СН'!$I$19</f>
        <v>1860.8523531399997</v>
      </c>
      <c r="Y120" s="36">
        <f>SUMIFS(СВЦЭМ!$C$34:$C$777,СВЦЭМ!$A$34:$A$777,$A120,СВЦЭМ!$B$34:$B$777,Y$119)+'СЕТ СН'!$I$9+СВЦЭМ!$D$10+'СЕТ СН'!$I$6-'СЕТ СН'!$I$19</f>
        <v>1907.9575018200003</v>
      </c>
    </row>
    <row r="121" spans="1:27" ht="15.75" x14ac:dyDescent="0.2">
      <c r="A121" s="35">
        <f>A120+1</f>
        <v>42796</v>
      </c>
      <c r="B121" s="36">
        <f>SUMIFS(СВЦЭМ!$C$34:$C$777,СВЦЭМ!$A$34:$A$777,$A121,СВЦЭМ!$B$34:$B$777,B$119)+'СЕТ СН'!$I$9+СВЦЭМ!$D$10+'СЕТ СН'!$I$6-'СЕТ СН'!$I$19</f>
        <v>1929.3418376</v>
      </c>
      <c r="C121" s="36">
        <f>SUMIFS(СВЦЭМ!$C$34:$C$777,СВЦЭМ!$A$34:$A$777,$A121,СВЦЭМ!$B$34:$B$777,C$119)+'СЕТ СН'!$I$9+СВЦЭМ!$D$10+'СЕТ СН'!$I$6-'СЕТ СН'!$I$19</f>
        <v>1954.65769258</v>
      </c>
      <c r="D121" s="36">
        <f>SUMIFS(СВЦЭМ!$C$34:$C$777,СВЦЭМ!$A$34:$A$777,$A121,СВЦЭМ!$B$34:$B$777,D$119)+'СЕТ СН'!$I$9+СВЦЭМ!$D$10+'СЕТ СН'!$I$6-'СЕТ СН'!$I$19</f>
        <v>1994.2185839200001</v>
      </c>
      <c r="E121" s="36">
        <f>SUMIFS(СВЦЭМ!$C$34:$C$777,СВЦЭМ!$A$34:$A$777,$A121,СВЦЭМ!$B$34:$B$777,E$119)+'СЕТ СН'!$I$9+СВЦЭМ!$D$10+'СЕТ СН'!$I$6-'СЕТ СН'!$I$19</f>
        <v>2018.7363205199999</v>
      </c>
      <c r="F121" s="36">
        <f>SUMIFS(СВЦЭМ!$C$34:$C$777,СВЦЭМ!$A$34:$A$777,$A121,СВЦЭМ!$B$34:$B$777,F$119)+'СЕТ СН'!$I$9+СВЦЭМ!$D$10+'СЕТ СН'!$I$6-'СЕТ СН'!$I$19</f>
        <v>2015.6408965700002</v>
      </c>
      <c r="G121" s="36">
        <f>SUMIFS(СВЦЭМ!$C$34:$C$777,СВЦЭМ!$A$34:$A$777,$A121,СВЦЭМ!$B$34:$B$777,G$119)+'СЕТ СН'!$I$9+СВЦЭМ!$D$10+'СЕТ СН'!$I$6-'СЕТ СН'!$I$19</f>
        <v>1977.7280761800002</v>
      </c>
      <c r="H121" s="36">
        <f>SUMIFS(СВЦЭМ!$C$34:$C$777,СВЦЭМ!$A$34:$A$777,$A121,СВЦЭМ!$B$34:$B$777,H$119)+'СЕТ СН'!$I$9+СВЦЭМ!$D$10+'СЕТ СН'!$I$6-'СЕТ СН'!$I$19</f>
        <v>1905.95271645</v>
      </c>
      <c r="I121" s="36">
        <f>SUMIFS(СВЦЭМ!$C$34:$C$777,СВЦЭМ!$A$34:$A$777,$A121,СВЦЭМ!$B$34:$B$777,I$119)+'СЕТ СН'!$I$9+СВЦЭМ!$D$10+'СЕТ СН'!$I$6-'СЕТ СН'!$I$19</f>
        <v>1864.7875387300001</v>
      </c>
      <c r="J121" s="36">
        <f>SUMIFS(СВЦЭМ!$C$34:$C$777,СВЦЭМ!$A$34:$A$777,$A121,СВЦЭМ!$B$34:$B$777,J$119)+'СЕТ СН'!$I$9+СВЦЭМ!$D$10+'СЕТ СН'!$I$6-'СЕТ СН'!$I$19</f>
        <v>1873.4484449000001</v>
      </c>
      <c r="K121" s="36">
        <f>SUMIFS(СВЦЭМ!$C$34:$C$777,СВЦЭМ!$A$34:$A$777,$A121,СВЦЭМ!$B$34:$B$777,K$119)+'СЕТ СН'!$I$9+СВЦЭМ!$D$10+'СЕТ СН'!$I$6-'СЕТ СН'!$I$19</f>
        <v>1867.34541455</v>
      </c>
      <c r="L121" s="36">
        <f>SUMIFS(СВЦЭМ!$C$34:$C$777,СВЦЭМ!$A$34:$A$777,$A121,СВЦЭМ!$B$34:$B$777,L$119)+'СЕТ СН'!$I$9+СВЦЭМ!$D$10+'СЕТ СН'!$I$6-'СЕТ СН'!$I$19</f>
        <v>1858.62783971</v>
      </c>
      <c r="M121" s="36">
        <f>SUMIFS(СВЦЭМ!$C$34:$C$777,СВЦЭМ!$A$34:$A$777,$A121,СВЦЭМ!$B$34:$B$777,M$119)+'СЕТ СН'!$I$9+СВЦЭМ!$D$10+'СЕТ СН'!$I$6-'СЕТ СН'!$I$19</f>
        <v>1856.1284609200002</v>
      </c>
      <c r="N121" s="36">
        <f>SUMIFS(СВЦЭМ!$C$34:$C$777,СВЦЭМ!$A$34:$A$777,$A121,СВЦЭМ!$B$34:$B$777,N$119)+'СЕТ СН'!$I$9+СВЦЭМ!$D$10+'СЕТ СН'!$I$6-'СЕТ СН'!$I$19</f>
        <v>1876.6747694699998</v>
      </c>
      <c r="O121" s="36">
        <f>SUMIFS(СВЦЭМ!$C$34:$C$777,СВЦЭМ!$A$34:$A$777,$A121,СВЦЭМ!$B$34:$B$777,O$119)+'СЕТ СН'!$I$9+СВЦЭМ!$D$10+'СЕТ СН'!$I$6-'СЕТ СН'!$I$19</f>
        <v>1882.5449585799997</v>
      </c>
      <c r="P121" s="36">
        <f>SUMIFS(СВЦЭМ!$C$34:$C$777,СВЦЭМ!$A$34:$A$777,$A121,СВЦЭМ!$B$34:$B$777,P$119)+'СЕТ СН'!$I$9+СВЦЭМ!$D$10+'СЕТ СН'!$I$6-'СЕТ СН'!$I$19</f>
        <v>1889.4950429399996</v>
      </c>
      <c r="Q121" s="36">
        <f>SUMIFS(СВЦЭМ!$C$34:$C$777,СВЦЭМ!$A$34:$A$777,$A121,СВЦЭМ!$B$34:$B$777,Q$119)+'СЕТ СН'!$I$9+СВЦЭМ!$D$10+'СЕТ СН'!$I$6-'СЕТ СН'!$I$19</f>
        <v>1900.7289624300001</v>
      </c>
      <c r="R121" s="36">
        <f>SUMIFS(СВЦЭМ!$C$34:$C$777,СВЦЭМ!$A$34:$A$777,$A121,СВЦЭМ!$B$34:$B$777,R$119)+'СЕТ СН'!$I$9+СВЦЭМ!$D$10+'СЕТ СН'!$I$6-'СЕТ СН'!$I$19</f>
        <v>1906.6853525899996</v>
      </c>
      <c r="S121" s="36">
        <f>SUMIFS(СВЦЭМ!$C$34:$C$777,СВЦЭМ!$A$34:$A$777,$A121,СВЦЭМ!$B$34:$B$777,S$119)+'СЕТ СН'!$I$9+СВЦЭМ!$D$10+'СЕТ СН'!$I$6-'СЕТ СН'!$I$19</f>
        <v>1896.31680001</v>
      </c>
      <c r="T121" s="36">
        <f>SUMIFS(СВЦЭМ!$C$34:$C$777,СВЦЭМ!$A$34:$A$777,$A121,СВЦЭМ!$B$34:$B$777,T$119)+'СЕТ СН'!$I$9+СВЦЭМ!$D$10+'СЕТ СН'!$I$6-'СЕТ СН'!$I$19</f>
        <v>1861.9848541399997</v>
      </c>
      <c r="U121" s="36">
        <f>SUMIFS(СВЦЭМ!$C$34:$C$777,СВЦЭМ!$A$34:$A$777,$A121,СВЦЭМ!$B$34:$B$777,U$119)+'СЕТ СН'!$I$9+СВЦЭМ!$D$10+'СЕТ СН'!$I$6-'СЕТ СН'!$I$19</f>
        <v>1832.29228104</v>
      </c>
      <c r="V121" s="36">
        <f>SUMIFS(СВЦЭМ!$C$34:$C$777,СВЦЭМ!$A$34:$A$777,$A121,СВЦЭМ!$B$34:$B$777,V$119)+'СЕТ СН'!$I$9+СВЦЭМ!$D$10+'СЕТ СН'!$I$6-'СЕТ СН'!$I$19</f>
        <v>1837.0928246499998</v>
      </c>
      <c r="W121" s="36">
        <f>SUMIFS(СВЦЭМ!$C$34:$C$777,СВЦЭМ!$A$34:$A$777,$A121,СВЦЭМ!$B$34:$B$777,W$119)+'СЕТ СН'!$I$9+СВЦЭМ!$D$10+'СЕТ СН'!$I$6-'СЕТ СН'!$I$19</f>
        <v>1853.2513657099998</v>
      </c>
      <c r="X121" s="36">
        <f>SUMIFS(СВЦЭМ!$C$34:$C$777,СВЦЭМ!$A$34:$A$777,$A121,СВЦЭМ!$B$34:$B$777,X$119)+'СЕТ СН'!$I$9+СВЦЭМ!$D$10+'СЕТ СН'!$I$6-'СЕТ СН'!$I$19</f>
        <v>1869.7010189499997</v>
      </c>
      <c r="Y121" s="36">
        <f>SUMIFS(СВЦЭМ!$C$34:$C$777,СВЦЭМ!$A$34:$A$777,$A121,СВЦЭМ!$B$34:$B$777,Y$119)+'СЕТ СН'!$I$9+СВЦЭМ!$D$10+'СЕТ СН'!$I$6-'СЕТ СН'!$I$19</f>
        <v>1871.39262564</v>
      </c>
    </row>
    <row r="122" spans="1:27" ht="15.75" x14ac:dyDescent="0.2">
      <c r="A122" s="35">
        <f t="shared" ref="A122:A150" si="3">A121+1</f>
        <v>42797</v>
      </c>
      <c r="B122" s="36">
        <f>SUMIFS(СВЦЭМ!$C$34:$C$777,СВЦЭМ!$A$34:$A$777,$A122,СВЦЭМ!$B$34:$B$777,B$119)+'СЕТ СН'!$I$9+СВЦЭМ!$D$10+'СЕТ СН'!$I$6-'СЕТ СН'!$I$19</f>
        <v>1868.4483270999999</v>
      </c>
      <c r="C122" s="36">
        <f>SUMIFS(СВЦЭМ!$C$34:$C$777,СВЦЭМ!$A$34:$A$777,$A122,СВЦЭМ!$B$34:$B$777,C$119)+'СЕТ СН'!$I$9+СВЦЭМ!$D$10+'СЕТ СН'!$I$6-'СЕТ СН'!$I$19</f>
        <v>1903.0809659799997</v>
      </c>
      <c r="D122" s="36">
        <f>SUMIFS(СВЦЭМ!$C$34:$C$777,СВЦЭМ!$A$34:$A$777,$A122,СВЦЭМ!$B$34:$B$777,D$119)+'СЕТ СН'!$I$9+СВЦЭМ!$D$10+'СЕТ СН'!$I$6-'СЕТ СН'!$I$19</f>
        <v>1927.41429724</v>
      </c>
      <c r="E122" s="36">
        <f>SUMIFS(СВЦЭМ!$C$34:$C$777,СВЦЭМ!$A$34:$A$777,$A122,СВЦЭМ!$B$34:$B$777,E$119)+'СЕТ СН'!$I$9+СВЦЭМ!$D$10+'СЕТ СН'!$I$6-'СЕТ СН'!$I$19</f>
        <v>1928.0445243100003</v>
      </c>
      <c r="F122" s="36">
        <f>SUMIFS(СВЦЭМ!$C$34:$C$777,СВЦЭМ!$A$34:$A$777,$A122,СВЦЭМ!$B$34:$B$777,F$119)+'СЕТ СН'!$I$9+СВЦЭМ!$D$10+'СЕТ СН'!$I$6-'СЕТ СН'!$I$19</f>
        <v>1923.40353658</v>
      </c>
      <c r="G122" s="36">
        <f>SUMIFS(СВЦЭМ!$C$34:$C$777,СВЦЭМ!$A$34:$A$777,$A122,СВЦЭМ!$B$34:$B$777,G$119)+'СЕТ СН'!$I$9+СВЦЭМ!$D$10+'СЕТ СН'!$I$6-'СЕТ СН'!$I$19</f>
        <v>1905.3390866099999</v>
      </c>
      <c r="H122" s="36">
        <f>SUMIFS(СВЦЭМ!$C$34:$C$777,СВЦЭМ!$A$34:$A$777,$A122,СВЦЭМ!$B$34:$B$777,H$119)+'СЕТ СН'!$I$9+СВЦЭМ!$D$10+'СЕТ СН'!$I$6-'СЕТ СН'!$I$19</f>
        <v>1845.31598244</v>
      </c>
      <c r="I122" s="36">
        <f>SUMIFS(СВЦЭМ!$C$34:$C$777,СВЦЭМ!$A$34:$A$777,$A122,СВЦЭМ!$B$34:$B$777,I$119)+'СЕТ СН'!$I$9+СВЦЭМ!$D$10+'СЕТ СН'!$I$6-'СЕТ СН'!$I$19</f>
        <v>1790.43173015</v>
      </c>
      <c r="J122" s="36">
        <f>SUMIFS(СВЦЭМ!$C$34:$C$777,СВЦЭМ!$A$34:$A$777,$A122,СВЦЭМ!$B$34:$B$777,J$119)+'СЕТ СН'!$I$9+СВЦЭМ!$D$10+'СЕТ СН'!$I$6-'СЕТ СН'!$I$19</f>
        <v>1761.1330168699997</v>
      </c>
      <c r="K122" s="36">
        <f>SUMIFS(СВЦЭМ!$C$34:$C$777,СВЦЭМ!$A$34:$A$777,$A122,СВЦЭМ!$B$34:$B$777,K$119)+'СЕТ СН'!$I$9+СВЦЭМ!$D$10+'СЕТ СН'!$I$6-'СЕТ СН'!$I$19</f>
        <v>1752.29070675</v>
      </c>
      <c r="L122" s="36">
        <f>SUMIFS(СВЦЭМ!$C$34:$C$777,СВЦЭМ!$A$34:$A$777,$A122,СВЦЭМ!$B$34:$B$777,L$119)+'СЕТ СН'!$I$9+СВЦЭМ!$D$10+'СЕТ СН'!$I$6-'СЕТ СН'!$I$19</f>
        <v>1751.2091838699998</v>
      </c>
      <c r="M122" s="36">
        <f>SUMIFS(СВЦЭМ!$C$34:$C$777,СВЦЭМ!$A$34:$A$777,$A122,СВЦЭМ!$B$34:$B$777,M$119)+'СЕТ СН'!$I$9+СВЦЭМ!$D$10+'СЕТ СН'!$I$6-'СЕТ СН'!$I$19</f>
        <v>1760.1925814699998</v>
      </c>
      <c r="N122" s="36">
        <f>SUMIFS(СВЦЭМ!$C$34:$C$777,СВЦЭМ!$A$34:$A$777,$A122,СВЦЭМ!$B$34:$B$777,N$119)+'СЕТ СН'!$I$9+СВЦЭМ!$D$10+'СЕТ СН'!$I$6-'СЕТ СН'!$I$19</f>
        <v>1775.7352269200001</v>
      </c>
      <c r="O122" s="36">
        <f>SUMIFS(СВЦЭМ!$C$34:$C$777,СВЦЭМ!$A$34:$A$777,$A122,СВЦЭМ!$B$34:$B$777,O$119)+'СЕТ СН'!$I$9+СВЦЭМ!$D$10+'СЕТ СН'!$I$6-'СЕТ СН'!$I$19</f>
        <v>1787.0387352400003</v>
      </c>
      <c r="P122" s="36">
        <f>SUMIFS(СВЦЭМ!$C$34:$C$777,СВЦЭМ!$A$34:$A$777,$A122,СВЦЭМ!$B$34:$B$777,P$119)+'СЕТ СН'!$I$9+СВЦЭМ!$D$10+'СЕТ СН'!$I$6-'СЕТ СН'!$I$19</f>
        <v>1799.92200718</v>
      </c>
      <c r="Q122" s="36">
        <f>SUMIFS(СВЦЭМ!$C$34:$C$777,СВЦЭМ!$A$34:$A$777,$A122,СВЦЭМ!$B$34:$B$777,Q$119)+'СЕТ СН'!$I$9+СВЦЭМ!$D$10+'СЕТ СН'!$I$6-'СЕТ СН'!$I$19</f>
        <v>1812.0774995800002</v>
      </c>
      <c r="R122" s="36">
        <f>SUMIFS(СВЦЭМ!$C$34:$C$777,СВЦЭМ!$A$34:$A$777,$A122,СВЦЭМ!$B$34:$B$777,R$119)+'СЕТ СН'!$I$9+СВЦЭМ!$D$10+'СЕТ СН'!$I$6-'СЕТ СН'!$I$19</f>
        <v>1813.4253408900004</v>
      </c>
      <c r="S122" s="36">
        <f>SUMIFS(СВЦЭМ!$C$34:$C$777,СВЦЭМ!$A$34:$A$777,$A122,СВЦЭМ!$B$34:$B$777,S$119)+'СЕТ СН'!$I$9+СВЦЭМ!$D$10+'СЕТ СН'!$I$6-'СЕТ СН'!$I$19</f>
        <v>1804.5000834700004</v>
      </c>
      <c r="T122" s="36">
        <f>SUMIFS(СВЦЭМ!$C$34:$C$777,СВЦЭМ!$A$34:$A$777,$A122,СВЦЭМ!$B$34:$B$777,T$119)+'СЕТ СН'!$I$9+СВЦЭМ!$D$10+'СЕТ СН'!$I$6-'СЕТ СН'!$I$19</f>
        <v>1768.1165320299997</v>
      </c>
      <c r="U122" s="36">
        <f>SUMIFS(СВЦЭМ!$C$34:$C$777,СВЦЭМ!$A$34:$A$777,$A122,СВЦЭМ!$B$34:$B$777,U$119)+'СЕТ СН'!$I$9+СВЦЭМ!$D$10+'СЕТ СН'!$I$6-'СЕТ СН'!$I$19</f>
        <v>1739.2059502800003</v>
      </c>
      <c r="V122" s="36">
        <f>SUMIFS(СВЦЭМ!$C$34:$C$777,СВЦЭМ!$A$34:$A$777,$A122,СВЦЭМ!$B$34:$B$777,V$119)+'СЕТ СН'!$I$9+СВЦЭМ!$D$10+'СЕТ СН'!$I$6-'СЕТ СН'!$I$19</f>
        <v>1735.6989039700002</v>
      </c>
      <c r="W122" s="36">
        <f>SUMIFS(СВЦЭМ!$C$34:$C$777,СВЦЭМ!$A$34:$A$777,$A122,СВЦЭМ!$B$34:$B$777,W$119)+'СЕТ СН'!$I$9+СВЦЭМ!$D$10+'СЕТ СН'!$I$6-'СЕТ СН'!$I$19</f>
        <v>1741.0582767300002</v>
      </c>
      <c r="X122" s="36">
        <f>SUMIFS(СВЦЭМ!$C$34:$C$777,СВЦЭМ!$A$34:$A$777,$A122,СВЦЭМ!$B$34:$B$777,X$119)+'СЕТ СН'!$I$9+СВЦЭМ!$D$10+'СЕТ СН'!$I$6-'СЕТ СН'!$I$19</f>
        <v>1759.0810172399997</v>
      </c>
      <c r="Y122" s="36">
        <f>SUMIFS(СВЦЭМ!$C$34:$C$777,СВЦЭМ!$A$34:$A$777,$A122,СВЦЭМ!$B$34:$B$777,Y$119)+'СЕТ СН'!$I$9+СВЦЭМ!$D$10+'СЕТ СН'!$I$6-'СЕТ СН'!$I$19</f>
        <v>1817.3667778600002</v>
      </c>
    </row>
    <row r="123" spans="1:27" ht="15.75" x14ac:dyDescent="0.2">
      <c r="A123" s="35">
        <f t="shared" si="3"/>
        <v>42798</v>
      </c>
      <c r="B123" s="36">
        <f>SUMIFS(СВЦЭМ!$C$34:$C$777,СВЦЭМ!$A$34:$A$777,$A123,СВЦЭМ!$B$34:$B$777,B$119)+'СЕТ СН'!$I$9+СВЦЭМ!$D$10+'СЕТ СН'!$I$6-'СЕТ СН'!$I$19</f>
        <v>1838.6512579800001</v>
      </c>
      <c r="C123" s="36">
        <f>SUMIFS(СВЦЭМ!$C$34:$C$777,СВЦЭМ!$A$34:$A$777,$A123,СВЦЭМ!$B$34:$B$777,C$119)+'СЕТ СН'!$I$9+СВЦЭМ!$D$10+'СЕТ СН'!$I$6-'СЕТ СН'!$I$19</f>
        <v>1875.1131475100001</v>
      </c>
      <c r="D123" s="36">
        <f>SUMIFS(СВЦЭМ!$C$34:$C$777,СВЦЭМ!$A$34:$A$777,$A123,СВЦЭМ!$B$34:$B$777,D$119)+'СЕТ СН'!$I$9+СВЦЭМ!$D$10+'СЕТ СН'!$I$6-'СЕТ СН'!$I$19</f>
        <v>1897.9592092499997</v>
      </c>
      <c r="E123" s="36">
        <f>SUMIFS(СВЦЭМ!$C$34:$C$777,СВЦЭМ!$A$34:$A$777,$A123,СВЦЭМ!$B$34:$B$777,E$119)+'СЕТ СН'!$I$9+СВЦЭМ!$D$10+'СЕТ СН'!$I$6-'СЕТ СН'!$I$19</f>
        <v>1911.36917227</v>
      </c>
      <c r="F123" s="36">
        <f>SUMIFS(СВЦЭМ!$C$34:$C$777,СВЦЭМ!$A$34:$A$777,$A123,СВЦЭМ!$B$34:$B$777,F$119)+'СЕТ СН'!$I$9+СВЦЭМ!$D$10+'СЕТ СН'!$I$6-'СЕТ СН'!$I$19</f>
        <v>1909.5115882500004</v>
      </c>
      <c r="G123" s="36">
        <f>SUMIFS(СВЦЭМ!$C$34:$C$777,СВЦЭМ!$A$34:$A$777,$A123,СВЦЭМ!$B$34:$B$777,G$119)+'СЕТ СН'!$I$9+СВЦЭМ!$D$10+'СЕТ СН'!$I$6-'СЕТ СН'!$I$19</f>
        <v>1903.2470931600001</v>
      </c>
      <c r="H123" s="36">
        <f>SUMIFS(СВЦЭМ!$C$34:$C$777,СВЦЭМ!$A$34:$A$777,$A123,СВЦЭМ!$B$34:$B$777,H$119)+'СЕТ СН'!$I$9+СВЦЭМ!$D$10+'СЕТ СН'!$I$6-'СЕТ СН'!$I$19</f>
        <v>1891.4889998099998</v>
      </c>
      <c r="I123" s="36">
        <f>SUMIFS(СВЦЭМ!$C$34:$C$777,СВЦЭМ!$A$34:$A$777,$A123,СВЦЭМ!$B$34:$B$777,I$119)+'СЕТ СН'!$I$9+СВЦЭМ!$D$10+'СЕТ СН'!$I$6-'СЕТ СН'!$I$19</f>
        <v>1853.7252789900003</v>
      </c>
      <c r="J123" s="36">
        <f>SUMIFS(СВЦЭМ!$C$34:$C$777,СВЦЭМ!$A$34:$A$777,$A123,СВЦЭМ!$B$34:$B$777,J$119)+'СЕТ СН'!$I$9+СВЦЭМ!$D$10+'СЕТ СН'!$I$6-'СЕТ СН'!$I$19</f>
        <v>1792.7716685300002</v>
      </c>
      <c r="K123" s="36">
        <f>SUMIFS(СВЦЭМ!$C$34:$C$777,СВЦЭМ!$A$34:$A$777,$A123,СВЦЭМ!$B$34:$B$777,K$119)+'СЕТ СН'!$I$9+СВЦЭМ!$D$10+'СЕТ СН'!$I$6-'СЕТ СН'!$I$19</f>
        <v>1753.2671046699998</v>
      </c>
      <c r="L123" s="36">
        <f>SUMIFS(СВЦЭМ!$C$34:$C$777,СВЦЭМ!$A$34:$A$777,$A123,СВЦЭМ!$B$34:$B$777,L$119)+'СЕТ СН'!$I$9+СВЦЭМ!$D$10+'СЕТ СН'!$I$6-'СЕТ СН'!$I$19</f>
        <v>1750.0417514000001</v>
      </c>
      <c r="M123" s="36">
        <f>SUMIFS(СВЦЭМ!$C$34:$C$777,СВЦЭМ!$A$34:$A$777,$A123,СВЦЭМ!$B$34:$B$777,M$119)+'СЕТ СН'!$I$9+СВЦЭМ!$D$10+'СЕТ СН'!$I$6-'СЕТ СН'!$I$19</f>
        <v>1746.9903109799998</v>
      </c>
      <c r="N123" s="36">
        <f>SUMIFS(СВЦЭМ!$C$34:$C$777,СВЦЭМ!$A$34:$A$777,$A123,СВЦЭМ!$B$34:$B$777,N$119)+'СЕТ СН'!$I$9+СВЦЭМ!$D$10+'СЕТ СН'!$I$6-'СЕТ СН'!$I$19</f>
        <v>1747.6556010300001</v>
      </c>
      <c r="O123" s="36">
        <f>SUMIFS(СВЦЭМ!$C$34:$C$777,СВЦЭМ!$A$34:$A$777,$A123,СВЦЭМ!$B$34:$B$777,O$119)+'СЕТ СН'!$I$9+СВЦЭМ!$D$10+'СЕТ СН'!$I$6-'СЕТ СН'!$I$19</f>
        <v>1778.9612629499998</v>
      </c>
      <c r="P123" s="36">
        <f>SUMIFS(СВЦЭМ!$C$34:$C$777,СВЦЭМ!$A$34:$A$777,$A123,СВЦЭМ!$B$34:$B$777,P$119)+'СЕТ СН'!$I$9+СВЦЭМ!$D$10+'СЕТ СН'!$I$6-'СЕТ СН'!$I$19</f>
        <v>1778.59486255</v>
      </c>
      <c r="Q123" s="36">
        <f>SUMIFS(СВЦЭМ!$C$34:$C$777,СВЦЭМ!$A$34:$A$777,$A123,СВЦЭМ!$B$34:$B$777,Q$119)+'СЕТ СН'!$I$9+СВЦЭМ!$D$10+'СЕТ СН'!$I$6-'СЕТ СН'!$I$19</f>
        <v>1783.4247715000001</v>
      </c>
      <c r="R123" s="36">
        <f>SUMIFS(СВЦЭМ!$C$34:$C$777,СВЦЭМ!$A$34:$A$777,$A123,СВЦЭМ!$B$34:$B$777,R$119)+'СЕТ СН'!$I$9+СВЦЭМ!$D$10+'СЕТ СН'!$I$6-'СЕТ СН'!$I$19</f>
        <v>1788.0096583900004</v>
      </c>
      <c r="S123" s="36">
        <f>SUMIFS(СВЦЭМ!$C$34:$C$777,СВЦЭМ!$A$34:$A$777,$A123,СВЦЭМ!$B$34:$B$777,S$119)+'СЕТ СН'!$I$9+СВЦЭМ!$D$10+'СЕТ СН'!$I$6-'СЕТ СН'!$I$19</f>
        <v>1779.9363153100003</v>
      </c>
      <c r="T123" s="36">
        <f>SUMIFS(СВЦЭМ!$C$34:$C$777,СВЦЭМ!$A$34:$A$777,$A123,СВЦЭМ!$B$34:$B$777,T$119)+'СЕТ СН'!$I$9+СВЦЭМ!$D$10+'СЕТ СН'!$I$6-'СЕТ СН'!$I$19</f>
        <v>1762.4323271499998</v>
      </c>
      <c r="U123" s="36">
        <f>SUMIFS(СВЦЭМ!$C$34:$C$777,СВЦЭМ!$A$34:$A$777,$A123,СВЦЭМ!$B$34:$B$777,U$119)+'СЕТ СН'!$I$9+СВЦЭМ!$D$10+'СЕТ СН'!$I$6-'СЕТ СН'!$I$19</f>
        <v>1731.4560766499999</v>
      </c>
      <c r="V123" s="36">
        <f>SUMIFS(СВЦЭМ!$C$34:$C$777,СВЦЭМ!$A$34:$A$777,$A123,СВЦЭМ!$B$34:$B$777,V$119)+'СЕТ СН'!$I$9+СВЦЭМ!$D$10+'СЕТ СН'!$I$6-'СЕТ СН'!$I$19</f>
        <v>1729.0157260599999</v>
      </c>
      <c r="W123" s="36">
        <f>SUMIFS(СВЦЭМ!$C$34:$C$777,СВЦЭМ!$A$34:$A$777,$A123,СВЦЭМ!$B$34:$B$777,W$119)+'СЕТ СН'!$I$9+СВЦЭМ!$D$10+'СЕТ СН'!$I$6-'СЕТ СН'!$I$19</f>
        <v>1743.03630385</v>
      </c>
      <c r="X123" s="36">
        <f>SUMIFS(СВЦЭМ!$C$34:$C$777,СВЦЭМ!$A$34:$A$777,$A123,СВЦЭМ!$B$34:$B$777,X$119)+'СЕТ СН'!$I$9+СВЦЭМ!$D$10+'СЕТ СН'!$I$6-'СЕТ СН'!$I$19</f>
        <v>1761.9883453700004</v>
      </c>
      <c r="Y123" s="36">
        <f>SUMIFS(СВЦЭМ!$C$34:$C$777,СВЦЭМ!$A$34:$A$777,$A123,СВЦЭМ!$B$34:$B$777,Y$119)+'СЕТ СН'!$I$9+СВЦЭМ!$D$10+'СЕТ СН'!$I$6-'СЕТ СН'!$I$19</f>
        <v>1801.2860954799999</v>
      </c>
    </row>
    <row r="124" spans="1:27" ht="15.75" x14ac:dyDescent="0.2">
      <c r="A124" s="35">
        <f t="shared" si="3"/>
        <v>42799</v>
      </c>
      <c r="B124" s="36">
        <f>SUMIFS(СВЦЭМ!$C$34:$C$777,СВЦЭМ!$A$34:$A$777,$A124,СВЦЭМ!$B$34:$B$777,B$119)+'СЕТ СН'!$I$9+СВЦЭМ!$D$10+'СЕТ СН'!$I$6-'СЕТ СН'!$I$19</f>
        <v>1822.8157799000001</v>
      </c>
      <c r="C124" s="36">
        <f>SUMIFS(СВЦЭМ!$C$34:$C$777,СВЦЭМ!$A$34:$A$777,$A124,СВЦЭМ!$B$34:$B$777,C$119)+'СЕТ СН'!$I$9+СВЦЭМ!$D$10+'СЕТ СН'!$I$6-'СЕТ СН'!$I$19</f>
        <v>1870.8816484400004</v>
      </c>
      <c r="D124" s="36">
        <f>SUMIFS(СВЦЭМ!$C$34:$C$777,СВЦЭМ!$A$34:$A$777,$A124,СВЦЭМ!$B$34:$B$777,D$119)+'СЕТ СН'!$I$9+СВЦЭМ!$D$10+'СЕТ СН'!$I$6-'СЕТ СН'!$I$19</f>
        <v>1912.6233115100003</v>
      </c>
      <c r="E124" s="36">
        <f>SUMIFS(СВЦЭМ!$C$34:$C$777,СВЦЭМ!$A$34:$A$777,$A124,СВЦЭМ!$B$34:$B$777,E$119)+'СЕТ СН'!$I$9+СВЦЭМ!$D$10+'СЕТ СН'!$I$6-'СЕТ СН'!$I$19</f>
        <v>1924.9119107300003</v>
      </c>
      <c r="F124" s="36">
        <f>SUMIFS(СВЦЭМ!$C$34:$C$777,СВЦЭМ!$A$34:$A$777,$A124,СВЦЭМ!$B$34:$B$777,F$119)+'СЕТ СН'!$I$9+СВЦЭМ!$D$10+'СЕТ СН'!$I$6-'СЕТ СН'!$I$19</f>
        <v>1923.8170606499998</v>
      </c>
      <c r="G124" s="36">
        <f>SUMIFS(СВЦЭМ!$C$34:$C$777,СВЦЭМ!$A$34:$A$777,$A124,СВЦЭМ!$B$34:$B$777,G$119)+'СЕТ СН'!$I$9+СВЦЭМ!$D$10+'СЕТ СН'!$I$6-'СЕТ СН'!$I$19</f>
        <v>1912.38399127</v>
      </c>
      <c r="H124" s="36">
        <f>SUMIFS(СВЦЭМ!$C$34:$C$777,СВЦЭМ!$A$34:$A$777,$A124,СВЦЭМ!$B$34:$B$777,H$119)+'СЕТ СН'!$I$9+СВЦЭМ!$D$10+'СЕТ СН'!$I$6-'СЕТ СН'!$I$19</f>
        <v>1897.29108236</v>
      </c>
      <c r="I124" s="36">
        <f>SUMIFS(СВЦЭМ!$C$34:$C$777,СВЦЭМ!$A$34:$A$777,$A124,СВЦЭМ!$B$34:$B$777,I$119)+'СЕТ СН'!$I$9+СВЦЭМ!$D$10+'СЕТ СН'!$I$6-'СЕТ СН'!$I$19</f>
        <v>1851.8381276999999</v>
      </c>
      <c r="J124" s="36">
        <f>SUMIFS(СВЦЭМ!$C$34:$C$777,СВЦЭМ!$A$34:$A$777,$A124,СВЦЭМ!$B$34:$B$777,J$119)+'СЕТ СН'!$I$9+СВЦЭМ!$D$10+'СЕТ СН'!$I$6-'СЕТ СН'!$I$19</f>
        <v>1781.6335909299996</v>
      </c>
      <c r="K124" s="36">
        <f>SUMIFS(СВЦЭМ!$C$34:$C$777,СВЦЭМ!$A$34:$A$777,$A124,СВЦЭМ!$B$34:$B$777,K$119)+'СЕТ СН'!$I$9+СВЦЭМ!$D$10+'СЕТ СН'!$I$6-'СЕТ СН'!$I$19</f>
        <v>1754.6356250899998</v>
      </c>
      <c r="L124" s="36">
        <f>SUMIFS(СВЦЭМ!$C$34:$C$777,СВЦЭМ!$A$34:$A$777,$A124,СВЦЭМ!$B$34:$B$777,L$119)+'СЕТ СН'!$I$9+СВЦЭМ!$D$10+'СЕТ СН'!$I$6-'СЕТ СН'!$I$19</f>
        <v>1732.6134244599998</v>
      </c>
      <c r="M124" s="36">
        <f>SUMIFS(СВЦЭМ!$C$34:$C$777,СВЦЭМ!$A$34:$A$777,$A124,СВЦЭМ!$B$34:$B$777,M$119)+'СЕТ СН'!$I$9+СВЦЭМ!$D$10+'СЕТ СН'!$I$6-'СЕТ СН'!$I$19</f>
        <v>1735.59070767</v>
      </c>
      <c r="N124" s="36">
        <f>SUMIFS(СВЦЭМ!$C$34:$C$777,СВЦЭМ!$A$34:$A$777,$A124,СВЦЭМ!$B$34:$B$777,N$119)+'СЕТ СН'!$I$9+СВЦЭМ!$D$10+'СЕТ СН'!$I$6-'СЕТ СН'!$I$19</f>
        <v>1752.6892531000003</v>
      </c>
      <c r="O124" s="36">
        <f>SUMIFS(СВЦЭМ!$C$34:$C$777,СВЦЭМ!$A$34:$A$777,$A124,СВЦЭМ!$B$34:$B$777,O$119)+'СЕТ СН'!$I$9+СВЦЭМ!$D$10+'СЕТ СН'!$I$6-'СЕТ СН'!$I$19</f>
        <v>1778.2678940599999</v>
      </c>
      <c r="P124" s="36">
        <f>SUMIFS(СВЦЭМ!$C$34:$C$777,СВЦЭМ!$A$34:$A$777,$A124,СВЦЭМ!$B$34:$B$777,P$119)+'СЕТ СН'!$I$9+СВЦЭМ!$D$10+'СЕТ СН'!$I$6-'СЕТ СН'!$I$19</f>
        <v>1783.3672344899996</v>
      </c>
      <c r="Q124" s="36">
        <f>SUMIFS(СВЦЭМ!$C$34:$C$777,СВЦЭМ!$A$34:$A$777,$A124,СВЦЭМ!$B$34:$B$777,Q$119)+'СЕТ СН'!$I$9+СВЦЭМ!$D$10+'СЕТ СН'!$I$6-'СЕТ СН'!$I$19</f>
        <v>1787.8342721899999</v>
      </c>
      <c r="R124" s="36">
        <f>SUMIFS(СВЦЭМ!$C$34:$C$777,СВЦЭМ!$A$34:$A$777,$A124,СВЦЭМ!$B$34:$B$777,R$119)+'СЕТ СН'!$I$9+СВЦЭМ!$D$10+'СЕТ СН'!$I$6-'СЕТ СН'!$I$19</f>
        <v>1788.9586247500001</v>
      </c>
      <c r="S124" s="36">
        <f>SUMIFS(СВЦЭМ!$C$34:$C$777,СВЦЭМ!$A$34:$A$777,$A124,СВЦЭМ!$B$34:$B$777,S$119)+'СЕТ СН'!$I$9+СВЦЭМ!$D$10+'СЕТ СН'!$I$6-'СЕТ СН'!$I$19</f>
        <v>1789.1767954799998</v>
      </c>
      <c r="T124" s="36">
        <f>SUMIFS(СВЦЭМ!$C$34:$C$777,СВЦЭМ!$A$34:$A$777,$A124,СВЦЭМ!$B$34:$B$777,T$119)+'СЕТ СН'!$I$9+СВЦЭМ!$D$10+'СЕТ СН'!$I$6-'СЕТ СН'!$I$19</f>
        <v>1758.4521837900002</v>
      </c>
      <c r="U124" s="36">
        <f>SUMIFS(СВЦЭМ!$C$34:$C$777,СВЦЭМ!$A$34:$A$777,$A124,СВЦЭМ!$B$34:$B$777,U$119)+'СЕТ СН'!$I$9+СВЦЭМ!$D$10+'СЕТ СН'!$I$6-'СЕТ СН'!$I$19</f>
        <v>1748.1193279700001</v>
      </c>
      <c r="V124" s="36">
        <f>SUMIFS(СВЦЭМ!$C$34:$C$777,СВЦЭМ!$A$34:$A$777,$A124,СВЦЭМ!$B$34:$B$777,V$119)+'СЕТ СН'!$I$9+СВЦЭМ!$D$10+'СЕТ СН'!$I$6-'СЕТ СН'!$I$19</f>
        <v>1767.57813506</v>
      </c>
      <c r="W124" s="36">
        <f>SUMIFS(СВЦЭМ!$C$34:$C$777,СВЦЭМ!$A$34:$A$777,$A124,СВЦЭМ!$B$34:$B$777,W$119)+'СЕТ СН'!$I$9+СВЦЭМ!$D$10+'СЕТ СН'!$I$6-'СЕТ СН'!$I$19</f>
        <v>1739.8431053900003</v>
      </c>
      <c r="X124" s="36">
        <f>SUMIFS(СВЦЭМ!$C$34:$C$777,СВЦЭМ!$A$34:$A$777,$A124,СВЦЭМ!$B$34:$B$777,X$119)+'СЕТ СН'!$I$9+СВЦЭМ!$D$10+'СЕТ СН'!$I$6-'СЕТ СН'!$I$19</f>
        <v>1712.4871611799999</v>
      </c>
      <c r="Y124" s="36">
        <f>SUMIFS(СВЦЭМ!$C$34:$C$777,СВЦЭМ!$A$34:$A$777,$A124,СВЦЭМ!$B$34:$B$777,Y$119)+'СЕТ СН'!$I$9+СВЦЭМ!$D$10+'СЕТ СН'!$I$6-'СЕТ СН'!$I$19</f>
        <v>1768.1011940099997</v>
      </c>
    </row>
    <row r="125" spans="1:27" ht="15.75" x14ac:dyDescent="0.2">
      <c r="A125" s="35">
        <f t="shared" si="3"/>
        <v>42800</v>
      </c>
      <c r="B125" s="36">
        <f>SUMIFS(СВЦЭМ!$C$34:$C$777,СВЦЭМ!$A$34:$A$777,$A125,СВЦЭМ!$B$34:$B$777,B$119)+'СЕТ СН'!$I$9+СВЦЭМ!$D$10+'СЕТ СН'!$I$6-'СЕТ СН'!$I$19</f>
        <v>1871.7767418100002</v>
      </c>
      <c r="C125" s="36">
        <f>SUMIFS(СВЦЭМ!$C$34:$C$777,СВЦЭМ!$A$34:$A$777,$A125,СВЦЭМ!$B$34:$B$777,C$119)+'СЕТ СН'!$I$9+СВЦЭМ!$D$10+'СЕТ СН'!$I$6-'СЕТ СН'!$I$19</f>
        <v>1898.3595971599998</v>
      </c>
      <c r="D125" s="36">
        <f>SUMIFS(СВЦЭМ!$C$34:$C$777,СВЦЭМ!$A$34:$A$777,$A125,СВЦЭМ!$B$34:$B$777,D$119)+'СЕТ СН'!$I$9+СВЦЭМ!$D$10+'СЕТ СН'!$I$6-'СЕТ СН'!$I$19</f>
        <v>1930.81955217</v>
      </c>
      <c r="E125" s="36">
        <f>SUMIFS(СВЦЭМ!$C$34:$C$777,СВЦЭМ!$A$34:$A$777,$A125,СВЦЭМ!$B$34:$B$777,E$119)+'СЕТ СН'!$I$9+СВЦЭМ!$D$10+'СЕТ СН'!$I$6-'СЕТ СН'!$I$19</f>
        <v>1945.7767554800002</v>
      </c>
      <c r="F125" s="36">
        <f>SUMIFS(СВЦЭМ!$C$34:$C$777,СВЦЭМ!$A$34:$A$777,$A125,СВЦЭМ!$B$34:$B$777,F$119)+'СЕТ СН'!$I$9+СВЦЭМ!$D$10+'СЕТ СН'!$I$6-'СЕТ СН'!$I$19</f>
        <v>1944.4029530299999</v>
      </c>
      <c r="G125" s="36">
        <f>SUMIFS(СВЦЭМ!$C$34:$C$777,СВЦЭМ!$A$34:$A$777,$A125,СВЦЭМ!$B$34:$B$777,G$119)+'СЕТ СН'!$I$9+СВЦЭМ!$D$10+'СЕТ СН'!$I$6-'СЕТ СН'!$I$19</f>
        <v>1932.95992277</v>
      </c>
      <c r="H125" s="36">
        <f>SUMIFS(СВЦЭМ!$C$34:$C$777,СВЦЭМ!$A$34:$A$777,$A125,СВЦЭМ!$B$34:$B$777,H$119)+'СЕТ СН'!$I$9+СВЦЭМ!$D$10+'СЕТ СН'!$I$6-'СЕТ СН'!$I$19</f>
        <v>1879.8217942600004</v>
      </c>
      <c r="I125" s="36">
        <f>SUMIFS(СВЦЭМ!$C$34:$C$777,СВЦЭМ!$A$34:$A$777,$A125,СВЦЭМ!$B$34:$B$777,I$119)+'СЕТ СН'!$I$9+СВЦЭМ!$D$10+'СЕТ СН'!$I$6-'СЕТ СН'!$I$19</f>
        <v>1813.9017310600002</v>
      </c>
      <c r="J125" s="36">
        <f>SUMIFS(СВЦЭМ!$C$34:$C$777,СВЦЭМ!$A$34:$A$777,$A125,СВЦЭМ!$B$34:$B$777,J$119)+'СЕТ СН'!$I$9+СВЦЭМ!$D$10+'СЕТ СН'!$I$6-'СЕТ СН'!$I$19</f>
        <v>1768.62633534</v>
      </c>
      <c r="K125" s="36">
        <f>SUMIFS(СВЦЭМ!$C$34:$C$777,СВЦЭМ!$A$34:$A$777,$A125,СВЦЭМ!$B$34:$B$777,K$119)+'СЕТ СН'!$I$9+СВЦЭМ!$D$10+'СЕТ СН'!$I$6-'СЕТ СН'!$I$19</f>
        <v>1767.1830096800004</v>
      </c>
      <c r="L125" s="36">
        <f>SUMIFS(СВЦЭМ!$C$34:$C$777,СВЦЭМ!$A$34:$A$777,$A125,СВЦЭМ!$B$34:$B$777,L$119)+'СЕТ СН'!$I$9+СВЦЭМ!$D$10+'СЕТ СН'!$I$6-'СЕТ СН'!$I$19</f>
        <v>1768.7904149599999</v>
      </c>
      <c r="M125" s="36">
        <f>SUMIFS(СВЦЭМ!$C$34:$C$777,СВЦЭМ!$A$34:$A$777,$A125,СВЦЭМ!$B$34:$B$777,M$119)+'СЕТ СН'!$I$9+СВЦЭМ!$D$10+'СЕТ СН'!$I$6-'СЕТ СН'!$I$19</f>
        <v>1769.9813114199997</v>
      </c>
      <c r="N125" s="36">
        <f>SUMIFS(СВЦЭМ!$C$34:$C$777,СВЦЭМ!$A$34:$A$777,$A125,СВЦЭМ!$B$34:$B$777,N$119)+'СЕТ СН'!$I$9+СВЦЭМ!$D$10+'СЕТ СН'!$I$6-'СЕТ СН'!$I$19</f>
        <v>1768.1237237300002</v>
      </c>
      <c r="O125" s="36">
        <f>SUMIFS(СВЦЭМ!$C$34:$C$777,СВЦЭМ!$A$34:$A$777,$A125,СВЦЭМ!$B$34:$B$777,O$119)+'СЕТ СН'!$I$9+СВЦЭМ!$D$10+'СЕТ СН'!$I$6-'СЕТ СН'!$I$19</f>
        <v>1768.4670395599996</v>
      </c>
      <c r="P125" s="36">
        <f>SUMIFS(СВЦЭМ!$C$34:$C$777,СВЦЭМ!$A$34:$A$777,$A125,СВЦЭМ!$B$34:$B$777,P$119)+'СЕТ СН'!$I$9+СВЦЭМ!$D$10+'СЕТ СН'!$I$6-'СЕТ СН'!$I$19</f>
        <v>1760.8517192299996</v>
      </c>
      <c r="Q125" s="36">
        <f>SUMIFS(СВЦЭМ!$C$34:$C$777,СВЦЭМ!$A$34:$A$777,$A125,СВЦЭМ!$B$34:$B$777,Q$119)+'СЕТ СН'!$I$9+СВЦЭМ!$D$10+'СЕТ СН'!$I$6-'СЕТ СН'!$I$19</f>
        <v>1752.7393739500003</v>
      </c>
      <c r="R125" s="36">
        <f>SUMIFS(СВЦЭМ!$C$34:$C$777,СВЦЭМ!$A$34:$A$777,$A125,СВЦЭМ!$B$34:$B$777,R$119)+'СЕТ СН'!$I$9+СВЦЭМ!$D$10+'СЕТ СН'!$I$6-'СЕТ СН'!$I$19</f>
        <v>1809.6514994999998</v>
      </c>
      <c r="S125" s="36">
        <f>SUMIFS(СВЦЭМ!$C$34:$C$777,СВЦЭМ!$A$34:$A$777,$A125,СВЦЭМ!$B$34:$B$777,S$119)+'СЕТ СН'!$I$9+СВЦЭМ!$D$10+'СЕТ СН'!$I$6-'СЕТ СН'!$I$19</f>
        <v>1820.9566677900002</v>
      </c>
      <c r="T125" s="36">
        <f>SUMIFS(СВЦЭМ!$C$34:$C$777,СВЦЭМ!$A$34:$A$777,$A125,СВЦЭМ!$B$34:$B$777,T$119)+'СЕТ СН'!$I$9+СВЦЭМ!$D$10+'СЕТ СН'!$I$6-'СЕТ СН'!$I$19</f>
        <v>1790.7168136099999</v>
      </c>
      <c r="U125" s="36">
        <f>SUMIFS(СВЦЭМ!$C$34:$C$777,СВЦЭМ!$A$34:$A$777,$A125,СВЦЭМ!$B$34:$B$777,U$119)+'СЕТ СН'!$I$9+СВЦЭМ!$D$10+'СЕТ СН'!$I$6-'СЕТ СН'!$I$19</f>
        <v>1774.3860150600003</v>
      </c>
      <c r="V125" s="36">
        <f>SUMIFS(СВЦЭМ!$C$34:$C$777,СВЦЭМ!$A$34:$A$777,$A125,СВЦЭМ!$B$34:$B$777,V$119)+'СЕТ СН'!$I$9+СВЦЭМ!$D$10+'СЕТ СН'!$I$6-'СЕТ СН'!$I$19</f>
        <v>1779.1593359799999</v>
      </c>
      <c r="W125" s="36">
        <f>SUMIFS(СВЦЭМ!$C$34:$C$777,СВЦЭМ!$A$34:$A$777,$A125,СВЦЭМ!$B$34:$B$777,W$119)+'СЕТ СН'!$I$9+СВЦЭМ!$D$10+'СЕТ СН'!$I$6-'СЕТ СН'!$I$19</f>
        <v>1782.18196171</v>
      </c>
      <c r="X125" s="36">
        <f>SUMIFS(СВЦЭМ!$C$34:$C$777,СВЦЭМ!$A$34:$A$777,$A125,СВЦЭМ!$B$34:$B$777,X$119)+'СЕТ СН'!$I$9+СВЦЭМ!$D$10+'СЕТ СН'!$I$6-'СЕТ СН'!$I$19</f>
        <v>1781.2313513500003</v>
      </c>
      <c r="Y125" s="36">
        <f>SUMIFS(СВЦЭМ!$C$34:$C$777,СВЦЭМ!$A$34:$A$777,$A125,СВЦЭМ!$B$34:$B$777,Y$119)+'СЕТ СН'!$I$9+СВЦЭМ!$D$10+'СЕТ СН'!$I$6-'СЕТ СН'!$I$19</f>
        <v>1811.1537653799996</v>
      </c>
    </row>
    <row r="126" spans="1:27" ht="15.75" x14ac:dyDescent="0.2">
      <c r="A126" s="35">
        <f t="shared" si="3"/>
        <v>42801</v>
      </c>
      <c r="B126" s="36">
        <f>SUMIFS(СВЦЭМ!$C$34:$C$777,СВЦЭМ!$A$34:$A$777,$A126,СВЦЭМ!$B$34:$B$777,B$119)+'СЕТ СН'!$I$9+СВЦЭМ!$D$10+'СЕТ СН'!$I$6-'СЕТ СН'!$I$19</f>
        <v>1836.3514384199998</v>
      </c>
      <c r="C126" s="36">
        <f>SUMIFS(СВЦЭМ!$C$34:$C$777,СВЦЭМ!$A$34:$A$777,$A126,СВЦЭМ!$B$34:$B$777,C$119)+'СЕТ СН'!$I$9+СВЦЭМ!$D$10+'СЕТ СН'!$I$6-'СЕТ СН'!$I$19</f>
        <v>1875.8378506700001</v>
      </c>
      <c r="D126" s="36">
        <f>SUMIFS(СВЦЭМ!$C$34:$C$777,СВЦЭМ!$A$34:$A$777,$A126,СВЦЭМ!$B$34:$B$777,D$119)+'СЕТ СН'!$I$9+СВЦЭМ!$D$10+'СЕТ СН'!$I$6-'СЕТ СН'!$I$19</f>
        <v>1922.1917828699998</v>
      </c>
      <c r="E126" s="36">
        <f>SUMIFS(СВЦЭМ!$C$34:$C$777,СВЦЭМ!$A$34:$A$777,$A126,СВЦЭМ!$B$34:$B$777,E$119)+'СЕТ СН'!$I$9+СВЦЭМ!$D$10+'СЕТ СН'!$I$6-'СЕТ СН'!$I$19</f>
        <v>1929.4778256099999</v>
      </c>
      <c r="F126" s="36">
        <f>SUMIFS(СВЦЭМ!$C$34:$C$777,СВЦЭМ!$A$34:$A$777,$A126,СВЦЭМ!$B$34:$B$777,F$119)+'СЕТ СН'!$I$9+СВЦЭМ!$D$10+'СЕТ СН'!$I$6-'СЕТ СН'!$I$19</f>
        <v>1929.0153288800002</v>
      </c>
      <c r="G126" s="36">
        <f>SUMIFS(СВЦЭМ!$C$34:$C$777,СВЦЭМ!$A$34:$A$777,$A126,СВЦЭМ!$B$34:$B$777,G$119)+'СЕТ СН'!$I$9+СВЦЭМ!$D$10+'СЕТ СН'!$I$6-'СЕТ СН'!$I$19</f>
        <v>1909.98275027</v>
      </c>
      <c r="H126" s="36">
        <f>SUMIFS(СВЦЭМ!$C$34:$C$777,СВЦЭМ!$A$34:$A$777,$A126,СВЦЭМ!$B$34:$B$777,H$119)+'СЕТ СН'!$I$9+СВЦЭМ!$D$10+'СЕТ СН'!$I$6-'СЕТ СН'!$I$19</f>
        <v>1849.0373552199999</v>
      </c>
      <c r="I126" s="36">
        <f>SUMIFS(СВЦЭМ!$C$34:$C$777,СВЦЭМ!$A$34:$A$777,$A126,СВЦЭМ!$B$34:$B$777,I$119)+'СЕТ СН'!$I$9+СВЦЭМ!$D$10+'СЕТ СН'!$I$6-'СЕТ СН'!$I$19</f>
        <v>1792.2554767700003</v>
      </c>
      <c r="J126" s="36">
        <f>SUMIFS(СВЦЭМ!$C$34:$C$777,СВЦЭМ!$A$34:$A$777,$A126,СВЦЭМ!$B$34:$B$777,J$119)+'СЕТ СН'!$I$9+СВЦЭМ!$D$10+'СЕТ СН'!$I$6-'СЕТ СН'!$I$19</f>
        <v>1765.9138871200003</v>
      </c>
      <c r="K126" s="36">
        <f>SUMIFS(СВЦЭМ!$C$34:$C$777,СВЦЭМ!$A$34:$A$777,$A126,СВЦЭМ!$B$34:$B$777,K$119)+'СЕТ СН'!$I$9+СВЦЭМ!$D$10+'СЕТ СН'!$I$6-'СЕТ СН'!$I$19</f>
        <v>1763.46457216</v>
      </c>
      <c r="L126" s="36">
        <f>SUMIFS(СВЦЭМ!$C$34:$C$777,СВЦЭМ!$A$34:$A$777,$A126,СВЦЭМ!$B$34:$B$777,L$119)+'СЕТ СН'!$I$9+СВЦЭМ!$D$10+'СЕТ СН'!$I$6-'СЕТ СН'!$I$19</f>
        <v>1772.5512125599998</v>
      </c>
      <c r="M126" s="36">
        <f>SUMIFS(СВЦЭМ!$C$34:$C$777,СВЦЭМ!$A$34:$A$777,$A126,СВЦЭМ!$B$34:$B$777,M$119)+'СЕТ СН'!$I$9+СВЦЭМ!$D$10+'СЕТ СН'!$I$6-'СЕТ СН'!$I$19</f>
        <v>1771.1959936900003</v>
      </c>
      <c r="N126" s="36">
        <f>SUMIFS(СВЦЭМ!$C$34:$C$777,СВЦЭМ!$A$34:$A$777,$A126,СВЦЭМ!$B$34:$B$777,N$119)+'СЕТ СН'!$I$9+СВЦЭМ!$D$10+'СЕТ СН'!$I$6-'СЕТ СН'!$I$19</f>
        <v>1775.09952552</v>
      </c>
      <c r="O126" s="36">
        <f>SUMIFS(СВЦЭМ!$C$34:$C$777,СВЦЭМ!$A$34:$A$777,$A126,СВЦЭМ!$B$34:$B$777,O$119)+'СЕТ СН'!$I$9+СВЦЭМ!$D$10+'СЕТ СН'!$I$6-'СЕТ СН'!$I$19</f>
        <v>1767.0925491099997</v>
      </c>
      <c r="P126" s="36">
        <f>SUMIFS(СВЦЭМ!$C$34:$C$777,СВЦЭМ!$A$34:$A$777,$A126,СВЦЭМ!$B$34:$B$777,P$119)+'СЕТ СН'!$I$9+СВЦЭМ!$D$10+'СЕТ СН'!$I$6-'СЕТ СН'!$I$19</f>
        <v>1763.0029896200003</v>
      </c>
      <c r="Q126" s="36">
        <f>SUMIFS(СВЦЭМ!$C$34:$C$777,СВЦЭМ!$A$34:$A$777,$A126,СВЦЭМ!$B$34:$B$777,Q$119)+'СЕТ СН'!$I$9+СВЦЭМ!$D$10+'СЕТ СН'!$I$6-'СЕТ СН'!$I$19</f>
        <v>1758.73831419</v>
      </c>
      <c r="R126" s="36">
        <f>SUMIFS(СВЦЭМ!$C$34:$C$777,СВЦЭМ!$A$34:$A$777,$A126,СВЦЭМ!$B$34:$B$777,R$119)+'СЕТ СН'!$I$9+СВЦЭМ!$D$10+'СЕТ СН'!$I$6-'СЕТ СН'!$I$19</f>
        <v>1762.1270834300003</v>
      </c>
      <c r="S126" s="36">
        <f>SUMIFS(СВЦЭМ!$C$34:$C$777,СВЦЭМ!$A$34:$A$777,$A126,СВЦЭМ!$B$34:$B$777,S$119)+'СЕТ СН'!$I$9+СВЦЭМ!$D$10+'СЕТ СН'!$I$6-'СЕТ СН'!$I$19</f>
        <v>1767.0798329700001</v>
      </c>
      <c r="T126" s="36">
        <f>SUMIFS(СВЦЭМ!$C$34:$C$777,СВЦЭМ!$A$34:$A$777,$A126,СВЦЭМ!$B$34:$B$777,T$119)+'СЕТ СН'!$I$9+СВЦЭМ!$D$10+'СЕТ СН'!$I$6-'СЕТ СН'!$I$19</f>
        <v>1771.9801319400003</v>
      </c>
      <c r="U126" s="36">
        <f>SUMIFS(СВЦЭМ!$C$34:$C$777,СВЦЭМ!$A$34:$A$777,$A126,СВЦЭМ!$B$34:$B$777,U$119)+'СЕТ СН'!$I$9+СВЦЭМ!$D$10+'СЕТ СН'!$I$6-'СЕТ СН'!$I$19</f>
        <v>1771.9257762799998</v>
      </c>
      <c r="V126" s="36">
        <f>SUMIFS(СВЦЭМ!$C$34:$C$777,СВЦЭМ!$A$34:$A$777,$A126,СВЦЭМ!$B$34:$B$777,V$119)+'СЕТ СН'!$I$9+СВЦЭМ!$D$10+'СЕТ СН'!$I$6-'СЕТ СН'!$I$19</f>
        <v>1775.3973894600003</v>
      </c>
      <c r="W126" s="36">
        <f>SUMIFS(СВЦЭМ!$C$34:$C$777,СВЦЭМ!$A$34:$A$777,$A126,СВЦЭМ!$B$34:$B$777,W$119)+'СЕТ СН'!$I$9+СВЦЭМ!$D$10+'СЕТ СН'!$I$6-'СЕТ СН'!$I$19</f>
        <v>1771.7173935700002</v>
      </c>
      <c r="X126" s="36">
        <f>SUMIFS(СВЦЭМ!$C$34:$C$777,СВЦЭМ!$A$34:$A$777,$A126,СВЦЭМ!$B$34:$B$777,X$119)+'СЕТ СН'!$I$9+СВЦЭМ!$D$10+'СЕТ СН'!$I$6-'СЕТ СН'!$I$19</f>
        <v>1765.5444250399996</v>
      </c>
      <c r="Y126" s="36">
        <f>SUMIFS(СВЦЭМ!$C$34:$C$777,СВЦЭМ!$A$34:$A$777,$A126,СВЦЭМ!$B$34:$B$777,Y$119)+'СЕТ СН'!$I$9+СВЦЭМ!$D$10+'СЕТ СН'!$I$6-'СЕТ СН'!$I$19</f>
        <v>1779.7735584900001</v>
      </c>
    </row>
    <row r="127" spans="1:27" ht="15.75" x14ac:dyDescent="0.2">
      <c r="A127" s="35">
        <f t="shared" si="3"/>
        <v>42802</v>
      </c>
      <c r="B127" s="36">
        <f>SUMIFS(СВЦЭМ!$C$34:$C$777,СВЦЭМ!$A$34:$A$777,$A127,СВЦЭМ!$B$34:$B$777,B$119)+'СЕТ СН'!$I$9+СВЦЭМ!$D$10+'СЕТ СН'!$I$6-'СЕТ СН'!$I$19</f>
        <v>1818.1151239199999</v>
      </c>
      <c r="C127" s="36">
        <f>SUMIFS(СВЦЭМ!$C$34:$C$777,СВЦЭМ!$A$34:$A$777,$A127,СВЦЭМ!$B$34:$B$777,C$119)+'СЕТ СН'!$I$9+СВЦЭМ!$D$10+'СЕТ СН'!$I$6-'СЕТ СН'!$I$19</f>
        <v>1859.07783251</v>
      </c>
      <c r="D127" s="36">
        <f>SUMIFS(СВЦЭМ!$C$34:$C$777,СВЦЭМ!$A$34:$A$777,$A127,СВЦЭМ!$B$34:$B$777,D$119)+'СЕТ СН'!$I$9+СВЦЭМ!$D$10+'СЕТ СН'!$I$6-'СЕТ СН'!$I$19</f>
        <v>1880.3291940600002</v>
      </c>
      <c r="E127" s="36">
        <f>SUMIFS(СВЦЭМ!$C$34:$C$777,СВЦЭМ!$A$34:$A$777,$A127,СВЦЭМ!$B$34:$B$777,E$119)+'СЕТ СН'!$I$9+СВЦЭМ!$D$10+'СЕТ СН'!$I$6-'СЕТ СН'!$I$19</f>
        <v>1888.5854071200001</v>
      </c>
      <c r="F127" s="36">
        <f>SUMIFS(СВЦЭМ!$C$34:$C$777,СВЦЭМ!$A$34:$A$777,$A127,СВЦЭМ!$B$34:$B$777,F$119)+'СЕТ СН'!$I$9+СВЦЭМ!$D$10+'СЕТ СН'!$I$6-'СЕТ СН'!$I$19</f>
        <v>1887.9248967200001</v>
      </c>
      <c r="G127" s="36">
        <f>SUMIFS(СВЦЭМ!$C$34:$C$777,СВЦЭМ!$A$34:$A$777,$A127,СВЦЭМ!$B$34:$B$777,G$119)+'СЕТ СН'!$I$9+СВЦЭМ!$D$10+'СЕТ СН'!$I$6-'СЕТ СН'!$I$19</f>
        <v>1878.3168559799997</v>
      </c>
      <c r="H127" s="36">
        <f>SUMIFS(СВЦЭМ!$C$34:$C$777,СВЦЭМ!$A$34:$A$777,$A127,СВЦЭМ!$B$34:$B$777,H$119)+'СЕТ СН'!$I$9+СВЦЭМ!$D$10+'СЕТ СН'!$I$6-'СЕТ СН'!$I$19</f>
        <v>1852.26842575</v>
      </c>
      <c r="I127" s="36">
        <f>SUMIFS(СВЦЭМ!$C$34:$C$777,СВЦЭМ!$A$34:$A$777,$A127,СВЦЭМ!$B$34:$B$777,I$119)+'СЕТ СН'!$I$9+СВЦЭМ!$D$10+'СЕТ СН'!$I$6-'СЕТ СН'!$I$19</f>
        <v>1820.75070181</v>
      </c>
      <c r="J127" s="36">
        <f>SUMIFS(СВЦЭМ!$C$34:$C$777,СВЦЭМ!$A$34:$A$777,$A127,СВЦЭМ!$B$34:$B$777,J$119)+'СЕТ СН'!$I$9+СВЦЭМ!$D$10+'СЕТ СН'!$I$6-'СЕТ СН'!$I$19</f>
        <v>1750.2002402600001</v>
      </c>
      <c r="K127" s="36">
        <f>SUMIFS(СВЦЭМ!$C$34:$C$777,СВЦЭМ!$A$34:$A$777,$A127,СВЦЭМ!$B$34:$B$777,K$119)+'СЕТ СН'!$I$9+СВЦЭМ!$D$10+'СЕТ СН'!$I$6-'СЕТ СН'!$I$19</f>
        <v>1768.7015221700003</v>
      </c>
      <c r="L127" s="36">
        <f>SUMIFS(СВЦЭМ!$C$34:$C$777,СВЦЭМ!$A$34:$A$777,$A127,СВЦЭМ!$B$34:$B$777,L$119)+'СЕТ СН'!$I$9+СВЦЭМ!$D$10+'СЕТ СН'!$I$6-'СЕТ СН'!$I$19</f>
        <v>1773.8811942800003</v>
      </c>
      <c r="M127" s="36">
        <f>SUMIFS(СВЦЭМ!$C$34:$C$777,СВЦЭМ!$A$34:$A$777,$A127,СВЦЭМ!$B$34:$B$777,M$119)+'СЕТ СН'!$I$9+СВЦЭМ!$D$10+'СЕТ СН'!$I$6-'СЕТ СН'!$I$19</f>
        <v>1792.2397013700001</v>
      </c>
      <c r="N127" s="36">
        <f>SUMIFS(СВЦЭМ!$C$34:$C$777,СВЦЭМ!$A$34:$A$777,$A127,СВЦЭМ!$B$34:$B$777,N$119)+'СЕТ СН'!$I$9+СВЦЭМ!$D$10+'СЕТ СН'!$I$6-'СЕТ СН'!$I$19</f>
        <v>1764.5113371400003</v>
      </c>
      <c r="O127" s="36">
        <f>SUMIFS(СВЦЭМ!$C$34:$C$777,СВЦЭМ!$A$34:$A$777,$A127,СВЦЭМ!$B$34:$B$777,O$119)+'СЕТ СН'!$I$9+СВЦЭМ!$D$10+'СЕТ СН'!$I$6-'СЕТ СН'!$I$19</f>
        <v>1761.7232561600003</v>
      </c>
      <c r="P127" s="36">
        <f>SUMIFS(СВЦЭМ!$C$34:$C$777,СВЦЭМ!$A$34:$A$777,$A127,СВЦЭМ!$B$34:$B$777,P$119)+'СЕТ СН'!$I$9+СВЦЭМ!$D$10+'СЕТ СН'!$I$6-'СЕТ СН'!$I$19</f>
        <v>1752.00485286</v>
      </c>
      <c r="Q127" s="36">
        <f>SUMIFS(СВЦЭМ!$C$34:$C$777,СВЦЭМ!$A$34:$A$777,$A127,СВЦЭМ!$B$34:$B$777,Q$119)+'СЕТ СН'!$I$9+СВЦЭМ!$D$10+'СЕТ СН'!$I$6-'СЕТ СН'!$I$19</f>
        <v>1747.48813939</v>
      </c>
      <c r="R127" s="36">
        <f>SUMIFS(СВЦЭМ!$C$34:$C$777,СВЦЭМ!$A$34:$A$777,$A127,СВЦЭМ!$B$34:$B$777,R$119)+'СЕТ СН'!$I$9+СВЦЭМ!$D$10+'СЕТ СН'!$I$6-'СЕТ СН'!$I$19</f>
        <v>1753.3312618299997</v>
      </c>
      <c r="S127" s="36">
        <f>SUMIFS(СВЦЭМ!$C$34:$C$777,СВЦЭМ!$A$34:$A$777,$A127,СВЦЭМ!$B$34:$B$777,S$119)+'СЕТ СН'!$I$9+СВЦЭМ!$D$10+'СЕТ СН'!$I$6-'СЕТ СН'!$I$19</f>
        <v>1761.0477047200002</v>
      </c>
      <c r="T127" s="36">
        <f>SUMIFS(СВЦЭМ!$C$34:$C$777,СВЦЭМ!$A$34:$A$777,$A127,СВЦЭМ!$B$34:$B$777,T$119)+'СЕТ СН'!$I$9+СВЦЭМ!$D$10+'СЕТ СН'!$I$6-'СЕТ СН'!$I$19</f>
        <v>1776.5409645700001</v>
      </c>
      <c r="U127" s="36">
        <f>SUMIFS(СВЦЭМ!$C$34:$C$777,СВЦЭМ!$A$34:$A$777,$A127,СВЦЭМ!$B$34:$B$777,U$119)+'СЕТ СН'!$I$9+СВЦЭМ!$D$10+'СЕТ СН'!$I$6-'СЕТ СН'!$I$19</f>
        <v>1775.8491017699998</v>
      </c>
      <c r="V127" s="36">
        <f>SUMIFS(СВЦЭМ!$C$34:$C$777,СВЦЭМ!$A$34:$A$777,$A127,СВЦЭМ!$B$34:$B$777,V$119)+'СЕТ СН'!$I$9+СВЦЭМ!$D$10+'СЕТ СН'!$I$6-'СЕТ СН'!$I$19</f>
        <v>1773.3444882000003</v>
      </c>
      <c r="W127" s="36">
        <f>SUMIFS(СВЦЭМ!$C$34:$C$777,СВЦЭМ!$A$34:$A$777,$A127,СВЦЭМ!$B$34:$B$777,W$119)+'СЕТ СН'!$I$9+СВЦЭМ!$D$10+'СЕТ СН'!$I$6-'СЕТ СН'!$I$19</f>
        <v>1781.1377359500002</v>
      </c>
      <c r="X127" s="36">
        <f>SUMIFS(СВЦЭМ!$C$34:$C$777,СВЦЭМ!$A$34:$A$777,$A127,СВЦЭМ!$B$34:$B$777,X$119)+'СЕТ СН'!$I$9+СВЦЭМ!$D$10+'СЕТ СН'!$I$6-'СЕТ СН'!$I$19</f>
        <v>1781.17371972</v>
      </c>
      <c r="Y127" s="36">
        <f>SUMIFS(СВЦЭМ!$C$34:$C$777,СВЦЭМ!$A$34:$A$777,$A127,СВЦЭМ!$B$34:$B$777,Y$119)+'СЕТ СН'!$I$9+СВЦЭМ!$D$10+'СЕТ СН'!$I$6-'СЕТ СН'!$I$19</f>
        <v>1804.7133397400003</v>
      </c>
    </row>
    <row r="128" spans="1:27" ht="15.75" x14ac:dyDescent="0.2">
      <c r="A128" s="35">
        <f t="shared" si="3"/>
        <v>42803</v>
      </c>
      <c r="B128" s="36">
        <f>SUMIFS(СВЦЭМ!$C$34:$C$777,СВЦЭМ!$A$34:$A$777,$A128,СВЦЭМ!$B$34:$B$777,B$119)+'СЕТ СН'!$I$9+СВЦЭМ!$D$10+'СЕТ СН'!$I$6-'СЕТ СН'!$I$19</f>
        <v>1921.2736159400001</v>
      </c>
      <c r="C128" s="36">
        <f>SUMIFS(СВЦЭМ!$C$34:$C$777,СВЦЭМ!$A$34:$A$777,$A128,СВЦЭМ!$B$34:$B$777,C$119)+'СЕТ СН'!$I$9+СВЦЭМ!$D$10+'СЕТ СН'!$I$6-'СЕТ СН'!$I$19</f>
        <v>1935.3957057400003</v>
      </c>
      <c r="D128" s="36">
        <f>SUMIFS(СВЦЭМ!$C$34:$C$777,СВЦЭМ!$A$34:$A$777,$A128,СВЦЭМ!$B$34:$B$777,D$119)+'СЕТ СН'!$I$9+СВЦЭМ!$D$10+'СЕТ СН'!$I$6-'СЕТ СН'!$I$19</f>
        <v>1934.7553255499997</v>
      </c>
      <c r="E128" s="36">
        <f>SUMIFS(СВЦЭМ!$C$34:$C$777,СВЦЭМ!$A$34:$A$777,$A128,СВЦЭМ!$B$34:$B$777,E$119)+'СЕТ СН'!$I$9+СВЦЭМ!$D$10+'СЕТ СН'!$I$6-'СЕТ СН'!$I$19</f>
        <v>1937.6067107099998</v>
      </c>
      <c r="F128" s="36">
        <f>SUMIFS(СВЦЭМ!$C$34:$C$777,СВЦЭМ!$A$34:$A$777,$A128,СВЦЭМ!$B$34:$B$777,F$119)+'СЕТ СН'!$I$9+СВЦЭМ!$D$10+'СЕТ СН'!$I$6-'СЕТ СН'!$I$19</f>
        <v>1935.8083064399998</v>
      </c>
      <c r="G128" s="36">
        <f>SUMIFS(СВЦЭМ!$C$34:$C$777,СВЦЭМ!$A$34:$A$777,$A128,СВЦЭМ!$B$34:$B$777,G$119)+'СЕТ СН'!$I$9+СВЦЭМ!$D$10+'СЕТ СН'!$I$6-'СЕТ СН'!$I$19</f>
        <v>1938.5306155899998</v>
      </c>
      <c r="H128" s="36">
        <f>SUMIFS(СВЦЭМ!$C$34:$C$777,СВЦЭМ!$A$34:$A$777,$A128,СВЦЭМ!$B$34:$B$777,H$119)+'СЕТ СН'!$I$9+СВЦЭМ!$D$10+'СЕТ СН'!$I$6-'СЕТ СН'!$I$19</f>
        <v>1948.5496834400001</v>
      </c>
      <c r="I128" s="36">
        <f>SUMIFS(СВЦЭМ!$C$34:$C$777,СВЦЭМ!$A$34:$A$777,$A128,СВЦЭМ!$B$34:$B$777,I$119)+'СЕТ СН'!$I$9+СВЦЭМ!$D$10+'СЕТ СН'!$I$6-'СЕТ СН'!$I$19</f>
        <v>1893.6070267799996</v>
      </c>
      <c r="J128" s="36">
        <f>SUMIFS(СВЦЭМ!$C$34:$C$777,СВЦЭМ!$A$34:$A$777,$A128,СВЦЭМ!$B$34:$B$777,J$119)+'СЕТ СН'!$I$9+СВЦЭМ!$D$10+'СЕТ СН'!$I$6-'СЕТ СН'!$I$19</f>
        <v>1826.8339898900003</v>
      </c>
      <c r="K128" s="36">
        <f>SUMIFS(СВЦЭМ!$C$34:$C$777,СВЦЭМ!$A$34:$A$777,$A128,СВЦЭМ!$B$34:$B$777,K$119)+'СЕТ СН'!$I$9+СВЦЭМ!$D$10+'СЕТ СН'!$I$6-'СЕТ СН'!$I$19</f>
        <v>1807.1908693599999</v>
      </c>
      <c r="L128" s="36">
        <f>SUMIFS(СВЦЭМ!$C$34:$C$777,СВЦЭМ!$A$34:$A$777,$A128,СВЦЭМ!$B$34:$B$777,L$119)+'СЕТ СН'!$I$9+СВЦЭМ!$D$10+'СЕТ СН'!$I$6-'СЕТ СН'!$I$19</f>
        <v>1817.09083259</v>
      </c>
      <c r="M128" s="36">
        <f>SUMIFS(СВЦЭМ!$C$34:$C$777,СВЦЭМ!$A$34:$A$777,$A128,СВЦЭМ!$B$34:$B$777,M$119)+'СЕТ СН'!$I$9+СВЦЭМ!$D$10+'СЕТ СН'!$I$6-'СЕТ СН'!$I$19</f>
        <v>1831.9303426899996</v>
      </c>
      <c r="N128" s="36">
        <f>SUMIFS(СВЦЭМ!$C$34:$C$777,СВЦЭМ!$A$34:$A$777,$A128,СВЦЭМ!$B$34:$B$777,N$119)+'СЕТ СН'!$I$9+СВЦЭМ!$D$10+'СЕТ СН'!$I$6-'СЕТ СН'!$I$19</f>
        <v>1830.1490044700004</v>
      </c>
      <c r="O128" s="36">
        <f>SUMIFS(СВЦЭМ!$C$34:$C$777,СВЦЭМ!$A$34:$A$777,$A128,СВЦЭМ!$B$34:$B$777,O$119)+'СЕТ СН'!$I$9+СВЦЭМ!$D$10+'СЕТ СН'!$I$6-'СЕТ СН'!$I$19</f>
        <v>1843.0882524600001</v>
      </c>
      <c r="P128" s="36">
        <f>SUMIFS(СВЦЭМ!$C$34:$C$777,СВЦЭМ!$A$34:$A$777,$A128,СВЦЭМ!$B$34:$B$777,P$119)+'СЕТ СН'!$I$9+СВЦЭМ!$D$10+'СЕТ СН'!$I$6-'СЕТ СН'!$I$19</f>
        <v>1852.7024191</v>
      </c>
      <c r="Q128" s="36">
        <f>SUMIFS(СВЦЭМ!$C$34:$C$777,СВЦЭМ!$A$34:$A$777,$A128,СВЦЭМ!$B$34:$B$777,Q$119)+'СЕТ СН'!$I$9+СВЦЭМ!$D$10+'СЕТ СН'!$I$6-'СЕТ СН'!$I$19</f>
        <v>1835.4332616000002</v>
      </c>
      <c r="R128" s="36">
        <f>SUMIFS(СВЦЭМ!$C$34:$C$777,СВЦЭМ!$A$34:$A$777,$A128,СВЦЭМ!$B$34:$B$777,R$119)+'СЕТ СН'!$I$9+СВЦЭМ!$D$10+'СЕТ СН'!$I$6-'СЕТ СН'!$I$19</f>
        <v>1832.8580330499999</v>
      </c>
      <c r="S128" s="36">
        <f>SUMIFS(СВЦЭМ!$C$34:$C$777,СВЦЭМ!$A$34:$A$777,$A128,СВЦЭМ!$B$34:$B$777,S$119)+'СЕТ СН'!$I$9+СВЦЭМ!$D$10+'СЕТ СН'!$I$6-'СЕТ СН'!$I$19</f>
        <v>1841.4622957900001</v>
      </c>
      <c r="T128" s="36">
        <f>SUMIFS(СВЦЭМ!$C$34:$C$777,СВЦЭМ!$A$34:$A$777,$A128,СВЦЭМ!$B$34:$B$777,T$119)+'СЕТ СН'!$I$9+СВЦЭМ!$D$10+'СЕТ СН'!$I$6-'СЕТ СН'!$I$19</f>
        <v>1819.76932321</v>
      </c>
      <c r="U128" s="36">
        <f>SUMIFS(СВЦЭМ!$C$34:$C$777,СВЦЭМ!$A$34:$A$777,$A128,СВЦЭМ!$B$34:$B$777,U$119)+'СЕТ СН'!$I$9+СВЦЭМ!$D$10+'СЕТ СН'!$I$6-'СЕТ СН'!$I$19</f>
        <v>1771.5964595799996</v>
      </c>
      <c r="V128" s="36">
        <f>SUMIFS(СВЦЭМ!$C$34:$C$777,СВЦЭМ!$A$34:$A$777,$A128,СВЦЭМ!$B$34:$B$777,V$119)+'СЕТ СН'!$I$9+СВЦЭМ!$D$10+'СЕТ СН'!$I$6-'СЕТ СН'!$I$19</f>
        <v>1770.9588036699997</v>
      </c>
      <c r="W128" s="36">
        <f>SUMIFS(СВЦЭМ!$C$34:$C$777,СВЦЭМ!$A$34:$A$777,$A128,СВЦЭМ!$B$34:$B$777,W$119)+'СЕТ СН'!$I$9+СВЦЭМ!$D$10+'СЕТ СН'!$I$6-'СЕТ СН'!$I$19</f>
        <v>1815.2217568699998</v>
      </c>
      <c r="X128" s="36">
        <f>SUMIFS(СВЦЭМ!$C$34:$C$777,СВЦЭМ!$A$34:$A$777,$A128,СВЦЭМ!$B$34:$B$777,X$119)+'СЕТ СН'!$I$9+СВЦЭМ!$D$10+'СЕТ СН'!$I$6-'СЕТ СН'!$I$19</f>
        <v>1834.5667003199997</v>
      </c>
      <c r="Y128" s="36">
        <f>SUMIFS(СВЦЭМ!$C$34:$C$777,СВЦЭМ!$A$34:$A$777,$A128,СВЦЭМ!$B$34:$B$777,Y$119)+'СЕТ СН'!$I$9+СВЦЭМ!$D$10+'СЕТ СН'!$I$6-'СЕТ СН'!$I$19</f>
        <v>1888.9271165700002</v>
      </c>
    </row>
    <row r="129" spans="1:25" ht="15.75" x14ac:dyDescent="0.2">
      <c r="A129" s="35">
        <f t="shared" si="3"/>
        <v>42804</v>
      </c>
      <c r="B129" s="36">
        <f>SUMIFS(СВЦЭМ!$C$34:$C$777,СВЦЭМ!$A$34:$A$777,$A129,СВЦЭМ!$B$34:$B$777,B$119)+'СЕТ СН'!$I$9+СВЦЭМ!$D$10+'СЕТ СН'!$I$6-'СЕТ СН'!$I$19</f>
        <v>1939.85919083</v>
      </c>
      <c r="C129" s="36">
        <f>SUMIFS(СВЦЭМ!$C$34:$C$777,СВЦЭМ!$A$34:$A$777,$A129,СВЦЭМ!$B$34:$B$777,C$119)+'СЕТ СН'!$I$9+СВЦЭМ!$D$10+'СЕТ СН'!$I$6-'СЕТ СН'!$I$19</f>
        <v>1980.6616469000001</v>
      </c>
      <c r="D129" s="36">
        <f>SUMIFS(СВЦЭМ!$C$34:$C$777,СВЦЭМ!$A$34:$A$777,$A129,СВЦЭМ!$B$34:$B$777,D$119)+'СЕТ СН'!$I$9+СВЦЭМ!$D$10+'СЕТ СН'!$I$6-'СЕТ СН'!$I$19</f>
        <v>2004.0548085199998</v>
      </c>
      <c r="E129" s="36">
        <f>SUMIFS(СВЦЭМ!$C$34:$C$777,СВЦЭМ!$A$34:$A$777,$A129,СВЦЭМ!$B$34:$B$777,E$119)+'СЕТ СН'!$I$9+СВЦЭМ!$D$10+'СЕТ СН'!$I$6-'СЕТ СН'!$I$19</f>
        <v>2006.0274279300002</v>
      </c>
      <c r="F129" s="36">
        <f>SUMIFS(СВЦЭМ!$C$34:$C$777,СВЦЭМ!$A$34:$A$777,$A129,СВЦЭМ!$B$34:$B$777,F$119)+'СЕТ СН'!$I$9+СВЦЭМ!$D$10+'СЕТ СН'!$I$6-'СЕТ СН'!$I$19</f>
        <v>2004.4010060400001</v>
      </c>
      <c r="G129" s="36">
        <f>SUMIFS(СВЦЭМ!$C$34:$C$777,СВЦЭМ!$A$34:$A$777,$A129,СВЦЭМ!$B$34:$B$777,G$119)+'СЕТ СН'!$I$9+СВЦЭМ!$D$10+'СЕТ СН'!$I$6-'СЕТ СН'!$I$19</f>
        <v>1989.9275509899999</v>
      </c>
      <c r="H129" s="36">
        <f>SUMIFS(СВЦЭМ!$C$34:$C$777,СВЦЭМ!$A$34:$A$777,$A129,СВЦЭМ!$B$34:$B$777,H$119)+'СЕТ СН'!$I$9+СВЦЭМ!$D$10+'СЕТ СН'!$I$6-'СЕТ СН'!$I$19</f>
        <v>1927.2642132000001</v>
      </c>
      <c r="I129" s="36">
        <f>SUMIFS(СВЦЭМ!$C$34:$C$777,СВЦЭМ!$A$34:$A$777,$A129,СВЦЭМ!$B$34:$B$777,I$119)+'СЕТ СН'!$I$9+СВЦЭМ!$D$10+'СЕТ СН'!$I$6-'СЕТ СН'!$I$19</f>
        <v>1869.3889266899996</v>
      </c>
      <c r="J129" s="36">
        <f>SUMIFS(СВЦЭМ!$C$34:$C$777,СВЦЭМ!$A$34:$A$777,$A129,СВЦЭМ!$B$34:$B$777,J$119)+'СЕТ СН'!$I$9+СВЦЭМ!$D$10+'СЕТ СН'!$I$6-'СЕТ СН'!$I$19</f>
        <v>1843.0616179799999</v>
      </c>
      <c r="K129" s="36">
        <f>SUMIFS(СВЦЭМ!$C$34:$C$777,СВЦЭМ!$A$34:$A$777,$A129,СВЦЭМ!$B$34:$B$777,K$119)+'СЕТ СН'!$I$9+СВЦЭМ!$D$10+'СЕТ СН'!$I$6-'СЕТ СН'!$I$19</f>
        <v>1787.4036676699998</v>
      </c>
      <c r="L129" s="36">
        <f>SUMIFS(СВЦЭМ!$C$34:$C$777,СВЦЭМ!$A$34:$A$777,$A129,СВЦЭМ!$B$34:$B$777,L$119)+'СЕТ СН'!$I$9+СВЦЭМ!$D$10+'СЕТ СН'!$I$6-'СЕТ СН'!$I$19</f>
        <v>1794.8090172800003</v>
      </c>
      <c r="M129" s="36">
        <f>SUMIFS(СВЦЭМ!$C$34:$C$777,СВЦЭМ!$A$34:$A$777,$A129,СВЦЭМ!$B$34:$B$777,M$119)+'СЕТ СН'!$I$9+СВЦЭМ!$D$10+'СЕТ СН'!$I$6-'СЕТ СН'!$I$19</f>
        <v>1824.0689042599997</v>
      </c>
      <c r="N129" s="36">
        <f>SUMIFS(СВЦЭМ!$C$34:$C$777,СВЦЭМ!$A$34:$A$777,$A129,СВЦЭМ!$B$34:$B$777,N$119)+'СЕТ СН'!$I$9+СВЦЭМ!$D$10+'СЕТ СН'!$I$6-'СЕТ СН'!$I$19</f>
        <v>1830.8047607799999</v>
      </c>
      <c r="O129" s="36">
        <f>SUMIFS(СВЦЭМ!$C$34:$C$777,СВЦЭМ!$A$34:$A$777,$A129,СВЦЭМ!$B$34:$B$777,O$119)+'СЕТ СН'!$I$9+СВЦЭМ!$D$10+'СЕТ СН'!$I$6-'СЕТ СН'!$I$19</f>
        <v>1831.4930542800003</v>
      </c>
      <c r="P129" s="36">
        <f>SUMIFS(СВЦЭМ!$C$34:$C$777,СВЦЭМ!$A$34:$A$777,$A129,СВЦЭМ!$B$34:$B$777,P$119)+'СЕТ СН'!$I$9+СВЦЭМ!$D$10+'СЕТ СН'!$I$6-'СЕТ СН'!$I$19</f>
        <v>1854.0171851599998</v>
      </c>
      <c r="Q129" s="36">
        <f>SUMIFS(СВЦЭМ!$C$34:$C$777,СВЦЭМ!$A$34:$A$777,$A129,СВЦЭМ!$B$34:$B$777,Q$119)+'СЕТ СН'!$I$9+СВЦЭМ!$D$10+'СЕТ СН'!$I$6-'СЕТ СН'!$I$19</f>
        <v>1862.6279026499997</v>
      </c>
      <c r="R129" s="36">
        <f>SUMIFS(СВЦЭМ!$C$34:$C$777,СВЦЭМ!$A$34:$A$777,$A129,СВЦЭМ!$B$34:$B$777,R$119)+'СЕТ СН'!$I$9+СВЦЭМ!$D$10+'СЕТ СН'!$I$6-'СЕТ СН'!$I$19</f>
        <v>1849.9607075000004</v>
      </c>
      <c r="S129" s="36">
        <f>SUMIFS(СВЦЭМ!$C$34:$C$777,СВЦЭМ!$A$34:$A$777,$A129,СВЦЭМ!$B$34:$B$777,S$119)+'СЕТ СН'!$I$9+СВЦЭМ!$D$10+'СЕТ СН'!$I$6-'СЕТ СН'!$I$19</f>
        <v>1847.3838308300001</v>
      </c>
      <c r="T129" s="36">
        <f>SUMIFS(СВЦЭМ!$C$34:$C$777,СВЦЭМ!$A$34:$A$777,$A129,СВЦЭМ!$B$34:$B$777,T$119)+'СЕТ СН'!$I$9+СВЦЭМ!$D$10+'СЕТ СН'!$I$6-'СЕТ СН'!$I$19</f>
        <v>1827.8471430700001</v>
      </c>
      <c r="U129" s="36">
        <f>SUMIFS(СВЦЭМ!$C$34:$C$777,СВЦЭМ!$A$34:$A$777,$A129,СВЦЭМ!$B$34:$B$777,U$119)+'СЕТ СН'!$I$9+СВЦЭМ!$D$10+'СЕТ СН'!$I$6-'СЕТ СН'!$I$19</f>
        <v>1787.2034107299996</v>
      </c>
      <c r="V129" s="36">
        <f>SUMIFS(СВЦЭМ!$C$34:$C$777,СВЦЭМ!$A$34:$A$777,$A129,СВЦЭМ!$B$34:$B$777,V$119)+'СЕТ СН'!$I$9+СВЦЭМ!$D$10+'СЕТ СН'!$I$6-'СЕТ СН'!$I$19</f>
        <v>1786.4712651500004</v>
      </c>
      <c r="W129" s="36">
        <f>SUMIFS(СВЦЭМ!$C$34:$C$777,СВЦЭМ!$A$34:$A$777,$A129,СВЦЭМ!$B$34:$B$777,W$119)+'СЕТ СН'!$I$9+СВЦЭМ!$D$10+'СЕТ СН'!$I$6-'СЕТ СН'!$I$19</f>
        <v>1804.5674350299996</v>
      </c>
      <c r="X129" s="36">
        <f>SUMIFS(СВЦЭМ!$C$34:$C$777,СВЦЭМ!$A$34:$A$777,$A129,СВЦЭМ!$B$34:$B$777,X$119)+'СЕТ СН'!$I$9+СВЦЭМ!$D$10+'СЕТ СН'!$I$6-'СЕТ СН'!$I$19</f>
        <v>1820.1937705099999</v>
      </c>
      <c r="Y129" s="36">
        <f>SUMIFS(СВЦЭМ!$C$34:$C$777,СВЦЭМ!$A$34:$A$777,$A129,СВЦЭМ!$B$34:$B$777,Y$119)+'СЕТ СН'!$I$9+СВЦЭМ!$D$10+'СЕТ СН'!$I$6-'СЕТ СН'!$I$19</f>
        <v>1841.69236155</v>
      </c>
    </row>
    <row r="130" spans="1:25" ht="15.75" x14ac:dyDescent="0.2">
      <c r="A130" s="35">
        <f t="shared" si="3"/>
        <v>42805</v>
      </c>
      <c r="B130" s="36">
        <f>SUMIFS(СВЦЭМ!$C$34:$C$777,СВЦЭМ!$A$34:$A$777,$A130,СВЦЭМ!$B$34:$B$777,B$119)+'СЕТ СН'!$I$9+СВЦЭМ!$D$10+'СЕТ СН'!$I$6-'СЕТ СН'!$I$19</f>
        <v>1849.90189732</v>
      </c>
      <c r="C130" s="36">
        <f>SUMIFS(СВЦЭМ!$C$34:$C$777,СВЦЭМ!$A$34:$A$777,$A130,СВЦЭМ!$B$34:$B$777,C$119)+'СЕТ СН'!$I$9+СВЦЭМ!$D$10+'СЕТ СН'!$I$6-'СЕТ СН'!$I$19</f>
        <v>1865.2886817099998</v>
      </c>
      <c r="D130" s="36">
        <f>SUMIFS(СВЦЭМ!$C$34:$C$777,СВЦЭМ!$A$34:$A$777,$A130,СВЦЭМ!$B$34:$B$777,D$119)+'СЕТ СН'!$I$9+СВЦЭМ!$D$10+'СЕТ СН'!$I$6-'СЕТ СН'!$I$19</f>
        <v>1860.3285668600001</v>
      </c>
      <c r="E130" s="36">
        <f>SUMIFS(СВЦЭМ!$C$34:$C$777,СВЦЭМ!$A$34:$A$777,$A130,СВЦЭМ!$B$34:$B$777,E$119)+'СЕТ СН'!$I$9+СВЦЭМ!$D$10+'СЕТ СН'!$I$6-'СЕТ СН'!$I$19</f>
        <v>1857.0095281599997</v>
      </c>
      <c r="F130" s="36">
        <f>SUMIFS(СВЦЭМ!$C$34:$C$777,СВЦЭМ!$A$34:$A$777,$A130,СВЦЭМ!$B$34:$B$777,F$119)+'СЕТ СН'!$I$9+СВЦЭМ!$D$10+'СЕТ СН'!$I$6-'СЕТ СН'!$I$19</f>
        <v>1853.8292872900001</v>
      </c>
      <c r="G130" s="36">
        <f>SUMIFS(СВЦЭМ!$C$34:$C$777,СВЦЭМ!$A$34:$A$777,$A130,СВЦЭМ!$B$34:$B$777,G$119)+'СЕТ СН'!$I$9+СВЦЭМ!$D$10+'СЕТ СН'!$I$6-'СЕТ СН'!$I$19</f>
        <v>1848.1038225399998</v>
      </c>
      <c r="H130" s="36">
        <f>SUMIFS(СВЦЭМ!$C$34:$C$777,СВЦЭМ!$A$34:$A$777,$A130,СВЦЭМ!$B$34:$B$777,H$119)+'СЕТ СН'!$I$9+СВЦЭМ!$D$10+'СЕТ СН'!$I$6-'СЕТ СН'!$I$19</f>
        <v>1824.0966395699998</v>
      </c>
      <c r="I130" s="36">
        <f>SUMIFS(СВЦЭМ!$C$34:$C$777,СВЦЭМ!$A$34:$A$777,$A130,СВЦЭМ!$B$34:$B$777,I$119)+'СЕТ СН'!$I$9+СВЦЭМ!$D$10+'СЕТ СН'!$I$6-'СЕТ СН'!$I$19</f>
        <v>1783.13854421</v>
      </c>
      <c r="J130" s="36">
        <f>SUMIFS(СВЦЭМ!$C$34:$C$777,СВЦЭМ!$A$34:$A$777,$A130,СВЦЭМ!$B$34:$B$777,J$119)+'СЕТ СН'!$I$9+СВЦЭМ!$D$10+'СЕТ СН'!$I$6-'СЕТ СН'!$I$19</f>
        <v>1748.7630220199999</v>
      </c>
      <c r="K130" s="36">
        <f>SUMIFS(СВЦЭМ!$C$34:$C$777,СВЦЭМ!$A$34:$A$777,$A130,СВЦЭМ!$B$34:$B$777,K$119)+'СЕТ СН'!$I$9+СВЦЭМ!$D$10+'СЕТ СН'!$I$6-'СЕТ СН'!$I$19</f>
        <v>1738.2263025499997</v>
      </c>
      <c r="L130" s="36">
        <f>SUMIFS(СВЦЭМ!$C$34:$C$777,СВЦЭМ!$A$34:$A$777,$A130,СВЦЭМ!$B$34:$B$777,L$119)+'СЕТ СН'!$I$9+СВЦЭМ!$D$10+'СЕТ СН'!$I$6-'СЕТ СН'!$I$19</f>
        <v>1717.8794102700003</v>
      </c>
      <c r="M130" s="36">
        <f>SUMIFS(СВЦЭМ!$C$34:$C$777,СВЦЭМ!$A$34:$A$777,$A130,СВЦЭМ!$B$34:$B$777,M$119)+'СЕТ СН'!$I$9+СВЦЭМ!$D$10+'СЕТ СН'!$I$6-'СЕТ СН'!$I$19</f>
        <v>1724.8591394300001</v>
      </c>
      <c r="N130" s="36">
        <f>SUMIFS(СВЦЭМ!$C$34:$C$777,СВЦЭМ!$A$34:$A$777,$A130,СВЦЭМ!$B$34:$B$777,N$119)+'СЕТ СН'!$I$9+СВЦЭМ!$D$10+'СЕТ СН'!$I$6-'СЕТ СН'!$I$19</f>
        <v>1739.8761372700001</v>
      </c>
      <c r="O130" s="36">
        <f>SUMIFS(СВЦЭМ!$C$34:$C$777,СВЦЭМ!$A$34:$A$777,$A130,СВЦЭМ!$B$34:$B$777,O$119)+'СЕТ СН'!$I$9+СВЦЭМ!$D$10+'СЕТ СН'!$I$6-'СЕТ СН'!$I$19</f>
        <v>1756.71441645</v>
      </c>
      <c r="P130" s="36">
        <f>SUMIFS(СВЦЭМ!$C$34:$C$777,СВЦЭМ!$A$34:$A$777,$A130,СВЦЭМ!$B$34:$B$777,P$119)+'СЕТ СН'!$I$9+СВЦЭМ!$D$10+'СЕТ СН'!$I$6-'СЕТ СН'!$I$19</f>
        <v>1765.5223345100003</v>
      </c>
      <c r="Q130" s="36">
        <f>SUMIFS(СВЦЭМ!$C$34:$C$777,СВЦЭМ!$A$34:$A$777,$A130,СВЦЭМ!$B$34:$B$777,Q$119)+'СЕТ СН'!$I$9+СВЦЭМ!$D$10+'СЕТ СН'!$I$6-'СЕТ СН'!$I$19</f>
        <v>1755.91184673</v>
      </c>
      <c r="R130" s="36">
        <f>SUMIFS(СВЦЭМ!$C$34:$C$777,СВЦЭМ!$A$34:$A$777,$A130,СВЦЭМ!$B$34:$B$777,R$119)+'СЕТ СН'!$I$9+СВЦЭМ!$D$10+'СЕТ СН'!$I$6-'СЕТ СН'!$I$19</f>
        <v>1756.0831692499996</v>
      </c>
      <c r="S130" s="36">
        <f>SUMIFS(СВЦЭМ!$C$34:$C$777,СВЦЭМ!$A$34:$A$777,$A130,СВЦЭМ!$B$34:$B$777,S$119)+'СЕТ СН'!$I$9+СВЦЭМ!$D$10+'СЕТ СН'!$I$6-'СЕТ СН'!$I$19</f>
        <v>1754.2373346000004</v>
      </c>
      <c r="T130" s="36">
        <f>SUMIFS(СВЦЭМ!$C$34:$C$777,СВЦЭМ!$A$34:$A$777,$A130,СВЦЭМ!$B$34:$B$777,T$119)+'СЕТ СН'!$I$9+СВЦЭМ!$D$10+'СЕТ СН'!$I$6-'СЕТ СН'!$I$19</f>
        <v>1734.6733554399998</v>
      </c>
      <c r="U130" s="36">
        <f>SUMIFS(СВЦЭМ!$C$34:$C$777,СВЦЭМ!$A$34:$A$777,$A130,СВЦЭМ!$B$34:$B$777,U$119)+'СЕТ СН'!$I$9+СВЦЭМ!$D$10+'СЕТ СН'!$I$6-'СЕТ СН'!$I$19</f>
        <v>1681.7811437099999</v>
      </c>
      <c r="V130" s="36">
        <f>SUMIFS(СВЦЭМ!$C$34:$C$777,СВЦЭМ!$A$34:$A$777,$A130,СВЦЭМ!$B$34:$B$777,V$119)+'СЕТ СН'!$I$9+СВЦЭМ!$D$10+'СЕТ СН'!$I$6-'СЕТ СН'!$I$19</f>
        <v>1678.2550441900003</v>
      </c>
      <c r="W130" s="36">
        <f>SUMIFS(СВЦЭМ!$C$34:$C$777,СВЦЭМ!$A$34:$A$777,$A130,СВЦЭМ!$B$34:$B$777,W$119)+'СЕТ СН'!$I$9+СВЦЭМ!$D$10+'СЕТ СН'!$I$6-'СЕТ СН'!$I$19</f>
        <v>1706.4265859899997</v>
      </c>
      <c r="X130" s="36">
        <f>SUMIFS(СВЦЭМ!$C$34:$C$777,СВЦЭМ!$A$34:$A$777,$A130,СВЦЭМ!$B$34:$B$777,X$119)+'СЕТ СН'!$I$9+СВЦЭМ!$D$10+'СЕТ СН'!$I$6-'СЕТ СН'!$I$19</f>
        <v>1755.7132158000004</v>
      </c>
      <c r="Y130" s="36">
        <f>SUMIFS(СВЦЭМ!$C$34:$C$777,СВЦЭМ!$A$34:$A$777,$A130,СВЦЭМ!$B$34:$B$777,Y$119)+'СЕТ СН'!$I$9+СВЦЭМ!$D$10+'СЕТ СН'!$I$6-'СЕТ СН'!$I$19</f>
        <v>1797.03796268</v>
      </c>
    </row>
    <row r="131" spans="1:25" ht="15.75" x14ac:dyDescent="0.2">
      <c r="A131" s="35">
        <f t="shared" si="3"/>
        <v>42806</v>
      </c>
      <c r="B131" s="36">
        <f>SUMIFS(СВЦЭМ!$C$34:$C$777,СВЦЭМ!$A$34:$A$777,$A131,СВЦЭМ!$B$34:$B$777,B$119)+'СЕТ СН'!$I$9+СВЦЭМ!$D$10+'СЕТ СН'!$I$6-'СЕТ СН'!$I$19</f>
        <v>1814.8079750699999</v>
      </c>
      <c r="C131" s="36">
        <f>SUMIFS(СВЦЭМ!$C$34:$C$777,СВЦЭМ!$A$34:$A$777,$A131,СВЦЭМ!$B$34:$B$777,C$119)+'СЕТ СН'!$I$9+СВЦЭМ!$D$10+'СЕТ СН'!$I$6-'СЕТ СН'!$I$19</f>
        <v>1849.8048565700001</v>
      </c>
      <c r="D131" s="36">
        <f>SUMIFS(СВЦЭМ!$C$34:$C$777,СВЦЭМ!$A$34:$A$777,$A131,СВЦЭМ!$B$34:$B$777,D$119)+'СЕТ СН'!$I$9+СВЦЭМ!$D$10+'СЕТ СН'!$I$6-'СЕТ СН'!$I$19</f>
        <v>1864.7448438600004</v>
      </c>
      <c r="E131" s="36">
        <f>SUMIFS(СВЦЭМ!$C$34:$C$777,СВЦЭМ!$A$34:$A$777,$A131,СВЦЭМ!$B$34:$B$777,E$119)+'СЕТ СН'!$I$9+СВЦЭМ!$D$10+'СЕТ СН'!$I$6-'СЕТ СН'!$I$19</f>
        <v>1868.3859205700001</v>
      </c>
      <c r="F131" s="36">
        <f>SUMIFS(СВЦЭМ!$C$34:$C$777,СВЦЭМ!$A$34:$A$777,$A131,СВЦЭМ!$B$34:$B$777,F$119)+'СЕТ СН'!$I$9+СВЦЭМ!$D$10+'СЕТ СН'!$I$6-'СЕТ СН'!$I$19</f>
        <v>1868.1647561600003</v>
      </c>
      <c r="G131" s="36">
        <f>SUMIFS(СВЦЭМ!$C$34:$C$777,СВЦЭМ!$A$34:$A$777,$A131,СВЦЭМ!$B$34:$B$777,G$119)+'СЕТ СН'!$I$9+СВЦЭМ!$D$10+'СЕТ СН'!$I$6-'СЕТ СН'!$I$19</f>
        <v>1868.1482101800002</v>
      </c>
      <c r="H131" s="36">
        <f>SUMIFS(СВЦЭМ!$C$34:$C$777,СВЦЭМ!$A$34:$A$777,$A131,СВЦЭМ!$B$34:$B$777,H$119)+'СЕТ СН'!$I$9+СВЦЭМ!$D$10+'СЕТ СН'!$I$6-'СЕТ СН'!$I$19</f>
        <v>1854.4601037499997</v>
      </c>
      <c r="I131" s="36">
        <f>SUMIFS(СВЦЭМ!$C$34:$C$777,СВЦЭМ!$A$34:$A$777,$A131,СВЦЭМ!$B$34:$B$777,I$119)+'СЕТ СН'!$I$9+СВЦЭМ!$D$10+'СЕТ СН'!$I$6-'СЕТ СН'!$I$19</f>
        <v>1815.3225646000001</v>
      </c>
      <c r="J131" s="36">
        <f>SUMIFS(СВЦЭМ!$C$34:$C$777,СВЦЭМ!$A$34:$A$777,$A131,СВЦЭМ!$B$34:$B$777,J$119)+'СЕТ СН'!$I$9+СВЦЭМ!$D$10+'СЕТ СН'!$I$6-'СЕТ СН'!$I$19</f>
        <v>1742.51448648</v>
      </c>
      <c r="K131" s="36">
        <f>SUMIFS(СВЦЭМ!$C$34:$C$777,СВЦЭМ!$A$34:$A$777,$A131,СВЦЭМ!$B$34:$B$777,K$119)+'СЕТ СН'!$I$9+СВЦЭМ!$D$10+'СЕТ СН'!$I$6-'СЕТ СН'!$I$19</f>
        <v>1721.95214575</v>
      </c>
      <c r="L131" s="36">
        <f>SUMIFS(СВЦЭМ!$C$34:$C$777,СВЦЭМ!$A$34:$A$777,$A131,СВЦЭМ!$B$34:$B$777,L$119)+'СЕТ СН'!$I$9+СВЦЭМ!$D$10+'СЕТ СН'!$I$6-'СЕТ СН'!$I$19</f>
        <v>1702.5227168700003</v>
      </c>
      <c r="M131" s="36">
        <f>SUMIFS(СВЦЭМ!$C$34:$C$777,СВЦЭМ!$A$34:$A$777,$A131,СВЦЭМ!$B$34:$B$777,M$119)+'СЕТ СН'!$I$9+СВЦЭМ!$D$10+'СЕТ СН'!$I$6-'СЕТ СН'!$I$19</f>
        <v>1702.0822845599996</v>
      </c>
      <c r="N131" s="36">
        <f>SUMIFS(СВЦЭМ!$C$34:$C$777,СВЦЭМ!$A$34:$A$777,$A131,СВЦЭМ!$B$34:$B$777,N$119)+'СЕТ СН'!$I$9+СВЦЭМ!$D$10+'СЕТ СН'!$I$6-'СЕТ СН'!$I$19</f>
        <v>1713.9013397799999</v>
      </c>
      <c r="O131" s="36">
        <f>SUMIFS(СВЦЭМ!$C$34:$C$777,СВЦЭМ!$A$34:$A$777,$A131,СВЦЭМ!$B$34:$B$777,O$119)+'СЕТ СН'!$I$9+СВЦЭМ!$D$10+'СЕТ СН'!$I$6-'СЕТ СН'!$I$19</f>
        <v>1726.0163969699997</v>
      </c>
      <c r="P131" s="36">
        <f>SUMIFS(СВЦЭМ!$C$34:$C$777,СВЦЭМ!$A$34:$A$777,$A131,СВЦЭМ!$B$34:$B$777,P$119)+'СЕТ СН'!$I$9+СВЦЭМ!$D$10+'СЕТ СН'!$I$6-'СЕТ СН'!$I$19</f>
        <v>1739.9050283300003</v>
      </c>
      <c r="Q131" s="36">
        <f>SUMIFS(СВЦЭМ!$C$34:$C$777,СВЦЭМ!$A$34:$A$777,$A131,СВЦЭМ!$B$34:$B$777,Q$119)+'СЕТ СН'!$I$9+СВЦЭМ!$D$10+'СЕТ СН'!$I$6-'СЕТ СН'!$I$19</f>
        <v>1738.8077833899997</v>
      </c>
      <c r="R131" s="36">
        <f>SUMIFS(СВЦЭМ!$C$34:$C$777,СВЦЭМ!$A$34:$A$777,$A131,СВЦЭМ!$B$34:$B$777,R$119)+'СЕТ СН'!$I$9+СВЦЭМ!$D$10+'СЕТ СН'!$I$6-'СЕТ СН'!$I$19</f>
        <v>1737.7228217100001</v>
      </c>
      <c r="S131" s="36">
        <f>SUMIFS(СВЦЭМ!$C$34:$C$777,СВЦЭМ!$A$34:$A$777,$A131,СВЦЭМ!$B$34:$B$777,S$119)+'СЕТ СН'!$I$9+СВЦЭМ!$D$10+'СЕТ СН'!$I$6-'СЕТ СН'!$I$19</f>
        <v>1733.3386223400003</v>
      </c>
      <c r="T131" s="36">
        <f>SUMIFS(СВЦЭМ!$C$34:$C$777,СВЦЭМ!$A$34:$A$777,$A131,СВЦЭМ!$B$34:$B$777,T$119)+'СЕТ СН'!$I$9+СВЦЭМ!$D$10+'СЕТ СН'!$I$6-'СЕТ СН'!$I$19</f>
        <v>1729.6460424099996</v>
      </c>
      <c r="U131" s="36">
        <f>SUMIFS(СВЦЭМ!$C$34:$C$777,СВЦЭМ!$A$34:$A$777,$A131,СВЦЭМ!$B$34:$B$777,U$119)+'СЕТ СН'!$I$9+СВЦЭМ!$D$10+'СЕТ СН'!$I$6-'СЕТ СН'!$I$19</f>
        <v>1692.7730320800001</v>
      </c>
      <c r="V131" s="36">
        <f>SUMIFS(СВЦЭМ!$C$34:$C$777,СВЦЭМ!$A$34:$A$777,$A131,СВЦЭМ!$B$34:$B$777,V$119)+'СЕТ СН'!$I$9+СВЦЭМ!$D$10+'СЕТ СН'!$I$6-'СЕТ СН'!$I$19</f>
        <v>1691.5826298299999</v>
      </c>
      <c r="W131" s="36">
        <f>SUMIFS(СВЦЭМ!$C$34:$C$777,СВЦЭМ!$A$34:$A$777,$A131,СВЦЭМ!$B$34:$B$777,W$119)+'СЕТ СН'!$I$9+СВЦЭМ!$D$10+'СЕТ СН'!$I$6-'СЕТ СН'!$I$19</f>
        <v>1696.6607683000002</v>
      </c>
      <c r="X131" s="36">
        <f>SUMIFS(СВЦЭМ!$C$34:$C$777,СВЦЭМ!$A$34:$A$777,$A131,СВЦЭМ!$B$34:$B$777,X$119)+'СЕТ СН'!$I$9+СВЦЭМ!$D$10+'СЕТ СН'!$I$6-'СЕТ СН'!$I$19</f>
        <v>1722.3958507699999</v>
      </c>
      <c r="Y131" s="36">
        <f>SUMIFS(СВЦЭМ!$C$34:$C$777,СВЦЭМ!$A$34:$A$777,$A131,СВЦЭМ!$B$34:$B$777,Y$119)+'СЕТ СН'!$I$9+СВЦЭМ!$D$10+'СЕТ СН'!$I$6-'СЕТ СН'!$I$19</f>
        <v>1774.51450428</v>
      </c>
    </row>
    <row r="132" spans="1:25" ht="15.75" x14ac:dyDescent="0.2">
      <c r="A132" s="35">
        <f t="shared" si="3"/>
        <v>42807</v>
      </c>
      <c r="B132" s="36">
        <f>SUMIFS(СВЦЭМ!$C$34:$C$777,СВЦЭМ!$A$34:$A$777,$A132,СВЦЭМ!$B$34:$B$777,B$119)+'СЕТ СН'!$I$9+СВЦЭМ!$D$10+'СЕТ СН'!$I$6-'СЕТ СН'!$I$19</f>
        <v>1856.2913045699997</v>
      </c>
      <c r="C132" s="36">
        <f>SUMIFS(СВЦЭМ!$C$34:$C$777,СВЦЭМ!$A$34:$A$777,$A132,СВЦЭМ!$B$34:$B$777,C$119)+'СЕТ СН'!$I$9+СВЦЭМ!$D$10+'СЕТ СН'!$I$6-'СЕТ СН'!$I$19</f>
        <v>1863.2744480600004</v>
      </c>
      <c r="D132" s="36">
        <f>SUMIFS(СВЦЭМ!$C$34:$C$777,СВЦЭМ!$A$34:$A$777,$A132,СВЦЭМ!$B$34:$B$777,D$119)+'СЕТ СН'!$I$9+СВЦЭМ!$D$10+'СЕТ СН'!$I$6-'СЕТ СН'!$I$19</f>
        <v>1866.9225912000002</v>
      </c>
      <c r="E132" s="36">
        <f>SUMIFS(СВЦЭМ!$C$34:$C$777,СВЦЭМ!$A$34:$A$777,$A132,СВЦЭМ!$B$34:$B$777,E$119)+'СЕТ СН'!$I$9+СВЦЭМ!$D$10+'СЕТ СН'!$I$6-'СЕТ СН'!$I$19</f>
        <v>1870.8411362899997</v>
      </c>
      <c r="F132" s="36">
        <f>SUMIFS(СВЦЭМ!$C$34:$C$777,СВЦЭМ!$A$34:$A$777,$A132,СВЦЭМ!$B$34:$B$777,F$119)+'СЕТ СН'!$I$9+СВЦЭМ!$D$10+'СЕТ СН'!$I$6-'СЕТ СН'!$I$19</f>
        <v>1928.94126517</v>
      </c>
      <c r="G132" s="36">
        <f>SUMIFS(СВЦЭМ!$C$34:$C$777,СВЦЭМ!$A$34:$A$777,$A132,СВЦЭМ!$B$34:$B$777,G$119)+'СЕТ СН'!$I$9+СВЦЭМ!$D$10+'СЕТ СН'!$I$6-'СЕТ СН'!$I$19</f>
        <v>1974.66592773</v>
      </c>
      <c r="H132" s="36">
        <f>SUMIFS(СВЦЭМ!$C$34:$C$777,СВЦЭМ!$A$34:$A$777,$A132,СВЦЭМ!$B$34:$B$777,H$119)+'СЕТ СН'!$I$9+СВЦЭМ!$D$10+'СЕТ СН'!$I$6-'СЕТ СН'!$I$19</f>
        <v>1936.14708673</v>
      </c>
      <c r="I132" s="36">
        <f>SUMIFS(СВЦЭМ!$C$34:$C$777,СВЦЭМ!$A$34:$A$777,$A132,СВЦЭМ!$B$34:$B$777,I$119)+'СЕТ СН'!$I$9+СВЦЭМ!$D$10+'СЕТ СН'!$I$6-'СЕТ СН'!$I$19</f>
        <v>1878.3926190299999</v>
      </c>
      <c r="J132" s="36">
        <f>SUMIFS(СВЦЭМ!$C$34:$C$777,СВЦЭМ!$A$34:$A$777,$A132,СВЦЭМ!$B$34:$B$777,J$119)+'СЕТ СН'!$I$9+СВЦЭМ!$D$10+'СЕТ СН'!$I$6-'СЕТ СН'!$I$19</f>
        <v>1822.8185986600001</v>
      </c>
      <c r="K132" s="36">
        <f>SUMIFS(СВЦЭМ!$C$34:$C$777,СВЦЭМ!$A$34:$A$777,$A132,СВЦЭМ!$B$34:$B$777,K$119)+'СЕТ СН'!$I$9+СВЦЭМ!$D$10+'СЕТ СН'!$I$6-'СЕТ СН'!$I$19</f>
        <v>1809.3226099100002</v>
      </c>
      <c r="L132" s="36">
        <f>SUMIFS(СВЦЭМ!$C$34:$C$777,СВЦЭМ!$A$34:$A$777,$A132,СВЦЭМ!$B$34:$B$777,L$119)+'СЕТ СН'!$I$9+СВЦЭМ!$D$10+'СЕТ СН'!$I$6-'СЕТ СН'!$I$19</f>
        <v>1804.30343481</v>
      </c>
      <c r="M132" s="36">
        <f>SUMIFS(СВЦЭМ!$C$34:$C$777,СВЦЭМ!$A$34:$A$777,$A132,СВЦЭМ!$B$34:$B$777,M$119)+'СЕТ СН'!$I$9+СВЦЭМ!$D$10+'СЕТ СН'!$I$6-'СЕТ СН'!$I$19</f>
        <v>1802.2294222800001</v>
      </c>
      <c r="N132" s="36">
        <f>SUMIFS(СВЦЭМ!$C$34:$C$777,СВЦЭМ!$A$34:$A$777,$A132,СВЦЭМ!$B$34:$B$777,N$119)+'СЕТ СН'!$I$9+СВЦЭМ!$D$10+'СЕТ СН'!$I$6-'СЕТ СН'!$I$19</f>
        <v>1817.1177908700001</v>
      </c>
      <c r="O132" s="36">
        <f>SUMIFS(СВЦЭМ!$C$34:$C$777,СВЦЭМ!$A$34:$A$777,$A132,СВЦЭМ!$B$34:$B$777,O$119)+'СЕТ СН'!$I$9+СВЦЭМ!$D$10+'СЕТ СН'!$I$6-'СЕТ СН'!$I$19</f>
        <v>1821.2262127599997</v>
      </c>
      <c r="P132" s="36">
        <f>SUMIFS(СВЦЭМ!$C$34:$C$777,СВЦЭМ!$A$34:$A$777,$A132,СВЦЭМ!$B$34:$B$777,P$119)+'СЕТ СН'!$I$9+СВЦЭМ!$D$10+'СЕТ СН'!$I$6-'СЕТ СН'!$I$19</f>
        <v>1835.9725685200001</v>
      </c>
      <c r="Q132" s="36">
        <f>SUMIFS(СВЦЭМ!$C$34:$C$777,СВЦЭМ!$A$34:$A$777,$A132,СВЦЭМ!$B$34:$B$777,Q$119)+'СЕТ СН'!$I$9+СВЦЭМ!$D$10+'СЕТ СН'!$I$6-'СЕТ СН'!$I$19</f>
        <v>1832.8817767700002</v>
      </c>
      <c r="R132" s="36">
        <f>SUMIFS(СВЦЭМ!$C$34:$C$777,СВЦЭМ!$A$34:$A$777,$A132,СВЦЭМ!$B$34:$B$777,R$119)+'СЕТ СН'!$I$9+СВЦЭМ!$D$10+'СЕТ СН'!$I$6-'СЕТ СН'!$I$19</f>
        <v>1834.6258639500002</v>
      </c>
      <c r="S132" s="36">
        <f>SUMIFS(СВЦЭМ!$C$34:$C$777,СВЦЭМ!$A$34:$A$777,$A132,СВЦЭМ!$B$34:$B$777,S$119)+'СЕТ СН'!$I$9+СВЦЭМ!$D$10+'СЕТ СН'!$I$6-'СЕТ СН'!$I$19</f>
        <v>1833.0085438999999</v>
      </c>
      <c r="T132" s="36">
        <f>SUMIFS(СВЦЭМ!$C$34:$C$777,СВЦЭМ!$A$34:$A$777,$A132,СВЦЭМ!$B$34:$B$777,T$119)+'СЕТ СН'!$I$9+СВЦЭМ!$D$10+'СЕТ СН'!$I$6-'СЕТ СН'!$I$19</f>
        <v>1811.4520150400003</v>
      </c>
      <c r="U132" s="36">
        <f>SUMIFS(СВЦЭМ!$C$34:$C$777,СВЦЭМ!$A$34:$A$777,$A132,СВЦЭМ!$B$34:$B$777,U$119)+'СЕТ СН'!$I$9+СВЦЭМ!$D$10+'СЕТ СН'!$I$6-'СЕТ СН'!$I$19</f>
        <v>1796.9864021200001</v>
      </c>
      <c r="V132" s="36">
        <f>SUMIFS(СВЦЭМ!$C$34:$C$777,СВЦЭМ!$A$34:$A$777,$A132,СВЦЭМ!$B$34:$B$777,V$119)+'СЕТ СН'!$I$9+СВЦЭМ!$D$10+'СЕТ СН'!$I$6-'СЕТ СН'!$I$19</f>
        <v>1793.7793670900001</v>
      </c>
      <c r="W132" s="36">
        <f>SUMIFS(СВЦЭМ!$C$34:$C$777,СВЦЭМ!$A$34:$A$777,$A132,СВЦЭМ!$B$34:$B$777,W$119)+'СЕТ СН'!$I$9+СВЦЭМ!$D$10+'СЕТ СН'!$I$6-'СЕТ СН'!$I$19</f>
        <v>1804.3800876599998</v>
      </c>
      <c r="X132" s="36">
        <f>SUMIFS(СВЦЭМ!$C$34:$C$777,СВЦЭМ!$A$34:$A$777,$A132,СВЦЭМ!$B$34:$B$777,X$119)+'СЕТ СН'!$I$9+СВЦЭМ!$D$10+'СЕТ СН'!$I$6-'СЕТ СН'!$I$19</f>
        <v>1802.9379818999996</v>
      </c>
      <c r="Y132" s="36">
        <f>SUMIFS(СВЦЭМ!$C$34:$C$777,СВЦЭМ!$A$34:$A$777,$A132,СВЦЭМ!$B$34:$B$777,Y$119)+'СЕТ СН'!$I$9+СВЦЭМ!$D$10+'СЕТ СН'!$I$6-'СЕТ СН'!$I$19</f>
        <v>1866.54973445</v>
      </c>
    </row>
    <row r="133" spans="1:25" ht="15.75" x14ac:dyDescent="0.2">
      <c r="A133" s="35">
        <f t="shared" si="3"/>
        <v>42808</v>
      </c>
      <c r="B133" s="36">
        <f>SUMIFS(СВЦЭМ!$C$34:$C$777,СВЦЭМ!$A$34:$A$777,$A133,СВЦЭМ!$B$34:$B$777,B$119)+'СЕТ СН'!$I$9+СВЦЭМ!$D$10+'СЕТ СН'!$I$6-'СЕТ СН'!$I$19</f>
        <v>1861.1810175199998</v>
      </c>
      <c r="C133" s="36">
        <f>SUMIFS(СВЦЭМ!$C$34:$C$777,СВЦЭМ!$A$34:$A$777,$A133,СВЦЭМ!$B$34:$B$777,C$119)+'СЕТ СН'!$I$9+СВЦЭМ!$D$10+'СЕТ СН'!$I$6-'СЕТ СН'!$I$19</f>
        <v>1862.2514416000004</v>
      </c>
      <c r="D133" s="36">
        <f>SUMIFS(СВЦЭМ!$C$34:$C$777,СВЦЭМ!$A$34:$A$777,$A133,СВЦЭМ!$B$34:$B$777,D$119)+'СЕТ СН'!$I$9+СВЦЭМ!$D$10+'СЕТ СН'!$I$6-'СЕТ СН'!$I$19</f>
        <v>1885.2551052199997</v>
      </c>
      <c r="E133" s="36">
        <f>SUMIFS(СВЦЭМ!$C$34:$C$777,СВЦЭМ!$A$34:$A$777,$A133,СВЦЭМ!$B$34:$B$777,E$119)+'СЕТ СН'!$I$9+СВЦЭМ!$D$10+'СЕТ СН'!$I$6-'СЕТ СН'!$I$19</f>
        <v>1888.2621421200001</v>
      </c>
      <c r="F133" s="36">
        <f>SUMIFS(СВЦЭМ!$C$34:$C$777,СВЦЭМ!$A$34:$A$777,$A133,СВЦЭМ!$B$34:$B$777,F$119)+'СЕТ СН'!$I$9+СВЦЭМ!$D$10+'СЕТ СН'!$I$6-'СЕТ СН'!$I$19</f>
        <v>1895.65065912</v>
      </c>
      <c r="G133" s="36">
        <f>SUMIFS(СВЦЭМ!$C$34:$C$777,СВЦЭМ!$A$34:$A$777,$A133,СВЦЭМ!$B$34:$B$777,G$119)+'СЕТ СН'!$I$9+СВЦЭМ!$D$10+'СЕТ СН'!$I$6-'СЕТ СН'!$I$19</f>
        <v>1921.7258104800003</v>
      </c>
      <c r="H133" s="36">
        <f>SUMIFS(СВЦЭМ!$C$34:$C$777,СВЦЭМ!$A$34:$A$777,$A133,СВЦЭМ!$B$34:$B$777,H$119)+'СЕТ СН'!$I$9+СВЦЭМ!$D$10+'СЕТ СН'!$I$6-'СЕТ СН'!$I$19</f>
        <v>1892.23262759</v>
      </c>
      <c r="I133" s="36">
        <f>SUMIFS(СВЦЭМ!$C$34:$C$777,СВЦЭМ!$A$34:$A$777,$A133,СВЦЭМ!$B$34:$B$777,I$119)+'СЕТ СН'!$I$9+СВЦЭМ!$D$10+'СЕТ СН'!$I$6-'СЕТ СН'!$I$19</f>
        <v>1851.9633861800003</v>
      </c>
      <c r="J133" s="36">
        <f>SUMIFS(СВЦЭМ!$C$34:$C$777,СВЦЭМ!$A$34:$A$777,$A133,СВЦЭМ!$B$34:$B$777,J$119)+'СЕТ СН'!$I$9+СВЦЭМ!$D$10+'СЕТ СН'!$I$6-'СЕТ СН'!$I$19</f>
        <v>1786.67457719</v>
      </c>
      <c r="K133" s="36">
        <f>SUMIFS(СВЦЭМ!$C$34:$C$777,СВЦЭМ!$A$34:$A$777,$A133,СВЦЭМ!$B$34:$B$777,K$119)+'СЕТ СН'!$I$9+СВЦЭМ!$D$10+'СЕТ СН'!$I$6-'СЕТ СН'!$I$19</f>
        <v>1792.1966625100004</v>
      </c>
      <c r="L133" s="36">
        <f>SUMIFS(СВЦЭМ!$C$34:$C$777,СВЦЭМ!$A$34:$A$777,$A133,СВЦЭМ!$B$34:$B$777,L$119)+'СЕТ СН'!$I$9+СВЦЭМ!$D$10+'СЕТ СН'!$I$6-'СЕТ СН'!$I$19</f>
        <v>1791.74270458</v>
      </c>
      <c r="M133" s="36">
        <f>SUMIFS(СВЦЭМ!$C$34:$C$777,СВЦЭМ!$A$34:$A$777,$A133,СВЦЭМ!$B$34:$B$777,M$119)+'СЕТ СН'!$I$9+СВЦЭМ!$D$10+'СЕТ СН'!$I$6-'СЕТ СН'!$I$19</f>
        <v>1817.8134247600001</v>
      </c>
      <c r="N133" s="36">
        <f>SUMIFS(СВЦЭМ!$C$34:$C$777,СВЦЭМ!$A$34:$A$777,$A133,СВЦЭМ!$B$34:$B$777,N$119)+'СЕТ СН'!$I$9+СВЦЭМ!$D$10+'СЕТ СН'!$I$6-'СЕТ СН'!$I$19</f>
        <v>1828.3490864799996</v>
      </c>
      <c r="O133" s="36">
        <f>SUMIFS(СВЦЭМ!$C$34:$C$777,СВЦЭМ!$A$34:$A$777,$A133,СВЦЭМ!$B$34:$B$777,O$119)+'СЕТ СН'!$I$9+СВЦЭМ!$D$10+'СЕТ СН'!$I$6-'СЕТ СН'!$I$19</f>
        <v>1872.4046119</v>
      </c>
      <c r="P133" s="36">
        <f>SUMIFS(СВЦЭМ!$C$34:$C$777,СВЦЭМ!$A$34:$A$777,$A133,СВЦЭМ!$B$34:$B$777,P$119)+'СЕТ СН'!$I$9+СВЦЭМ!$D$10+'СЕТ СН'!$I$6-'СЕТ СН'!$I$19</f>
        <v>1878.4294650299998</v>
      </c>
      <c r="Q133" s="36">
        <f>SUMIFS(СВЦЭМ!$C$34:$C$777,СВЦЭМ!$A$34:$A$777,$A133,СВЦЭМ!$B$34:$B$777,Q$119)+'СЕТ СН'!$I$9+СВЦЭМ!$D$10+'СЕТ СН'!$I$6-'СЕТ СН'!$I$19</f>
        <v>1877.7062697199999</v>
      </c>
      <c r="R133" s="36">
        <f>SUMIFS(СВЦЭМ!$C$34:$C$777,СВЦЭМ!$A$34:$A$777,$A133,СВЦЭМ!$B$34:$B$777,R$119)+'СЕТ СН'!$I$9+СВЦЭМ!$D$10+'СЕТ СН'!$I$6-'СЕТ СН'!$I$19</f>
        <v>1876.52737673</v>
      </c>
      <c r="S133" s="36">
        <f>SUMIFS(СВЦЭМ!$C$34:$C$777,СВЦЭМ!$A$34:$A$777,$A133,СВЦЭМ!$B$34:$B$777,S$119)+'СЕТ СН'!$I$9+СВЦЭМ!$D$10+'СЕТ СН'!$I$6-'СЕТ СН'!$I$19</f>
        <v>1862.2313542399997</v>
      </c>
      <c r="T133" s="36">
        <f>SUMIFS(СВЦЭМ!$C$34:$C$777,СВЦЭМ!$A$34:$A$777,$A133,СВЦЭМ!$B$34:$B$777,T$119)+'СЕТ СН'!$I$9+СВЦЭМ!$D$10+'СЕТ СН'!$I$6-'СЕТ СН'!$I$19</f>
        <v>1847.1382414999998</v>
      </c>
      <c r="U133" s="36">
        <f>SUMIFS(СВЦЭМ!$C$34:$C$777,СВЦЭМ!$A$34:$A$777,$A133,СВЦЭМ!$B$34:$B$777,U$119)+'СЕТ СН'!$I$9+СВЦЭМ!$D$10+'СЕТ СН'!$I$6-'СЕТ СН'!$I$19</f>
        <v>1800.2172105899999</v>
      </c>
      <c r="V133" s="36">
        <f>SUMIFS(СВЦЭМ!$C$34:$C$777,СВЦЭМ!$A$34:$A$777,$A133,СВЦЭМ!$B$34:$B$777,V$119)+'СЕТ СН'!$I$9+СВЦЭМ!$D$10+'СЕТ СН'!$I$6-'СЕТ СН'!$I$19</f>
        <v>1791.6473380899997</v>
      </c>
      <c r="W133" s="36">
        <f>SUMIFS(СВЦЭМ!$C$34:$C$777,СВЦЭМ!$A$34:$A$777,$A133,СВЦЭМ!$B$34:$B$777,W$119)+'СЕТ СН'!$I$9+СВЦЭМ!$D$10+'СЕТ СН'!$I$6-'СЕТ СН'!$I$19</f>
        <v>1795.1170770099998</v>
      </c>
      <c r="X133" s="36">
        <f>SUMIFS(СВЦЭМ!$C$34:$C$777,СВЦЭМ!$A$34:$A$777,$A133,СВЦЭМ!$B$34:$B$777,X$119)+'СЕТ СН'!$I$9+СВЦЭМ!$D$10+'СЕТ СН'!$I$6-'СЕТ СН'!$I$19</f>
        <v>1789.6213047000001</v>
      </c>
      <c r="Y133" s="36">
        <f>SUMIFS(СВЦЭМ!$C$34:$C$777,СВЦЭМ!$A$34:$A$777,$A133,СВЦЭМ!$B$34:$B$777,Y$119)+'СЕТ СН'!$I$9+СВЦЭМ!$D$10+'СЕТ СН'!$I$6-'СЕТ СН'!$I$19</f>
        <v>1849.4874954099996</v>
      </c>
    </row>
    <row r="134" spans="1:25" ht="15.75" x14ac:dyDescent="0.2">
      <c r="A134" s="35">
        <f t="shared" si="3"/>
        <v>42809</v>
      </c>
      <c r="B134" s="36">
        <f>SUMIFS(СВЦЭМ!$C$34:$C$777,СВЦЭМ!$A$34:$A$777,$A134,СВЦЭМ!$B$34:$B$777,B$119)+'СЕТ СН'!$I$9+СВЦЭМ!$D$10+'СЕТ СН'!$I$6-'СЕТ СН'!$I$19</f>
        <v>1889.7988419599997</v>
      </c>
      <c r="C134" s="36">
        <f>SUMIFS(СВЦЭМ!$C$34:$C$777,СВЦЭМ!$A$34:$A$777,$A134,СВЦЭМ!$B$34:$B$777,C$119)+'СЕТ СН'!$I$9+СВЦЭМ!$D$10+'СЕТ СН'!$I$6-'СЕТ СН'!$I$19</f>
        <v>1939.81205727</v>
      </c>
      <c r="D134" s="36">
        <f>SUMIFS(СВЦЭМ!$C$34:$C$777,СВЦЭМ!$A$34:$A$777,$A134,СВЦЭМ!$B$34:$B$777,D$119)+'СЕТ СН'!$I$9+СВЦЭМ!$D$10+'СЕТ СН'!$I$6-'СЕТ СН'!$I$19</f>
        <v>1969.51023145</v>
      </c>
      <c r="E134" s="36">
        <f>SUMIFS(СВЦЭМ!$C$34:$C$777,СВЦЭМ!$A$34:$A$777,$A134,СВЦЭМ!$B$34:$B$777,E$119)+'СЕТ СН'!$I$9+СВЦЭМ!$D$10+'СЕТ СН'!$I$6-'СЕТ СН'!$I$19</f>
        <v>1975.15628186</v>
      </c>
      <c r="F134" s="36">
        <f>SUMIFS(СВЦЭМ!$C$34:$C$777,СВЦЭМ!$A$34:$A$777,$A134,СВЦЭМ!$B$34:$B$777,F$119)+'СЕТ СН'!$I$9+СВЦЭМ!$D$10+'СЕТ СН'!$I$6-'СЕТ СН'!$I$19</f>
        <v>1970.3821642800003</v>
      </c>
      <c r="G134" s="36">
        <f>SUMIFS(СВЦЭМ!$C$34:$C$777,СВЦЭМ!$A$34:$A$777,$A134,СВЦЭМ!$B$34:$B$777,G$119)+'СЕТ СН'!$I$9+СВЦЭМ!$D$10+'СЕТ СН'!$I$6-'СЕТ СН'!$I$19</f>
        <v>1960.3613197599998</v>
      </c>
      <c r="H134" s="36">
        <f>SUMIFS(СВЦЭМ!$C$34:$C$777,СВЦЭМ!$A$34:$A$777,$A134,СВЦЭМ!$B$34:$B$777,H$119)+'СЕТ СН'!$I$9+СВЦЭМ!$D$10+'СЕТ СН'!$I$6-'СЕТ СН'!$I$19</f>
        <v>1880.49028972</v>
      </c>
      <c r="I134" s="36">
        <f>SUMIFS(СВЦЭМ!$C$34:$C$777,СВЦЭМ!$A$34:$A$777,$A134,СВЦЭМ!$B$34:$B$777,I$119)+'СЕТ СН'!$I$9+СВЦЭМ!$D$10+'СЕТ СН'!$I$6-'СЕТ СН'!$I$19</f>
        <v>1806.27980488</v>
      </c>
      <c r="J134" s="36">
        <f>SUMIFS(СВЦЭМ!$C$34:$C$777,СВЦЭМ!$A$34:$A$777,$A134,СВЦЭМ!$B$34:$B$777,J$119)+'СЕТ СН'!$I$9+СВЦЭМ!$D$10+'СЕТ СН'!$I$6-'СЕТ СН'!$I$19</f>
        <v>1752.18940226</v>
      </c>
      <c r="K134" s="36">
        <f>SUMIFS(СВЦЭМ!$C$34:$C$777,СВЦЭМ!$A$34:$A$777,$A134,СВЦЭМ!$B$34:$B$777,K$119)+'СЕТ СН'!$I$9+СВЦЭМ!$D$10+'СЕТ СН'!$I$6-'СЕТ СН'!$I$19</f>
        <v>1732.3936292600001</v>
      </c>
      <c r="L134" s="36">
        <f>SUMIFS(СВЦЭМ!$C$34:$C$777,СВЦЭМ!$A$34:$A$777,$A134,СВЦЭМ!$B$34:$B$777,L$119)+'СЕТ СН'!$I$9+СВЦЭМ!$D$10+'СЕТ СН'!$I$6-'СЕТ СН'!$I$19</f>
        <v>1728.3064245799997</v>
      </c>
      <c r="M134" s="36">
        <f>SUMIFS(СВЦЭМ!$C$34:$C$777,СВЦЭМ!$A$34:$A$777,$A134,СВЦЭМ!$B$34:$B$777,M$119)+'СЕТ СН'!$I$9+СВЦЭМ!$D$10+'СЕТ СН'!$I$6-'СЕТ СН'!$I$19</f>
        <v>1732.4778159400003</v>
      </c>
      <c r="N134" s="36">
        <f>SUMIFS(СВЦЭМ!$C$34:$C$777,СВЦЭМ!$A$34:$A$777,$A134,СВЦЭМ!$B$34:$B$777,N$119)+'СЕТ СН'!$I$9+СВЦЭМ!$D$10+'СЕТ СН'!$I$6-'СЕТ СН'!$I$19</f>
        <v>1753.6976392699999</v>
      </c>
      <c r="O134" s="36">
        <f>SUMIFS(СВЦЭМ!$C$34:$C$777,СВЦЭМ!$A$34:$A$777,$A134,СВЦЭМ!$B$34:$B$777,O$119)+'СЕТ СН'!$I$9+СВЦЭМ!$D$10+'СЕТ СН'!$I$6-'СЕТ СН'!$I$19</f>
        <v>1769.93438866</v>
      </c>
      <c r="P134" s="36">
        <f>SUMIFS(СВЦЭМ!$C$34:$C$777,СВЦЭМ!$A$34:$A$777,$A134,СВЦЭМ!$B$34:$B$777,P$119)+'СЕТ СН'!$I$9+СВЦЭМ!$D$10+'СЕТ СН'!$I$6-'СЕТ СН'!$I$19</f>
        <v>1793.6045030400001</v>
      </c>
      <c r="Q134" s="36">
        <f>SUMIFS(СВЦЭМ!$C$34:$C$777,СВЦЭМ!$A$34:$A$777,$A134,СВЦЭМ!$B$34:$B$777,Q$119)+'СЕТ СН'!$I$9+СВЦЭМ!$D$10+'СЕТ СН'!$I$6-'СЕТ СН'!$I$19</f>
        <v>1804.99813941</v>
      </c>
      <c r="R134" s="36">
        <f>SUMIFS(СВЦЭМ!$C$34:$C$777,СВЦЭМ!$A$34:$A$777,$A134,СВЦЭМ!$B$34:$B$777,R$119)+'СЕТ СН'!$I$9+СВЦЭМ!$D$10+'СЕТ СН'!$I$6-'СЕТ СН'!$I$19</f>
        <v>1808.1629204700002</v>
      </c>
      <c r="S134" s="36">
        <f>SUMIFS(СВЦЭМ!$C$34:$C$777,СВЦЭМ!$A$34:$A$777,$A134,СВЦЭМ!$B$34:$B$777,S$119)+'СЕТ СН'!$I$9+СВЦЭМ!$D$10+'СЕТ СН'!$I$6-'СЕТ СН'!$I$19</f>
        <v>1785.9216337500002</v>
      </c>
      <c r="T134" s="36">
        <f>SUMIFS(СВЦЭМ!$C$34:$C$777,СВЦЭМ!$A$34:$A$777,$A134,СВЦЭМ!$B$34:$B$777,T$119)+'СЕТ СН'!$I$9+СВЦЭМ!$D$10+'СЕТ СН'!$I$6-'СЕТ СН'!$I$19</f>
        <v>1742.17013021</v>
      </c>
      <c r="U134" s="36">
        <f>SUMIFS(СВЦЭМ!$C$34:$C$777,СВЦЭМ!$A$34:$A$777,$A134,СВЦЭМ!$B$34:$B$777,U$119)+'СЕТ СН'!$I$9+СВЦЭМ!$D$10+'СЕТ СН'!$I$6-'СЕТ СН'!$I$19</f>
        <v>1709.6864732200002</v>
      </c>
      <c r="V134" s="36">
        <f>SUMIFS(СВЦЭМ!$C$34:$C$777,СВЦЭМ!$A$34:$A$777,$A134,СВЦЭМ!$B$34:$B$777,V$119)+'СЕТ СН'!$I$9+СВЦЭМ!$D$10+'СЕТ СН'!$I$6-'СЕТ СН'!$I$19</f>
        <v>1712.5671434599999</v>
      </c>
      <c r="W134" s="36">
        <f>SUMIFS(СВЦЭМ!$C$34:$C$777,СВЦЭМ!$A$34:$A$777,$A134,СВЦЭМ!$B$34:$B$777,W$119)+'СЕТ СН'!$I$9+СВЦЭМ!$D$10+'СЕТ СН'!$I$6-'СЕТ СН'!$I$19</f>
        <v>1714.7410404100001</v>
      </c>
      <c r="X134" s="36">
        <f>SUMIFS(СВЦЭМ!$C$34:$C$777,СВЦЭМ!$A$34:$A$777,$A134,СВЦЭМ!$B$34:$B$777,X$119)+'СЕТ СН'!$I$9+СВЦЭМ!$D$10+'СЕТ СН'!$I$6-'СЕТ СН'!$I$19</f>
        <v>1732.26531277</v>
      </c>
      <c r="Y134" s="36">
        <f>SUMIFS(СВЦЭМ!$C$34:$C$777,СВЦЭМ!$A$34:$A$777,$A134,СВЦЭМ!$B$34:$B$777,Y$119)+'СЕТ СН'!$I$9+СВЦЭМ!$D$10+'СЕТ СН'!$I$6-'СЕТ СН'!$I$19</f>
        <v>1817.2184513000002</v>
      </c>
    </row>
    <row r="135" spans="1:25" ht="15.75" x14ac:dyDescent="0.2">
      <c r="A135" s="35">
        <f t="shared" si="3"/>
        <v>42810</v>
      </c>
      <c r="B135" s="36">
        <f>SUMIFS(СВЦЭМ!$C$34:$C$777,СВЦЭМ!$A$34:$A$777,$A135,СВЦЭМ!$B$34:$B$777,B$119)+'СЕТ СН'!$I$9+СВЦЭМ!$D$10+'СЕТ СН'!$I$6-'СЕТ СН'!$I$19</f>
        <v>1842.7137210999999</v>
      </c>
      <c r="C135" s="36">
        <f>SUMIFS(СВЦЭМ!$C$34:$C$777,СВЦЭМ!$A$34:$A$777,$A135,СВЦЭМ!$B$34:$B$777,C$119)+'СЕТ СН'!$I$9+СВЦЭМ!$D$10+'СЕТ СН'!$I$6-'СЕТ СН'!$I$19</f>
        <v>1871.88533293</v>
      </c>
      <c r="D135" s="36">
        <f>SUMIFS(СВЦЭМ!$C$34:$C$777,СВЦЭМ!$A$34:$A$777,$A135,СВЦЭМ!$B$34:$B$777,D$119)+'СЕТ СН'!$I$9+СВЦЭМ!$D$10+'СЕТ СН'!$I$6-'СЕТ СН'!$I$19</f>
        <v>1896.9895849900004</v>
      </c>
      <c r="E135" s="36">
        <f>SUMIFS(СВЦЭМ!$C$34:$C$777,СВЦЭМ!$A$34:$A$777,$A135,СВЦЭМ!$B$34:$B$777,E$119)+'СЕТ СН'!$I$9+СВЦЭМ!$D$10+'СЕТ СН'!$I$6-'СЕТ СН'!$I$19</f>
        <v>1908.2544101399999</v>
      </c>
      <c r="F135" s="36">
        <f>SUMIFS(СВЦЭМ!$C$34:$C$777,СВЦЭМ!$A$34:$A$777,$A135,СВЦЭМ!$B$34:$B$777,F$119)+'СЕТ СН'!$I$9+СВЦЭМ!$D$10+'СЕТ СН'!$I$6-'СЕТ СН'!$I$19</f>
        <v>1900.6362990899997</v>
      </c>
      <c r="G135" s="36">
        <f>SUMIFS(СВЦЭМ!$C$34:$C$777,СВЦЭМ!$A$34:$A$777,$A135,СВЦЭМ!$B$34:$B$777,G$119)+'СЕТ СН'!$I$9+СВЦЭМ!$D$10+'СЕТ СН'!$I$6-'СЕТ СН'!$I$19</f>
        <v>1893.9012446500001</v>
      </c>
      <c r="H135" s="36">
        <f>SUMIFS(СВЦЭМ!$C$34:$C$777,СВЦЭМ!$A$34:$A$777,$A135,СВЦЭМ!$B$34:$B$777,H$119)+'СЕТ СН'!$I$9+СВЦЭМ!$D$10+'СЕТ СН'!$I$6-'СЕТ СН'!$I$19</f>
        <v>1888.4079901</v>
      </c>
      <c r="I135" s="36">
        <f>SUMIFS(СВЦЭМ!$C$34:$C$777,СВЦЭМ!$A$34:$A$777,$A135,СВЦЭМ!$B$34:$B$777,I$119)+'СЕТ СН'!$I$9+СВЦЭМ!$D$10+'СЕТ СН'!$I$6-'СЕТ СН'!$I$19</f>
        <v>1887.4929860499997</v>
      </c>
      <c r="J135" s="36">
        <f>SUMIFS(СВЦЭМ!$C$34:$C$777,СВЦЭМ!$A$34:$A$777,$A135,СВЦЭМ!$B$34:$B$777,J$119)+'СЕТ СН'!$I$9+СВЦЭМ!$D$10+'СЕТ СН'!$I$6-'СЕТ СН'!$I$19</f>
        <v>1806.8136870199996</v>
      </c>
      <c r="K135" s="36">
        <f>SUMIFS(СВЦЭМ!$C$34:$C$777,СВЦЭМ!$A$34:$A$777,$A135,СВЦЭМ!$B$34:$B$777,K$119)+'СЕТ СН'!$I$9+СВЦЭМ!$D$10+'СЕТ СН'!$I$6-'СЕТ СН'!$I$19</f>
        <v>1742.31345345</v>
      </c>
      <c r="L135" s="36">
        <f>SUMIFS(СВЦЭМ!$C$34:$C$777,СВЦЭМ!$A$34:$A$777,$A135,СВЦЭМ!$B$34:$B$777,L$119)+'СЕТ СН'!$I$9+СВЦЭМ!$D$10+'СЕТ СН'!$I$6-'СЕТ СН'!$I$19</f>
        <v>1742.7402495799997</v>
      </c>
      <c r="M135" s="36">
        <f>SUMIFS(СВЦЭМ!$C$34:$C$777,СВЦЭМ!$A$34:$A$777,$A135,СВЦЭМ!$B$34:$B$777,M$119)+'СЕТ СН'!$I$9+СВЦЭМ!$D$10+'СЕТ СН'!$I$6-'СЕТ СН'!$I$19</f>
        <v>1751.1957533599998</v>
      </c>
      <c r="N135" s="36">
        <f>SUMIFS(СВЦЭМ!$C$34:$C$777,СВЦЭМ!$A$34:$A$777,$A135,СВЦЭМ!$B$34:$B$777,N$119)+'СЕТ СН'!$I$9+СВЦЭМ!$D$10+'СЕТ СН'!$I$6-'СЕТ СН'!$I$19</f>
        <v>1762.8266476700001</v>
      </c>
      <c r="O135" s="36">
        <f>SUMIFS(СВЦЭМ!$C$34:$C$777,СВЦЭМ!$A$34:$A$777,$A135,СВЦЭМ!$B$34:$B$777,O$119)+'СЕТ СН'!$I$9+СВЦЭМ!$D$10+'СЕТ СН'!$I$6-'СЕТ СН'!$I$19</f>
        <v>1768.4431648600003</v>
      </c>
      <c r="P135" s="36">
        <f>SUMIFS(СВЦЭМ!$C$34:$C$777,СВЦЭМ!$A$34:$A$777,$A135,СВЦЭМ!$B$34:$B$777,P$119)+'СЕТ СН'!$I$9+СВЦЭМ!$D$10+'СЕТ СН'!$I$6-'СЕТ СН'!$I$19</f>
        <v>1796.86424902</v>
      </c>
      <c r="Q135" s="36">
        <f>SUMIFS(СВЦЭМ!$C$34:$C$777,СВЦЭМ!$A$34:$A$777,$A135,СВЦЭМ!$B$34:$B$777,Q$119)+'СЕТ СН'!$I$9+СВЦЭМ!$D$10+'СЕТ СН'!$I$6-'СЕТ СН'!$I$19</f>
        <v>1802.7510184499997</v>
      </c>
      <c r="R135" s="36">
        <f>SUMIFS(СВЦЭМ!$C$34:$C$777,СВЦЭМ!$A$34:$A$777,$A135,СВЦЭМ!$B$34:$B$777,R$119)+'СЕТ СН'!$I$9+СВЦЭМ!$D$10+'СЕТ СН'!$I$6-'СЕТ СН'!$I$19</f>
        <v>1805.85911369</v>
      </c>
      <c r="S135" s="36">
        <f>SUMIFS(СВЦЭМ!$C$34:$C$777,СВЦЭМ!$A$34:$A$777,$A135,СВЦЭМ!$B$34:$B$777,S$119)+'СЕТ СН'!$I$9+СВЦЭМ!$D$10+'СЕТ СН'!$I$6-'СЕТ СН'!$I$19</f>
        <v>1771.0477923199996</v>
      </c>
      <c r="T135" s="36">
        <f>SUMIFS(СВЦЭМ!$C$34:$C$777,СВЦЭМ!$A$34:$A$777,$A135,СВЦЭМ!$B$34:$B$777,T$119)+'СЕТ СН'!$I$9+СВЦЭМ!$D$10+'СЕТ СН'!$I$6-'СЕТ СН'!$I$19</f>
        <v>1756.4254831400003</v>
      </c>
      <c r="U135" s="36">
        <f>SUMIFS(СВЦЭМ!$C$34:$C$777,СВЦЭМ!$A$34:$A$777,$A135,СВЦЭМ!$B$34:$B$777,U$119)+'СЕТ СН'!$I$9+СВЦЭМ!$D$10+'СЕТ СН'!$I$6-'СЕТ СН'!$I$19</f>
        <v>1720.89597779</v>
      </c>
      <c r="V135" s="36">
        <f>SUMIFS(СВЦЭМ!$C$34:$C$777,СВЦЭМ!$A$34:$A$777,$A135,СВЦЭМ!$B$34:$B$777,V$119)+'СЕТ СН'!$I$9+СВЦЭМ!$D$10+'СЕТ СН'!$I$6-'СЕТ СН'!$I$19</f>
        <v>1716.8754007899997</v>
      </c>
      <c r="W135" s="36">
        <f>SUMIFS(СВЦЭМ!$C$34:$C$777,СВЦЭМ!$A$34:$A$777,$A135,СВЦЭМ!$B$34:$B$777,W$119)+'СЕТ СН'!$I$9+СВЦЭМ!$D$10+'СЕТ СН'!$I$6-'СЕТ СН'!$I$19</f>
        <v>1729.9758919400001</v>
      </c>
      <c r="X135" s="36">
        <f>SUMIFS(СВЦЭМ!$C$34:$C$777,СВЦЭМ!$A$34:$A$777,$A135,СВЦЭМ!$B$34:$B$777,X$119)+'СЕТ СН'!$I$9+СВЦЭМ!$D$10+'СЕТ СН'!$I$6-'СЕТ СН'!$I$19</f>
        <v>1793.6571310700001</v>
      </c>
      <c r="Y135" s="36">
        <f>SUMIFS(СВЦЭМ!$C$34:$C$777,СВЦЭМ!$A$34:$A$777,$A135,СВЦЭМ!$B$34:$B$777,Y$119)+'СЕТ СН'!$I$9+СВЦЭМ!$D$10+'СЕТ СН'!$I$6-'СЕТ СН'!$I$19</f>
        <v>1885.2470855700003</v>
      </c>
    </row>
    <row r="136" spans="1:25" ht="15.75" x14ac:dyDescent="0.2">
      <c r="A136" s="35">
        <f t="shared" si="3"/>
        <v>42811</v>
      </c>
      <c r="B136" s="36">
        <f>SUMIFS(СВЦЭМ!$C$34:$C$777,СВЦЭМ!$A$34:$A$777,$A136,СВЦЭМ!$B$34:$B$777,B$119)+'СЕТ СН'!$I$9+СВЦЭМ!$D$10+'СЕТ СН'!$I$6-'СЕТ СН'!$I$19</f>
        <v>1866.2736929100001</v>
      </c>
      <c r="C136" s="36">
        <f>SUMIFS(СВЦЭМ!$C$34:$C$777,СВЦЭМ!$A$34:$A$777,$A136,СВЦЭМ!$B$34:$B$777,C$119)+'СЕТ СН'!$I$9+СВЦЭМ!$D$10+'СЕТ СН'!$I$6-'СЕТ СН'!$I$19</f>
        <v>1887.1076817599997</v>
      </c>
      <c r="D136" s="36">
        <f>SUMIFS(СВЦЭМ!$C$34:$C$777,СВЦЭМ!$A$34:$A$777,$A136,СВЦЭМ!$B$34:$B$777,D$119)+'СЕТ СН'!$I$9+СВЦЭМ!$D$10+'СЕТ СН'!$I$6-'СЕТ СН'!$I$19</f>
        <v>1900.10428202</v>
      </c>
      <c r="E136" s="36">
        <f>SUMIFS(СВЦЭМ!$C$34:$C$777,СВЦЭМ!$A$34:$A$777,$A136,СВЦЭМ!$B$34:$B$777,E$119)+'СЕТ СН'!$I$9+СВЦЭМ!$D$10+'СЕТ СН'!$I$6-'СЕТ СН'!$I$19</f>
        <v>1914.2676861899999</v>
      </c>
      <c r="F136" s="36">
        <f>SUMIFS(СВЦЭМ!$C$34:$C$777,СВЦЭМ!$A$34:$A$777,$A136,СВЦЭМ!$B$34:$B$777,F$119)+'СЕТ СН'!$I$9+СВЦЭМ!$D$10+'СЕТ СН'!$I$6-'СЕТ СН'!$I$19</f>
        <v>1911.4764528200003</v>
      </c>
      <c r="G136" s="36">
        <f>SUMIFS(СВЦЭМ!$C$34:$C$777,СВЦЭМ!$A$34:$A$777,$A136,СВЦЭМ!$B$34:$B$777,G$119)+'СЕТ СН'!$I$9+СВЦЭМ!$D$10+'СЕТ СН'!$I$6-'СЕТ СН'!$I$19</f>
        <v>1898.8167881600002</v>
      </c>
      <c r="H136" s="36">
        <f>SUMIFS(СВЦЭМ!$C$34:$C$777,СВЦЭМ!$A$34:$A$777,$A136,СВЦЭМ!$B$34:$B$777,H$119)+'СЕТ СН'!$I$9+СВЦЭМ!$D$10+'СЕТ СН'!$I$6-'СЕТ СН'!$I$19</f>
        <v>1854.6036002399997</v>
      </c>
      <c r="I136" s="36">
        <f>SUMIFS(СВЦЭМ!$C$34:$C$777,СВЦЭМ!$A$34:$A$777,$A136,СВЦЭМ!$B$34:$B$777,I$119)+'СЕТ СН'!$I$9+СВЦЭМ!$D$10+'СЕТ СН'!$I$6-'СЕТ СН'!$I$19</f>
        <v>1808.5818469400001</v>
      </c>
      <c r="J136" s="36">
        <f>SUMIFS(СВЦЭМ!$C$34:$C$777,СВЦЭМ!$A$34:$A$777,$A136,СВЦЭМ!$B$34:$B$777,J$119)+'СЕТ СН'!$I$9+СВЦЭМ!$D$10+'СЕТ СН'!$I$6-'СЕТ СН'!$I$19</f>
        <v>1773.9631058800001</v>
      </c>
      <c r="K136" s="36">
        <f>SUMIFS(СВЦЭМ!$C$34:$C$777,СВЦЭМ!$A$34:$A$777,$A136,СВЦЭМ!$B$34:$B$777,K$119)+'СЕТ СН'!$I$9+СВЦЭМ!$D$10+'СЕТ СН'!$I$6-'СЕТ СН'!$I$19</f>
        <v>1766.2466951200004</v>
      </c>
      <c r="L136" s="36">
        <f>SUMIFS(СВЦЭМ!$C$34:$C$777,СВЦЭМ!$A$34:$A$777,$A136,СВЦЭМ!$B$34:$B$777,L$119)+'СЕТ СН'!$I$9+СВЦЭМ!$D$10+'СЕТ СН'!$I$6-'СЕТ СН'!$I$19</f>
        <v>1768.5735388599996</v>
      </c>
      <c r="M136" s="36">
        <f>SUMIFS(СВЦЭМ!$C$34:$C$777,СВЦЭМ!$A$34:$A$777,$A136,СВЦЭМ!$B$34:$B$777,M$119)+'СЕТ СН'!$I$9+СВЦЭМ!$D$10+'СЕТ СН'!$I$6-'СЕТ СН'!$I$19</f>
        <v>1762.18996552</v>
      </c>
      <c r="N136" s="36">
        <f>SUMIFS(СВЦЭМ!$C$34:$C$777,СВЦЭМ!$A$34:$A$777,$A136,СВЦЭМ!$B$34:$B$777,N$119)+'СЕТ СН'!$I$9+СВЦЭМ!$D$10+'СЕТ СН'!$I$6-'СЕТ СН'!$I$19</f>
        <v>1764.3885800899998</v>
      </c>
      <c r="O136" s="36">
        <f>SUMIFS(СВЦЭМ!$C$34:$C$777,СВЦЭМ!$A$34:$A$777,$A136,СВЦЭМ!$B$34:$B$777,O$119)+'СЕТ СН'!$I$9+СВЦЭМ!$D$10+'СЕТ СН'!$I$6-'СЕТ СН'!$I$19</f>
        <v>1748.41667078</v>
      </c>
      <c r="P136" s="36">
        <f>SUMIFS(СВЦЭМ!$C$34:$C$777,СВЦЭМ!$A$34:$A$777,$A136,СВЦЭМ!$B$34:$B$777,P$119)+'СЕТ СН'!$I$9+СВЦЭМ!$D$10+'СЕТ СН'!$I$6-'СЕТ СН'!$I$19</f>
        <v>1745.6814799000003</v>
      </c>
      <c r="Q136" s="36">
        <f>SUMIFS(СВЦЭМ!$C$34:$C$777,СВЦЭМ!$A$34:$A$777,$A136,СВЦЭМ!$B$34:$B$777,Q$119)+'СЕТ СН'!$I$9+СВЦЭМ!$D$10+'СЕТ СН'!$I$6-'СЕТ СН'!$I$19</f>
        <v>1742.8896636500003</v>
      </c>
      <c r="R136" s="36">
        <f>SUMIFS(СВЦЭМ!$C$34:$C$777,СВЦЭМ!$A$34:$A$777,$A136,СВЦЭМ!$B$34:$B$777,R$119)+'СЕТ СН'!$I$9+СВЦЭМ!$D$10+'СЕТ СН'!$I$6-'СЕТ СН'!$I$19</f>
        <v>1740.0432042700004</v>
      </c>
      <c r="S136" s="36">
        <f>SUMIFS(СВЦЭМ!$C$34:$C$777,СВЦЭМ!$A$34:$A$777,$A136,СВЦЭМ!$B$34:$B$777,S$119)+'СЕТ СН'!$I$9+СВЦЭМ!$D$10+'СЕТ СН'!$I$6-'СЕТ СН'!$I$19</f>
        <v>1758.4311361299997</v>
      </c>
      <c r="T136" s="36">
        <f>SUMIFS(СВЦЭМ!$C$34:$C$777,СВЦЭМ!$A$34:$A$777,$A136,СВЦЭМ!$B$34:$B$777,T$119)+'СЕТ СН'!$I$9+СВЦЭМ!$D$10+'СЕТ СН'!$I$6-'СЕТ СН'!$I$19</f>
        <v>1760.1634582799998</v>
      </c>
      <c r="U136" s="36">
        <f>SUMIFS(СВЦЭМ!$C$34:$C$777,СВЦЭМ!$A$34:$A$777,$A136,СВЦЭМ!$B$34:$B$777,U$119)+'СЕТ СН'!$I$9+СВЦЭМ!$D$10+'СЕТ СН'!$I$6-'СЕТ СН'!$I$19</f>
        <v>1724.1236451</v>
      </c>
      <c r="V136" s="36">
        <f>SUMIFS(СВЦЭМ!$C$34:$C$777,СВЦЭМ!$A$34:$A$777,$A136,СВЦЭМ!$B$34:$B$777,V$119)+'СЕТ СН'!$I$9+СВЦЭМ!$D$10+'СЕТ СН'!$I$6-'СЕТ СН'!$I$19</f>
        <v>1711.2235026799999</v>
      </c>
      <c r="W136" s="36">
        <f>SUMIFS(СВЦЭМ!$C$34:$C$777,СВЦЭМ!$A$34:$A$777,$A136,СВЦЭМ!$B$34:$B$777,W$119)+'СЕТ СН'!$I$9+СВЦЭМ!$D$10+'СЕТ СН'!$I$6-'СЕТ СН'!$I$19</f>
        <v>1721.62172848</v>
      </c>
      <c r="X136" s="36">
        <f>SUMIFS(СВЦЭМ!$C$34:$C$777,СВЦЭМ!$A$34:$A$777,$A136,СВЦЭМ!$B$34:$B$777,X$119)+'СЕТ СН'!$I$9+СВЦЭМ!$D$10+'СЕТ СН'!$I$6-'СЕТ СН'!$I$19</f>
        <v>1794.7836858600003</v>
      </c>
      <c r="Y136" s="36">
        <f>SUMIFS(СВЦЭМ!$C$34:$C$777,СВЦЭМ!$A$34:$A$777,$A136,СВЦЭМ!$B$34:$B$777,Y$119)+'СЕТ СН'!$I$9+СВЦЭМ!$D$10+'СЕТ СН'!$I$6-'СЕТ СН'!$I$19</f>
        <v>1779.1274326900002</v>
      </c>
    </row>
    <row r="137" spans="1:25" ht="15.75" x14ac:dyDescent="0.2">
      <c r="A137" s="35">
        <f t="shared" si="3"/>
        <v>42812</v>
      </c>
      <c r="B137" s="36">
        <f>SUMIFS(СВЦЭМ!$C$34:$C$777,СВЦЭМ!$A$34:$A$777,$A137,СВЦЭМ!$B$34:$B$777,B$119)+'СЕТ СН'!$I$9+СВЦЭМ!$D$10+'СЕТ СН'!$I$6-'СЕТ СН'!$I$19</f>
        <v>1847.5419305699997</v>
      </c>
      <c r="C137" s="36">
        <f>SUMIFS(СВЦЭМ!$C$34:$C$777,СВЦЭМ!$A$34:$A$777,$A137,СВЦЭМ!$B$34:$B$777,C$119)+'СЕТ СН'!$I$9+СВЦЭМ!$D$10+'СЕТ СН'!$I$6-'СЕТ СН'!$I$19</f>
        <v>1856.4089495799999</v>
      </c>
      <c r="D137" s="36">
        <f>SUMIFS(СВЦЭМ!$C$34:$C$777,СВЦЭМ!$A$34:$A$777,$A137,СВЦЭМ!$B$34:$B$777,D$119)+'СЕТ СН'!$I$9+СВЦЭМ!$D$10+'СЕТ СН'!$I$6-'СЕТ СН'!$I$19</f>
        <v>1870.09194579</v>
      </c>
      <c r="E137" s="36">
        <f>SUMIFS(СВЦЭМ!$C$34:$C$777,СВЦЭМ!$A$34:$A$777,$A137,СВЦЭМ!$B$34:$B$777,E$119)+'СЕТ СН'!$I$9+СВЦЭМ!$D$10+'СЕТ СН'!$I$6-'СЕТ СН'!$I$19</f>
        <v>1860.4139844900001</v>
      </c>
      <c r="F137" s="36">
        <f>SUMIFS(СВЦЭМ!$C$34:$C$777,СВЦЭМ!$A$34:$A$777,$A137,СВЦЭМ!$B$34:$B$777,F$119)+'СЕТ СН'!$I$9+СВЦЭМ!$D$10+'СЕТ СН'!$I$6-'СЕТ СН'!$I$19</f>
        <v>1860.7697835999998</v>
      </c>
      <c r="G137" s="36">
        <f>SUMIFS(СВЦЭМ!$C$34:$C$777,СВЦЭМ!$A$34:$A$777,$A137,СВЦЭМ!$B$34:$B$777,G$119)+'СЕТ СН'!$I$9+СВЦЭМ!$D$10+'СЕТ СН'!$I$6-'СЕТ СН'!$I$19</f>
        <v>1861.70744913</v>
      </c>
      <c r="H137" s="36">
        <f>SUMIFS(СВЦЭМ!$C$34:$C$777,СВЦЭМ!$A$34:$A$777,$A137,СВЦЭМ!$B$34:$B$777,H$119)+'СЕТ СН'!$I$9+СВЦЭМ!$D$10+'СЕТ СН'!$I$6-'СЕТ СН'!$I$19</f>
        <v>1859.1602176599999</v>
      </c>
      <c r="I137" s="36">
        <f>SUMIFS(СВЦЭМ!$C$34:$C$777,СВЦЭМ!$A$34:$A$777,$A137,СВЦЭМ!$B$34:$B$777,I$119)+'СЕТ СН'!$I$9+СВЦЭМ!$D$10+'СЕТ СН'!$I$6-'СЕТ СН'!$I$19</f>
        <v>1820.9651953900002</v>
      </c>
      <c r="J137" s="36">
        <f>SUMIFS(СВЦЭМ!$C$34:$C$777,СВЦЭМ!$A$34:$A$777,$A137,СВЦЭМ!$B$34:$B$777,J$119)+'СЕТ СН'!$I$9+СВЦЭМ!$D$10+'СЕТ СН'!$I$6-'СЕТ СН'!$I$19</f>
        <v>1823.0579697399999</v>
      </c>
      <c r="K137" s="36">
        <f>SUMIFS(СВЦЭМ!$C$34:$C$777,СВЦЭМ!$A$34:$A$777,$A137,СВЦЭМ!$B$34:$B$777,K$119)+'СЕТ СН'!$I$9+СВЦЭМ!$D$10+'СЕТ СН'!$I$6-'СЕТ СН'!$I$19</f>
        <v>1748.3570864100002</v>
      </c>
      <c r="L137" s="36">
        <f>SUMIFS(СВЦЭМ!$C$34:$C$777,СВЦЭМ!$A$34:$A$777,$A137,СВЦЭМ!$B$34:$B$777,L$119)+'СЕТ СН'!$I$9+СВЦЭМ!$D$10+'СЕТ СН'!$I$6-'СЕТ СН'!$I$19</f>
        <v>1729.17785568</v>
      </c>
      <c r="M137" s="36">
        <f>SUMIFS(СВЦЭМ!$C$34:$C$777,СВЦЭМ!$A$34:$A$777,$A137,СВЦЭМ!$B$34:$B$777,M$119)+'СЕТ СН'!$I$9+СВЦЭМ!$D$10+'СЕТ СН'!$I$6-'СЕТ СН'!$I$19</f>
        <v>1735.47114216</v>
      </c>
      <c r="N137" s="36">
        <f>SUMIFS(СВЦЭМ!$C$34:$C$777,СВЦЭМ!$A$34:$A$777,$A137,СВЦЭМ!$B$34:$B$777,N$119)+'СЕТ СН'!$I$9+СВЦЭМ!$D$10+'СЕТ СН'!$I$6-'СЕТ СН'!$I$19</f>
        <v>1742.6238642799999</v>
      </c>
      <c r="O137" s="36">
        <f>SUMIFS(СВЦЭМ!$C$34:$C$777,СВЦЭМ!$A$34:$A$777,$A137,СВЦЭМ!$B$34:$B$777,O$119)+'СЕТ СН'!$I$9+СВЦЭМ!$D$10+'СЕТ СН'!$I$6-'СЕТ СН'!$I$19</f>
        <v>1725.50849492</v>
      </c>
      <c r="P137" s="36">
        <f>SUMIFS(СВЦЭМ!$C$34:$C$777,СВЦЭМ!$A$34:$A$777,$A137,СВЦЭМ!$B$34:$B$777,P$119)+'СЕТ СН'!$I$9+СВЦЭМ!$D$10+'СЕТ СН'!$I$6-'СЕТ СН'!$I$19</f>
        <v>1670.2327073599999</v>
      </c>
      <c r="Q137" s="36">
        <f>SUMIFS(СВЦЭМ!$C$34:$C$777,СВЦЭМ!$A$34:$A$777,$A137,СВЦЭМ!$B$34:$B$777,Q$119)+'СЕТ СН'!$I$9+СВЦЭМ!$D$10+'СЕТ СН'!$I$6-'СЕТ СН'!$I$19</f>
        <v>1672.9005147899998</v>
      </c>
      <c r="R137" s="36">
        <f>SUMIFS(СВЦЭМ!$C$34:$C$777,СВЦЭМ!$A$34:$A$777,$A137,СВЦЭМ!$B$34:$B$777,R$119)+'СЕТ СН'!$I$9+СВЦЭМ!$D$10+'СЕТ СН'!$I$6-'СЕТ СН'!$I$19</f>
        <v>1679.6196436999999</v>
      </c>
      <c r="S137" s="36">
        <f>SUMIFS(СВЦЭМ!$C$34:$C$777,СВЦЭМ!$A$34:$A$777,$A137,СВЦЭМ!$B$34:$B$777,S$119)+'СЕТ СН'!$I$9+СВЦЭМ!$D$10+'СЕТ СН'!$I$6-'СЕТ СН'!$I$19</f>
        <v>1670.8651920100001</v>
      </c>
      <c r="T137" s="36">
        <f>SUMIFS(СВЦЭМ!$C$34:$C$777,СВЦЭМ!$A$34:$A$777,$A137,СВЦЭМ!$B$34:$B$777,T$119)+'СЕТ СН'!$I$9+СВЦЭМ!$D$10+'СЕТ СН'!$I$6-'СЕТ СН'!$I$19</f>
        <v>1651.8570393600003</v>
      </c>
      <c r="U137" s="36">
        <f>SUMIFS(СВЦЭМ!$C$34:$C$777,СВЦЭМ!$A$34:$A$777,$A137,СВЦЭМ!$B$34:$B$777,U$119)+'СЕТ СН'!$I$9+СВЦЭМ!$D$10+'СЕТ СН'!$I$6-'СЕТ СН'!$I$19</f>
        <v>1669.9470095300003</v>
      </c>
      <c r="V137" s="36">
        <f>SUMIFS(СВЦЭМ!$C$34:$C$777,СВЦЭМ!$A$34:$A$777,$A137,СВЦЭМ!$B$34:$B$777,V$119)+'СЕТ СН'!$I$9+СВЦЭМ!$D$10+'СЕТ СН'!$I$6-'СЕТ СН'!$I$19</f>
        <v>1695.3565676600001</v>
      </c>
      <c r="W137" s="36">
        <f>SUMIFS(СВЦЭМ!$C$34:$C$777,СВЦЭМ!$A$34:$A$777,$A137,СВЦЭМ!$B$34:$B$777,W$119)+'СЕТ СН'!$I$9+СВЦЭМ!$D$10+'СЕТ СН'!$I$6-'СЕТ СН'!$I$19</f>
        <v>1703.67388145</v>
      </c>
      <c r="X137" s="36">
        <f>SUMIFS(СВЦЭМ!$C$34:$C$777,СВЦЭМ!$A$34:$A$777,$A137,СВЦЭМ!$B$34:$B$777,X$119)+'СЕТ СН'!$I$9+СВЦЭМ!$D$10+'СЕТ СН'!$I$6-'СЕТ СН'!$I$19</f>
        <v>1680.4961350100002</v>
      </c>
      <c r="Y137" s="36">
        <f>SUMIFS(СВЦЭМ!$C$34:$C$777,СВЦЭМ!$A$34:$A$777,$A137,СВЦЭМ!$B$34:$B$777,Y$119)+'СЕТ СН'!$I$9+СВЦЭМ!$D$10+'СЕТ СН'!$I$6-'СЕТ СН'!$I$19</f>
        <v>1734.5205846199997</v>
      </c>
    </row>
    <row r="138" spans="1:25" ht="15.75" x14ac:dyDescent="0.2">
      <c r="A138" s="35">
        <f t="shared" si="3"/>
        <v>42813</v>
      </c>
      <c r="B138" s="36">
        <f>SUMIFS(СВЦЭМ!$C$34:$C$777,СВЦЭМ!$A$34:$A$777,$A138,СВЦЭМ!$B$34:$B$777,B$119)+'СЕТ СН'!$I$9+СВЦЭМ!$D$10+'СЕТ СН'!$I$6-'СЕТ СН'!$I$19</f>
        <v>1834.77029881</v>
      </c>
      <c r="C138" s="36">
        <f>SUMIFS(СВЦЭМ!$C$34:$C$777,СВЦЭМ!$A$34:$A$777,$A138,СВЦЭМ!$B$34:$B$777,C$119)+'СЕТ СН'!$I$9+СВЦЭМ!$D$10+'СЕТ СН'!$I$6-'СЕТ СН'!$I$19</f>
        <v>1842.8540993300003</v>
      </c>
      <c r="D138" s="36">
        <f>SUMIFS(СВЦЭМ!$C$34:$C$777,СВЦЭМ!$A$34:$A$777,$A138,СВЦЭМ!$B$34:$B$777,D$119)+'СЕТ СН'!$I$9+СВЦЭМ!$D$10+'СЕТ СН'!$I$6-'СЕТ СН'!$I$19</f>
        <v>1868.26520605</v>
      </c>
      <c r="E138" s="36">
        <f>SUMIFS(СВЦЭМ!$C$34:$C$777,СВЦЭМ!$A$34:$A$777,$A138,СВЦЭМ!$B$34:$B$777,E$119)+'СЕТ СН'!$I$9+СВЦЭМ!$D$10+'СЕТ СН'!$I$6-'СЕТ СН'!$I$19</f>
        <v>1879.4358090300002</v>
      </c>
      <c r="F138" s="36">
        <f>SUMIFS(СВЦЭМ!$C$34:$C$777,СВЦЭМ!$A$34:$A$777,$A138,СВЦЭМ!$B$34:$B$777,F$119)+'СЕТ СН'!$I$9+СВЦЭМ!$D$10+'СЕТ СН'!$I$6-'СЕТ СН'!$I$19</f>
        <v>1873.6461329499998</v>
      </c>
      <c r="G138" s="36">
        <f>SUMIFS(СВЦЭМ!$C$34:$C$777,СВЦЭМ!$A$34:$A$777,$A138,СВЦЭМ!$B$34:$B$777,G$119)+'СЕТ СН'!$I$9+СВЦЭМ!$D$10+'СЕТ СН'!$I$6-'СЕТ СН'!$I$19</f>
        <v>1865.6418152599999</v>
      </c>
      <c r="H138" s="36">
        <f>SUMIFS(СВЦЭМ!$C$34:$C$777,СВЦЭМ!$A$34:$A$777,$A138,СВЦЭМ!$B$34:$B$777,H$119)+'СЕТ СН'!$I$9+СВЦЭМ!$D$10+'СЕТ СН'!$I$6-'СЕТ СН'!$I$19</f>
        <v>1845.9443279099996</v>
      </c>
      <c r="I138" s="36">
        <f>SUMIFS(СВЦЭМ!$C$34:$C$777,СВЦЭМ!$A$34:$A$777,$A138,СВЦЭМ!$B$34:$B$777,I$119)+'СЕТ СН'!$I$9+СВЦЭМ!$D$10+'СЕТ СН'!$I$6-'СЕТ СН'!$I$19</f>
        <v>1824.6069713500001</v>
      </c>
      <c r="J138" s="36">
        <f>SUMIFS(СВЦЭМ!$C$34:$C$777,СВЦЭМ!$A$34:$A$777,$A138,СВЦЭМ!$B$34:$B$777,J$119)+'СЕТ СН'!$I$9+СВЦЭМ!$D$10+'СЕТ СН'!$I$6-'СЕТ СН'!$I$19</f>
        <v>1779.9264115799997</v>
      </c>
      <c r="K138" s="36">
        <f>SUMIFS(СВЦЭМ!$C$34:$C$777,СВЦЭМ!$A$34:$A$777,$A138,СВЦЭМ!$B$34:$B$777,K$119)+'СЕТ СН'!$I$9+СВЦЭМ!$D$10+'СЕТ СН'!$I$6-'СЕТ СН'!$I$19</f>
        <v>1693.8905985199999</v>
      </c>
      <c r="L138" s="36">
        <f>SUMIFS(СВЦЭМ!$C$34:$C$777,СВЦЭМ!$A$34:$A$777,$A138,СВЦЭМ!$B$34:$B$777,L$119)+'СЕТ СН'!$I$9+СВЦЭМ!$D$10+'СЕТ СН'!$I$6-'СЕТ СН'!$I$19</f>
        <v>1674.3836826799998</v>
      </c>
      <c r="M138" s="36">
        <f>SUMIFS(СВЦЭМ!$C$34:$C$777,СВЦЭМ!$A$34:$A$777,$A138,СВЦЭМ!$B$34:$B$777,M$119)+'СЕТ СН'!$I$9+СВЦЭМ!$D$10+'СЕТ СН'!$I$6-'СЕТ СН'!$I$19</f>
        <v>1688.02294781</v>
      </c>
      <c r="N138" s="36">
        <f>SUMIFS(СВЦЭМ!$C$34:$C$777,СВЦЭМ!$A$34:$A$777,$A138,СВЦЭМ!$B$34:$B$777,N$119)+'СЕТ СН'!$I$9+СВЦЭМ!$D$10+'СЕТ СН'!$I$6-'СЕТ СН'!$I$19</f>
        <v>1703.29814863</v>
      </c>
      <c r="O138" s="36">
        <f>SUMIFS(СВЦЭМ!$C$34:$C$777,СВЦЭМ!$A$34:$A$777,$A138,СВЦЭМ!$B$34:$B$777,O$119)+'СЕТ СН'!$I$9+СВЦЭМ!$D$10+'СЕТ СН'!$I$6-'СЕТ СН'!$I$19</f>
        <v>1712.2262976499997</v>
      </c>
      <c r="P138" s="36">
        <f>SUMIFS(СВЦЭМ!$C$34:$C$777,СВЦЭМ!$A$34:$A$777,$A138,СВЦЭМ!$B$34:$B$777,P$119)+'СЕТ СН'!$I$9+СВЦЭМ!$D$10+'СЕТ СН'!$I$6-'СЕТ СН'!$I$19</f>
        <v>1724.2870741899997</v>
      </c>
      <c r="Q138" s="36">
        <f>SUMIFS(СВЦЭМ!$C$34:$C$777,СВЦЭМ!$A$34:$A$777,$A138,СВЦЭМ!$B$34:$B$777,Q$119)+'СЕТ СН'!$I$9+СВЦЭМ!$D$10+'СЕТ СН'!$I$6-'СЕТ СН'!$I$19</f>
        <v>1730.8753080699998</v>
      </c>
      <c r="R138" s="36">
        <f>SUMIFS(СВЦЭМ!$C$34:$C$777,СВЦЭМ!$A$34:$A$777,$A138,СВЦЭМ!$B$34:$B$777,R$119)+'СЕТ СН'!$I$9+СВЦЭМ!$D$10+'СЕТ СН'!$I$6-'СЕТ СН'!$I$19</f>
        <v>1736.6243249199997</v>
      </c>
      <c r="S138" s="36">
        <f>SUMIFS(СВЦЭМ!$C$34:$C$777,СВЦЭМ!$A$34:$A$777,$A138,СВЦЭМ!$B$34:$B$777,S$119)+'СЕТ СН'!$I$9+СВЦЭМ!$D$10+'СЕТ СН'!$I$6-'СЕТ СН'!$I$19</f>
        <v>1718.9619294300001</v>
      </c>
      <c r="T138" s="36">
        <f>SUMIFS(СВЦЭМ!$C$34:$C$777,СВЦЭМ!$A$34:$A$777,$A138,СВЦЭМ!$B$34:$B$777,T$119)+'СЕТ СН'!$I$9+СВЦЭМ!$D$10+'СЕТ СН'!$I$6-'СЕТ СН'!$I$19</f>
        <v>1687.49892043</v>
      </c>
      <c r="U138" s="36">
        <f>SUMIFS(СВЦЭМ!$C$34:$C$777,СВЦЭМ!$A$34:$A$777,$A138,СВЦЭМ!$B$34:$B$777,U$119)+'СЕТ СН'!$I$9+СВЦЭМ!$D$10+'СЕТ СН'!$I$6-'СЕТ СН'!$I$19</f>
        <v>1652.3547611899999</v>
      </c>
      <c r="V138" s="36">
        <f>SUMIFS(СВЦЭМ!$C$34:$C$777,СВЦЭМ!$A$34:$A$777,$A138,СВЦЭМ!$B$34:$B$777,V$119)+'СЕТ СН'!$I$9+СВЦЭМ!$D$10+'СЕТ СН'!$I$6-'СЕТ СН'!$I$19</f>
        <v>1656.6469558600002</v>
      </c>
      <c r="W138" s="36">
        <f>SUMIFS(СВЦЭМ!$C$34:$C$777,СВЦЭМ!$A$34:$A$777,$A138,СВЦЭМ!$B$34:$B$777,W$119)+'СЕТ СН'!$I$9+СВЦЭМ!$D$10+'СЕТ СН'!$I$6-'СЕТ СН'!$I$19</f>
        <v>1656.2843307200001</v>
      </c>
      <c r="X138" s="36">
        <f>SUMIFS(СВЦЭМ!$C$34:$C$777,СВЦЭМ!$A$34:$A$777,$A138,СВЦЭМ!$B$34:$B$777,X$119)+'СЕТ СН'!$I$9+СВЦЭМ!$D$10+'СЕТ СН'!$I$6-'СЕТ СН'!$I$19</f>
        <v>1714.8994230099997</v>
      </c>
      <c r="Y138" s="36">
        <f>SUMIFS(СВЦЭМ!$C$34:$C$777,СВЦЭМ!$A$34:$A$777,$A138,СВЦЭМ!$B$34:$B$777,Y$119)+'СЕТ СН'!$I$9+СВЦЭМ!$D$10+'СЕТ СН'!$I$6-'СЕТ СН'!$I$19</f>
        <v>1815.3592613700002</v>
      </c>
    </row>
    <row r="139" spans="1:25" ht="15.75" x14ac:dyDescent="0.2">
      <c r="A139" s="35">
        <f t="shared" si="3"/>
        <v>42814</v>
      </c>
      <c r="B139" s="36">
        <f>SUMIFS(СВЦЭМ!$C$34:$C$777,СВЦЭМ!$A$34:$A$777,$A139,СВЦЭМ!$B$34:$B$777,B$119)+'СЕТ СН'!$I$9+СВЦЭМ!$D$10+'СЕТ СН'!$I$6-'СЕТ СН'!$I$19</f>
        <v>1916.1015093799997</v>
      </c>
      <c r="C139" s="36">
        <f>SUMIFS(СВЦЭМ!$C$34:$C$777,СВЦЭМ!$A$34:$A$777,$A139,СВЦЭМ!$B$34:$B$777,C$119)+'СЕТ СН'!$I$9+СВЦЭМ!$D$10+'СЕТ СН'!$I$6-'СЕТ СН'!$I$19</f>
        <v>1946.7337831200002</v>
      </c>
      <c r="D139" s="36">
        <f>SUMIFS(СВЦЭМ!$C$34:$C$777,СВЦЭМ!$A$34:$A$777,$A139,СВЦЭМ!$B$34:$B$777,D$119)+'СЕТ СН'!$I$9+СВЦЭМ!$D$10+'СЕТ СН'!$I$6-'СЕТ СН'!$I$19</f>
        <v>1973.4885979199998</v>
      </c>
      <c r="E139" s="36">
        <f>SUMIFS(СВЦЭМ!$C$34:$C$777,СВЦЭМ!$A$34:$A$777,$A139,СВЦЭМ!$B$34:$B$777,E$119)+'СЕТ СН'!$I$9+СВЦЭМ!$D$10+'СЕТ СН'!$I$6-'СЕТ СН'!$I$19</f>
        <v>1988.0514152999999</v>
      </c>
      <c r="F139" s="36">
        <f>SUMIFS(СВЦЭМ!$C$34:$C$777,СВЦЭМ!$A$34:$A$777,$A139,СВЦЭМ!$B$34:$B$777,F$119)+'СЕТ СН'!$I$9+СВЦЭМ!$D$10+'СЕТ СН'!$I$6-'СЕТ СН'!$I$19</f>
        <v>1984.6132126100001</v>
      </c>
      <c r="G139" s="36">
        <f>SUMIFS(СВЦЭМ!$C$34:$C$777,СВЦЭМ!$A$34:$A$777,$A139,СВЦЭМ!$B$34:$B$777,G$119)+'СЕТ СН'!$I$9+СВЦЭМ!$D$10+'СЕТ СН'!$I$6-'СЕТ СН'!$I$19</f>
        <v>1969.2391470299999</v>
      </c>
      <c r="H139" s="36">
        <f>SUMIFS(СВЦЭМ!$C$34:$C$777,СВЦЭМ!$A$34:$A$777,$A139,СВЦЭМ!$B$34:$B$777,H$119)+'СЕТ СН'!$I$9+СВЦЭМ!$D$10+'СЕТ СН'!$I$6-'СЕТ СН'!$I$19</f>
        <v>1913.57242821</v>
      </c>
      <c r="I139" s="36">
        <f>SUMIFS(СВЦЭМ!$C$34:$C$777,СВЦЭМ!$A$34:$A$777,$A139,СВЦЭМ!$B$34:$B$777,I$119)+'СЕТ СН'!$I$9+СВЦЭМ!$D$10+'СЕТ СН'!$I$6-'СЕТ СН'!$I$19</f>
        <v>1838.5309453</v>
      </c>
      <c r="J139" s="36">
        <f>SUMIFS(СВЦЭМ!$C$34:$C$777,СВЦЭМ!$A$34:$A$777,$A139,СВЦЭМ!$B$34:$B$777,J$119)+'СЕТ СН'!$I$9+СВЦЭМ!$D$10+'СЕТ СН'!$I$6-'СЕТ СН'!$I$19</f>
        <v>1786.1612348400004</v>
      </c>
      <c r="K139" s="36">
        <f>SUMIFS(СВЦЭМ!$C$34:$C$777,СВЦЭМ!$A$34:$A$777,$A139,СВЦЭМ!$B$34:$B$777,K$119)+'СЕТ СН'!$I$9+СВЦЭМ!$D$10+'СЕТ СН'!$I$6-'СЕТ СН'!$I$19</f>
        <v>1729.24145808</v>
      </c>
      <c r="L139" s="36">
        <f>SUMIFS(СВЦЭМ!$C$34:$C$777,СВЦЭМ!$A$34:$A$777,$A139,СВЦЭМ!$B$34:$B$777,L$119)+'СЕТ СН'!$I$9+СВЦЭМ!$D$10+'СЕТ СН'!$I$6-'СЕТ СН'!$I$19</f>
        <v>1726.8081438299996</v>
      </c>
      <c r="M139" s="36">
        <f>SUMIFS(СВЦЭМ!$C$34:$C$777,СВЦЭМ!$A$34:$A$777,$A139,СВЦЭМ!$B$34:$B$777,M$119)+'СЕТ СН'!$I$9+СВЦЭМ!$D$10+'СЕТ СН'!$I$6-'СЕТ СН'!$I$19</f>
        <v>1736.4352478199999</v>
      </c>
      <c r="N139" s="36">
        <f>SUMIFS(СВЦЭМ!$C$34:$C$777,СВЦЭМ!$A$34:$A$777,$A139,СВЦЭМ!$B$34:$B$777,N$119)+'СЕТ СН'!$I$9+СВЦЭМ!$D$10+'СЕТ СН'!$I$6-'СЕТ СН'!$I$19</f>
        <v>1762.6379678000003</v>
      </c>
      <c r="O139" s="36">
        <f>SUMIFS(СВЦЭМ!$C$34:$C$777,СВЦЭМ!$A$34:$A$777,$A139,СВЦЭМ!$B$34:$B$777,O$119)+'СЕТ СН'!$I$9+СВЦЭМ!$D$10+'СЕТ СН'!$I$6-'СЕТ СН'!$I$19</f>
        <v>1782.1055860500001</v>
      </c>
      <c r="P139" s="36">
        <f>SUMIFS(СВЦЭМ!$C$34:$C$777,СВЦЭМ!$A$34:$A$777,$A139,СВЦЭМ!$B$34:$B$777,P$119)+'СЕТ СН'!$I$9+СВЦЭМ!$D$10+'СЕТ СН'!$I$6-'СЕТ СН'!$I$19</f>
        <v>1788.86482389</v>
      </c>
      <c r="Q139" s="36">
        <f>SUMIFS(СВЦЭМ!$C$34:$C$777,СВЦЭМ!$A$34:$A$777,$A139,СВЦЭМ!$B$34:$B$777,Q$119)+'СЕТ СН'!$I$9+СВЦЭМ!$D$10+'СЕТ СН'!$I$6-'СЕТ СН'!$I$19</f>
        <v>1786.78352266</v>
      </c>
      <c r="R139" s="36">
        <f>SUMIFS(СВЦЭМ!$C$34:$C$777,СВЦЭМ!$A$34:$A$777,$A139,СВЦЭМ!$B$34:$B$777,R$119)+'СЕТ СН'!$I$9+СВЦЭМ!$D$10+'СЕТ СН'!$I$6-'СЕТ СН'!$I$19</f>
        <v>1797.0932341899997</v>
      </c>
      <c r="S139" s="36">
        <f>SUMIFS(СВЦЭМ!$C$34:$C$777,СВЦЭМ!$A$34:$A$777,$A139,СВЦЭМ!$B$34:$B$777,S$119)+'СЕТ СН'!$I$9+СВЦЭМ!$D$10+'СЕТ СН'!$I$6-'СЕТ СН'!$I$19</f>
        <v>1792.6276598100003</v>
      </c>
      <c r="T139" s="36">
        <f>SUMIFS(СВЦЭМ!$C$34:$C$777,СВЦЭМ!$A$34:$A$777,$A139,СВЦЭМ!$B$34:$B$777,T$119)+'СЕТ СН'!$I$9+СВЦЭМ!$D$10+'СЕТ СН'!$I$6-'СЕТ СН'!$I$19</f>
        <v>1760.53956638</v>
      </c>
      <c r="U139" s="36">
        <f>SUMIFS(СВЦЭМ!$C$34:$C$777,СВЦЭМ!$A$34:$A$777,$A139,СВЦЭМ!$B$34:$B$777,U$119)+'СЕТ СН'!$I$9+СВЦЭМ!$D$10+'СЕТ СН'!$I$6-'СЕТ СН'!$I$19</f>
        <v>1718.6954665399999</v>
      </c>
      <c r="V139" s="36">
        <f>SUMIFS(СВЦЭМ!$C$34:$C$777,СВЦЭМ!$A$34:$A$777,$A139,СВЦЭМ!$B$34:$B$777,V$119)+'СЕТ СН'!$I$9+СВЦЭМ!$D$10+'СЕТ СН'!$I$6-'СЕТ СН'!$I$19</f>
        <v>1714.1900790899999</v>
      </c>
      <c r="W139" s="36">
        <f>SUMIFS(СВЦЭМ!$C$34:$C$777,СВЦЭМ!$A$34:$A$777,$A139,СВЦЭМ!$B$34:$B$777,W$119)+'СЕТ СН'!$I$9+СВЦЭМ!$D$10+'СЕТ СН'!$I$6-'СЕТ СН'!$I$19</f>
        <v>1712.2821564599999</v>
      </c>
      <c r="X139" s="36">
        <f>SUMIFS(СВЦЭМ!$C$34:$C$777,СВЦЭМ!$A$34:$A$777,$A139,СВЦЭМ!$B$34:$B$777,X$119)+'СЕТ СН'!$I$9+СВЦЭМ!$D$10+'СЕТ СН'!$I$6-'СЕТ СН'!$I$19</f>
        <v>1791.5577390199996</v>
      </c>
      <c r="Y139" s="36">
        <f>SUMIFS(СВЦЭМ!$C$34:$C$777,СВЦЭМ!$A$34:$A$777,$A139,СВЦЭМ!$B$34:$B$777,Y$119)+'СЕТ СН'!$I$9+СВЦЭМ!$D$10+'СЕТ СН'!$I$6-'СЕТ СН'!$I$19</f>
        <v>1872.21780549</v>
      </c>
    </row>
    <row r="140" spans="1:25" ht="15.75" x14ac:dyDescent="0.2">
      <c r="A140" s="35">
        <f t="shared" si="3"/>
        <v>42815</v>
      </c>
      <c r="B140" s="36">
        <f>SUMIFS(СВЦЭМ!$C$34:$C$777,СВЦЭМ!$A$34:$A$777,$A140,СВЦЭМ!$B$34:$B$777,B$119)+'СЕТ СН'!$I$9+СВЦЭМ!$D$10+'СЕТ СН'!$I$6-'СЕТ СН'!$I$19</f>
        <v>1817.2336542499997</v>
      </c>
      <c r="C140" s="36">
        <f>SUMIFS(СВЦЭМ!$C$34:$C$777,СВЦЭМ!$A$34:$A$777,$A140,СВЦЭМ!$B$34:$B$777,C$119)+'СЕТ СН'!$I$9+СВЦЭМ!$D$10+'СЕТ СН'!$I$6-'СЕТ СН'!$I$19</f>
        <v>1848.7504729800003</v>
      </c>
      <c r="D140" s="36">
        <f>SUMIFS(СВЦЭМ!$C$34:$C$777,СВЦЭМ!$A$34:$A$777,$A140,СВЦЭМ!$B$34:$B$777,D$119)+'СЕТ СН'!$I$9+СВЦЭМ!$D$10+'СЕТ СН'!$I$6-'СЕТ СН'!$I$19</f>
        <v>1871.2074879299998</v>
      </c>
      <c r="E140" s="36">
        <f>SUMIFS(СВЦЭМ!$C$34:$C$777,СВЦЭМ!$A$34:$A$777,$A140,СВЦЭМ!$B$34:$B$777,E$119)+'СЕТ СН'!$I$9+СВЦЭМ!$D$10+'СЕТ СН'!$I$6-'СЕТ СН'!$I$19</f>
        <v>1875.5142441999997</v>
      </c>
      <c r="F140" s="36">
        <f>SUMIFS(СВЦЭМ!$C$34:$C$777,СВЦЭМ!$A$34:$A$777,$A140,СВЦЭМ!$B$34:$B$777,F$119)+'СЕТ СН'!$I$9+СВЦЭМ!$D$10+'СЕТ СН'!$I$6-'СЕТ СН'!$I$19</f>
        <v>1871.7579985000002</v>
      </c>
      <c r="G140" s="36">
        <f>SUMIFS(СВЦЭМ!$C$34:$C$777,СВЦЭМ!$A$34:$A$777,$A140,СВЦЭМ!$B$34:$B$777,G$119)+'СЕТ СН'!$I$9+СВЦЭМ!$D$10+'СЕТ СН'!$I$6-'СЕТ СН'!$I$19</f>
        <v>1856.3598402099997</v>
      </c>
      <c r="H140" s="36">
        <f>SUMIFS(СВЦЭМ!$C$34:$C$777,СВЦЭМ!$A$34:$A$777,$A140,СВЦЭМ!$B$34:$B$777,H$119)+'СЕТ СН'!$I$9+СВЦЭМ!$D$10+'СЕТ СН'!$I$6-'СЕТ СН'!$I$19</f>
        <v>1867.6637490800003</v>
      </c>
      <c r="I140" s="36">
        <f>SUMIFS(СВЦЭМ!$C$34:$C$777,СВЦЭМ!$A$34:$A$777,$A140,СВЦЭМ!$B$34:$B$777,I$119)+'СЕТ СН'!$I$9+СВЦЭМ!$D$10+'СЕТ СН'!$I$6-'СЕТ СН'!$I$19</f>
        <v>1854.5714841600002</v>
      </c>
      <c r="J140" s="36">
        <f>SUMIFS(СВЦЭМ!$C$34:$C$777,СВЦЭМ!$A$34:$A$777,$A140,СВЦЭМ!$B$34:$B$777,J$119)+'СЕТ СН'!$I$9+СВЦЭМ!$D$10+'СЕТ СН'!$I$6-'СЕТ СН'!$I$19</f>
        <v>1781.9088567700001</v>
      </c>
      <c r="K140" s="36">
        <f>SUMIFS(СВЦЭМ!$C$34:$C$777,СВЦЭМ!$A$34:$A$777,$A140,СВЦЭМ!$B$34:$B$777,K$119)+'СЕТ СН'!$I$9+СВЦЭМ!$D$10+'СЕТ СН'!$I$6-'СЕТ СН'!$I$19</f>
        <v>1724.3008279000001</v>
      </c>
      <c r="L140" s="36">
        <f>SUMIFS(СВЦЭМ!$C$34:$C$777,СВЦЭМ!$A$34:$A$777,$A140,СВЦЭМ!$B$34:$B$777,L$119)+'СЕТ СН'!$I$9+СВЦЭМ!$D$10+'СЕТ СН'!$I$6-'СЕТ СН'!$I$19</f>
        <v>1719.4560969100003</v>
      </c>
      <c r="M140" s="36">
        <f>SUMIFS(СВЦЭМ!$C$34:$C$777,СВЦЭМ!$A$34:$A$777,$A140,СВЦЭМ!$B$34:$B$777,M$119)+'СЕТ СН'!$I$9+СВЦЭМ!$D$10+'СЕТ СН'!$I$6-'СЕТ СН'!$I$19</f>
        <v>1769.4622278699999</v>
      </c>
      <c r="N140" s="36">
        <f>SUMIFS(СВЦЭМ!$C$34:$C$777,СВЦЭМ!$A$34:$A$777,$A140,СВЦЭМ!$B$34:$B$777,N$119)+'СЕТ СН'!$I$9+СВЦЭМ!$D$10+'СЕТ СН'!$I$6-'СЕТ СН'!$I$19</f>
        <v>1766.7350001499999</v>
      </c>
      <c r="O140" s="36">
        <f>SUMIFS(СВЦЭМ!$C$34:$C$777,СВЦЭМ!$A$34:$A$777,$A140,СВЦЭМ!$B$34:$B$777,O$119)+'СЕТ СН'!$I$9+СВЦЭМ!$D$10+'СЕТ СН'!$I$6-'СЕТ СН'!$I$19</f>
        <v>1770.8430939</v>
      </c>
      <c r="P140" s="36">
        <f>SUMIFS(СВЦЭМ!$C$34:$C$777,СВЦЭМ!$A$34:$A$777,$A140,СВЦЭМ!$B$34:$B$777,P$119)+'СЕТ СН'!$I$9+СВЦЭМ!$D$10+'СЕТ СН'!$I$6-'СЕТ СН'!$I$19</f>
        <v>1781.9283014499997</v>
      </c>
      <c r="Q140" s="36">
        <f>SUMIFS(СВЦЭМ!$C$34:$C$777,СВЦЭМ!$A$34:$A$777,$A140,СВЦЭМ!$B$34:$B$777,Q$119)+'СЕТ СН'!$I$9+СВЦЭМ!$D$10+'СЕТ СН'!$I$6-'СЕТ СН'!$I$19</f>
        <v>1793.0806671400001</v>
      </c>
      <c r="R140" s="36">
        <f>SUMIFS(СВЦЭМ!$C$34:$C$777,СВЦЭМ!$A$34:$A$777,$A140,СВЦЭМ!$B$34:$B$777,R$119)+'СЕТ СН'!$I$9+СВЦЭМ!$D$10+'СЕТ СН'!$I$6-'СЕТ СН'!$I$19</f>
        <v>1794.83293228</v>
      </c>
      <c r="S140" s="36">
        <f>SUMIFS(СВЦЭМ!$C$34:$C$777,СВЦЭМ!$A$34:$A$777,$A140,СВЦЭМ!$B$34:$B$777,S$119)+'СЕТ СН'!$I$9+СВЦЭМ!$D$10+'СЕТ СН'!$I$6-'СЕТ СН'!$I$19</f>
        <v>1795.7324800899996</v>
      </c>
      <c r="T140" s="36">
        <f>SUMIFS(СВЦЭМ!$C$34:$C$777,СВЦЭМ!$A$34:$A$777,$A140,СВЦЭМ!$B$34:$B$777,T$119)+'СЕТ СН'!$I$9+СВЦЭМ!$D$10+'СЕТ СН'!$I$6-'СЕТ СН'!$I$19</f>
        <v>1779.54292123</v>
      </c>
      <c r="U140" s="36">
        <f>SUMIFS(СВЦЭМ!$C$34:$C$777,СВЦЭМ!$A$34:$A$777,$A140,СВЦЭМ!$B$34:$B$777,U$119)+'СЕТ СН'!$I$9+СВЦЭМ!$D$10+'СЕТ СН'!$I$6-'СЕТ СН'!$I$19</f>
        <v>1755.53639905</v>
      </c>
      <c r="V140" s="36">
        <f>SUMIFS(СВЦЭМ!$C$34:$C$777,СВЦЭМ!$A$34:$A$777,$A140,СВЦЭМ!$B$34:$B$777,V$119)+'СЕТ СН'!$I$9+СВЦЭМ!$D$10+'СЕТ СН'!$I$6-'СЕТ СН'!$I$19</f>
        <v>1731.6794205699998</v>
      </c>
      <c r="W140" s="36">
        <f>SUMIFS(СВЦЭМ!$C$34:$C$777,СВЦЭМ!$A$34:$A$777,$A140,СВЦЭМ!$B$34:$B$777,W$119)+'СЕТ СН'!$I$9+СВЦЭМ!$D$10+'СЕТ СН'!$I$6-'СЕТ СН'!$I$19</f>
        <v>1735.56228577</v>
      </c>
      <c r="X140" s="36">
        <f>SUMIFS(СВЦЭМ!$C$34:$C$777,СВЦЭМ!$A$34:$A$777,$A140,СВЦЭМ!$B$34:$B$777,X$119)+'СЕТ СН'!$I$9+СВЦЭМ!$D$10+'СЕТ СН'!$I$6-'СЕТ СН'!$I$19</f>
        <v>1789.3494720899998</v>
      </c>
      <c r="Y140" s="36">
        <f>SUMIFS(СВЦЭМ!$C$34:$C$777,СВЦЭМ!$A$34:$A$777,$A140,СВЦЭМ!$B$34:$B$777,Y$119)+'СЕТ СН'!$I$9+СВЦЭМ!$D$10+'СЕТ СН'!$I$6-'СЕТ СН'!$I$19</f>
        <v>1792.4853937999997</v>
      </c>
    </row>
    <row r="141" spans="1:25" ht="15.75" x14ac:dyDescent="0.2">
      <c r="A141" s="35">
        <f t="shared" si="3"/>
        <v>42816</v>
      </c>
      <c r="B141" s="36">
        <f>SUMIFS(СВЦЭМ!$C$34:$C$777,СВЦЭМ!$A$34:$A$777,$A141,СВЦЭМ!$B$34:$B$777,B$119)+'СЕТ СН'!$I$9+СВЦЭМ!$D$10+'СЕТ СН'!$I$6-'СЕТ СН'!$I$19</f>
        <v>1860.7963806400003</v>
      </c>
      <c r="C141" s="36">
        <f>SUMIFS(СВЦЭМ!$C$34:$C$777,СВЦЭМ!$A$34:$A$777,$A141,СВЦЭМ!$B$34:$B$777,C$119)+'СЕТ СН'!$I$9+СВЦЭМ!$D$10+'СЕТ СН'!$I$6-'СЕТ СН'!$I$19</f>
        <v>1877.6976268999997</v>
      </c>
      <c r="D141" s="36">
        <f>SUMIFS(СВЦЭМ!$C$34:$C$777,СВЦЭМ!$A$34:$A$777,$A141,СВЦЭМ!$B$34:$B$777,D$119)+'СЕТ СН'!$I$9+СВЦЭМ!$D$10+'СЕТ СН'!$I$6-'СЕТ СН'!$I$19</f>
        <v>1896.9660178200002</v>
      </c>
      <c r="E141" s="36">
        <f>SUMIFS(СВЦЭМ!$C$34:$C$777,СВЦЭМ!$A$34:$A$777,$A141,СВЦЭМ!$B$34:$B$777,E$119)+'СЕТ СН'!$I$9+СВЦЭМ!$D$10+'СЕТ СН'!$I$6-'СЕТ СН'!$I$19</f>
        <v>1907.3773248099997</v>
      </c>
      <c r="F141" s="36">
        <f>SUMIFS(СВЦЭМ!$C$34:$C$777,СВЦЭМ!$A$34:$A$777,$A141,СВЦЭМ!$B$34:$B$777,F$119)+'СЕТ СН'!$I$9+СВЦЭМ!$D$10+'СЕТ СН'!$I$6-'СЕТ СН'!$I$19</f>
        <v>1900.6221179200002</v>
      </c>
      <c r="G141" s="36">
        <f>SUMIFS(СВЦЭМ!$C$34:$C$777,СВЦЭМ!$A$34:$A$777,$A141,СВЦЭМ!$B$34:$B$777,G$119)+'СЕТ СН'!$I$9+СВЦЭМ!$D$10+'СЕТ СН'!$I$6-'СЕТ СН'!$I$19</f>
        <v>1885.1093406</v>
      </c>
      <c r="H141" s="36">
        <f>SUMIFS(СВЦЭМ!$C$34:$C$777,СВЦЭМ!$A$34:$A$777,$A141,СВЦЭМ!$B$34:$B$777,H$119)+'СЕТ СН'!$I$9+СВЦЭМ!$D$10+'СЕТ СН'!$I$6-'СЕТ СН'!$I$19</f>
        <v>1903.93720196</v>
      </c>
      <c r="I141" s="36">
        <f>SUMIFS(СВЦЭМ!$C$34:$C$777,СВЦЭМ!$A$34:$A$777,$A141,СВЦЭМ!$B$34:$B$777,I$119)+'СЕТ СН'!$I$9+СВЦЭМ!$D$10+'СЕТ СН'!$I$6-'СЕТ СН'!$I$19</f>
        <v>1854.9729458900001</v>
      </c>
      <c r="J141" s="36">
        <f>SUMIFS(СВЦЭМ!$C$34:$C$777,СВЦЭМ!$A$34:$A$777,$A141,СВЦЭМ!$B$34:$B$777,J$119)+'СЕТ СН'!$I$9+СВЦЭМ!$D$10+'СЕТ СН'!$I$6-'СЕТ СН'!$I$19</f>
        <v>1787.7342336700003</v>
      </c>
      <c r="K141" s="36">
        <f>SUMIFS(СВЦЭМ!$C$34:$C$777,СВЦЭМ!$A$34:$A$777,$A141,СВЦЭМ!$B$34:$B$777,K$119)+'СЕТ СН'!$I$9+СВЦЭМ!$D$10+'СЕТ СН'!$I$6-'СЕТ СН'!$I$19</f>
        <v>1743.2016905999999</v>
      </c>
      <c r="L141" s="36">
        <f>SUMIFS(СВЦЭМ!$C$34:$C$777,СВЦЭМ!$A$34:$A$777,$A141,СВЦЭМ!$B$34:$B$777,L$119)+'СЕТ СН'!$I$9+СВЦЭМ!$D$10+'СЕТ СН'!$I$6-'СЕТ СН'!$I$19</f>
        <v>1745.1279483400003</v>
      </c>
      <c r="M141" s="36">
        <f>SUMIFS(СВЦЭМ!$C$34:$C$777,СВЦЭМ!$A$34:$A$777,$A141,СВЦЭМ!$B$34:$B$777,M$119)+'СЕТ СН'!$I$9+СВЦЭМ!$D$10+'СЕТ СН'!$I$6-'СЕТ СН'!$I$19</f>
        <v>1759.9108734700003</v>
      </c>
      <c r="N141" s="36">
        <f>SUMIFS(СВЦЭМ!$C$34:$C$777,СВЦЭМ!$A$34:$A$777,$A141,СВЦЭМ!$B$34:$B$777,N$119)+'СЕТ СН'!$I$9+СВЦЭМ!$D$10+'СЕТ СН'!$I$6-'СЕТ СН'!$I$19</f>
        <v>1821.4161014900001</v>
      </c>
      <c r="O141" s="36">
        <f>SUMIFS(СВЦЭМ!$C$34:$C$777,СВЦЭМ!$A$34:$A$777,$A141,СВЦЭМ!$B$34:$B$777,O$119)+'СЕТ СН'!$I$9+СВЦЭМ!$D$10+'СЕТ СН'!$I$6-'СЕТ СН'!$I$19</f>
        <v>1798.7399512399998</v>
      </c>
      <c r="P141" s="36">
        <f>SUMIFS(СВЦЭМ!$C$34:$C$777,СВЦЭМ!$A$34:$A$777,$A141,СВЦЭМ!$B$34:$B$777,P$119)+'СЕТ СН'!$I$9+СВЦЭМ!$D$10+'СЕТ СН'!$I$6-'СЕТ СН'!$I$19</f>
        <v>1818.4693279000003</v>
      </c>
      <c r="Q141" s="36">
        <f>SUMIFS(СВЦЭМ!$C$34:$C$777,СВЦЭМ!$A$34:$A$777,$A141,СВЦЭМ!$B$34:$B$777,Q$119)+'СЕТ СН'!$I$9+СВЦЭМ!$D$10+'СЕТ СН'!$I$6-'СЕТ СН'!$I$19</f>
        <v>1824.4727073100003</v>
      </c>
      <c r="R141" s="36">
        <f>SUMIFS(СВЦЭМ!$C$34:$C$777,СВЦЭМ!$A$34:$A$777,$A141,СВЦЭМ!$B$34:$B$777,R$119)+'СЕТ СН'!$I$9+СВЦЭМ!$D$10+'СЕТ СН'!$I$6-'СЕТ СН'!$I$19</f>
        <v>1821.05641711</v>
      </c>
      <c r="S141" s="36">
        <f>SUMIFS(СВЦЭМ!$C$34:$C$777,СВЦЭМ!$A$34:$A$777,$A141,СВЦЭМ!$B$34:$B$777,S$119)+'СЕТ СН'!$I$9+СВЦЭМ!$D$10+'СЕТ СН'!$I$6-'СЕТ СН'!$I$19</f>
        <v>1802.7373355500004</v>
      </c>
      <c r="T141" s="36">
        <f>SUMIFS(СВЦЭМ!$C$34:$C$777,СВЦЭМ!$A$34:$A$777,$A141,СВЦЭМ!$B$34:$B$777,T$119)+'СЕТ СН'!$I$9+СВЦЭМ!$D$10+'СЕТ СН'!$I$6-'СЕТ СН'!$I$19</f>
        <v>1775.00166446</v>
      </c>
      <c r="U141" s="36">
        <f>SUMIFS(СВЦЭМ!$C$34:$C$777,СВЦЭМ!$A$34:$A$777,$A141,СВЦЭМ!$B$34:$B$777,U$119)+'СЕТ СН'!$I$9+СВЦЭМ!$D$10+'СЕТ СН'!$I$6-'СЕТ СН'!$I$19</f>
        <v>1729.1038295600001</v>
      </c>
      <c r="V141" s="36">
        <f>SUMIFS(СВЦЭМ!$C$34:$C$777,СВЦЭМ!$A$34:$A$777,$A141,СВЦЭМ!$B$34:$B$777,V$119)+'СЕТ СН'!$I$9+СВЦЭМ!$D$10+'СЕТ СН'!$I$6-'СЕТ СН'!$I$19</f>
        <v>1718.9284341800003</v>
      </c>
      <c r="W141" s="36">
        <f>SUMIFS(СВЦЭМ!$C$34:$C$777,СВЦЭМ!$A$34:$A$777,$A141,СВЦЭМ!$B$34:$B$777,W$119)+'СЕТ СН'!$I$9+СВЦЭМ!$D$10+'СЕТ СН'!$I$6-'СЕТ СН'!$I$19</f>
        <v>1724.1839498700001</v>
      </c>
      <c r="X141" s="36">
        <f>SUMIFS(СВЦЭМ!$C$34:$C$777,СВЦЭМ!$A$34:$A$777,$A141,СВЦЭМ!$B$34:$B$777,X$119)+'СЕТ СН'!$I$9+СВЦЭМ!$D$10+'СЕТ СН'!$I$6-'СЕТ СН'!$I$19</f>
        <v>1781.4908194700001</v>
      </c>
      <c r="Y141" s="36">
        <f>SUMIFS(СВЦЭМ!$C$34:$C$777,СВЦЭМ!$A$34:$A$777,$A141,СВЦЭМ!$B$34:$B$777,Y$119)+'СЕТ СН'!$I$9+СВЦЭМ!$D$10+'СЕТ СН'!$I$6-'СЕТ СН'!$I$19</f>
        <v>1870.9339348100002</v>
      </c>
    </row>
    <row r="142" spans="1:25" ht="15.75" x14ac:dyDescent="0.2">
      <c r="A142" s="35">
        <f t="shared" si="3"/>
        <v>42817</v>
      </c>
      <c r="B142" s="36">
        <f>SUMIFS(СВЦЭМ!$C$34:$C$777,СВЦЭМ!$A$34:$A$777,$A142,СВЦЭМ!$B$34:$B$777,B$119)+'СЕТ СН'!$I$9+СВЦЭМ!$D$10+'СЕТ СН'!$I$6-'СЕТ СН'!$I$19</f>
        <v>1922.2934754799999</v>
      </c>
      <c r="C142" s="36">
        <f>SUMIFS(СВЦЭМ!$C$34:$C$777,СВЦЭМ!$A$34:$A$777,$A142,СВЦЭМ!$B$34:$B$777,C$119)+'СЕТ СН'!$I$9+СВЦЭМ!$D$10+'СЕТ СН'!$I$6-'СЕТ СН'!$I$19</f>
        <v>1937.6473861699997</v>
      </c>
      <c r="D142" s="36">
        <f>SUMIFS(СВЦЭМ!$C$34:$C$777,СВЦЭМ!$A$34:$A$777,$A142,СВЦЭМ!$B$34:$B$777,D$119)+'СЕТ СН'!$I$9+СВЦЭМ!$D$10+'СЕТ СН'!$I$6-'СЕТ СН'!$I$19</f>
        <v>1951.7148339400001</v>
      </c>
      <c r="E142" s="36">
        <f>SUMIFS(СВЦЭМ!$C$34:$C$777,СВЦЭМ!$A$34:$A$777,$A142,СВЦЭМ!$B$34:$B$777,E$119)+'СЕТ СН'!$I$9+СВЦЭМ!$D$10+'СЕТ СН'!$I$6-'СЕТ СН'!$I$19</f>
        <v>1963.1931249500003</v>
      </c>
      <c r="F142" s="36">
        <f>SUMIFS(СВЦЭМ!$C$34:$C$777,СВЦЭМ!$A$34:$A$777,$A142,СВЦЭМ!$B$34:$B$777,F$119)+'СЕТ СН'!$I$9+СВЦЭМ!$D$10+'СЕТ СН'!$I$6-'СЕТ СН'!$I$19</f>
        <v>1967.9383610300001</v>
      </c>
      <c r="G142" s="36">
        <f>SUMIFS(СВЦЭМ!$C$34:$C$777,СВЦЭМ!$A$34:$A$777,$A142,СВЦЭМ!$B$34:$B$777,G$119)+'СЕТ СН'!$I$9+СВЦЭМ!$D$10+'СЕТ СН'!$I$6-'СЕТ СН'!$I$19</f>
        <v>1954.2941404100002</v>
      </c>
      <c r="H142" s="36">
        <f>SUMIFS(СВЦЭМ!$C$34:$C$777,СВЦЭМ!$A$34:$A$777,$A142,СВЦЭМ!$B$34:$B$777,H$119)+'СЕТ СН'!$I$9+СВЦЭМ!$D$10+'СЕТ СН'!$I$6-'СЕТ СН'!$I$19</f>
        <v>1893.8297918799999</v>
      </c>
      <c r="I142" s="36">
        <f>SUMIFS(СВЦЭМ!$C$34:$C$777,СВЦЭМ!$A$34:$A$777,$A142,СВЦЭМ!$B$34:$B$777,I$119)+'СЕТ СН'!$I$9+СВЦЭМ!$D$10+'СЕТ СН'!$I$6-'СЕТ СН'!$I$19</f>
        <v>1854.5613206899998</v>
      </c>
      <c r="J142" s="36">
        <f>SUMIFS(СВЦЭМ!$C$34:$C$777,СВЦЭМ!$A$34:$A$777,$A142,СВЦЭМ!$B$34:$B$777,J$119)+'СЕТ СН'!$I$9+СВЦЭМ!$D$10+'СЕТ СН'!$I$6-'СЕТ СН'!$I$19</f>
        <v>1790.9666808499996</v>
      </c>
      <c r="K142" s="36">
        <f>SUMIFS(СВЦЭМ!$C$34:$C$777,СВЦЭМ!$A$34:$A$777,$A142,СВЦЭМ!$B$34:$B$777,K$119)+'СЕТ СН'!$I$9+СВЦЭМ!$D$10+'СЕТ СН'!$I$6-'СЕТ СН'!$I$19</f>
        <v>1722.1912665299997</v>
      </c>
      <c r="L142" s="36">
        <f>SUMIFS(СВЦЭМ!$C$34:$C$777,СВЦЭМ!$A$34:$A$777,$A142,СВЦЭМ!$B$34:$B$777,L$119)+'СЕТ СН'!$I$9+СВЦЭМ!$D$10+'СЕТ СН'!$I$6-'СЕТ СН'!$I$19</f>
        <v>1720.5956895600002</v>
      </c>
      <c r="M142" s="36">
        <f>SUMIFS(СВЦЭМ!$C$34:$C$777,СВЦЭМ!$A$34:$A$777,$A142,СВЦЭМ!$B$34:$B$777,M$119)+'СЕТ СН'!$I$9+СВЦЭМ!$D$10+'СЕТ СН'!$I$6-'СЕТ СН'!$I$19</f>
        <v>1735.5710400299999</v>
      </c>
      <c r="N142" s="36">
        <f>SUMIFS(СВЦЭМ!$C$34:$C$777,СВЦЭМ!$A$34:$A$777,$A142,СВЦЭМ!$B$34:$B$777,N$119)+'СЕТ СН'!$I$9+СВЦЭМ!$D$10+'СЕТ СН'!$I$6-'СЕТ СН'!$I$19</f>
        <v>1755.7895401699998</v>
      </c>
      <c r="O142" s="36">
        <f>SUMIFS(СВЦЭМ!$C$34:$C$777,СВЦЭМ!$A$34:$A$777,$A142,СВЦЭМ!$B$34:$B$777,O$119)+'СЕТ СН'!$I$9+СВЦЭМ!$D$10+'СЕТ СН'!$I$6-'СЕТ СН'!$I$19</f>
        <v>1781.2252352200003</v>
      </c>
      <c r="P142" s="36">
        <f>SUMIFS(СВЦЭМ!$C$34:$C$777,СВЦЭМ!$A$34:$A$777,$A142,СВЦЭМ!$B$34:$B$777,P$119)+'СЕТ СН'!$I$9+СВЦЭМ!$D$10+'СЕТ СН'!$I$6-'СЕТ СН'!$I$19</f>
        <v>1792.82510469</v>
      </c>
      <c r="Q142" s="36">
        <f>SUMIFS(СВЦЭМ!$C$34:$C$777,СВЦЭМ!$A$34:$A$777,$A142,СВЦЭМ!$B$34:$B$777,Q$119)+'СЕТ СН'!$I$9+СВЦЭМ!$D$10+'СЕТ СН'!$I$6-'СЕТ СН'!$I$19</f>
        <v>1789.2310077900001</v>
      </c>
      <c r="R142" s="36">
        <f>SUMIFS(СВЦЭМ!$C$34:$C$777,СВЦЭМ!$A$34:$A$777,$A142,СВЦЭМ!$B$34:$B$777,R$119)+'СЕТ СН'!$I$9+СВЦЭМ!$D$10+'СЕТ СН'!$I$6-'СЕТ СН'!$I$19</f>
        <v>1790.2128462999999</v>
      </c>
      <c r="S142" s="36">
        <f>SUMIFS(СВЦЭМ!$C$34:$C$777,СВЦЭМ!$A$34:$A$777,$A142,СВЦЭМ!$B$34:$B$777,S$119)+'СЕТ СН'!$I$9+СВЦЭМ!$D$10+'СЕТ СН'!$I$6-'СЕТ СН'!$I$19</f>
        <v>1776.08076532</v>
      </c>
      <c r="T142" s="36">
        <f>SUMIFS(СВЦЭМ!$C$34:$C$777,СВЦЭМ!$A$34:$A$777,$A142,СВЦЭМ!$B$34:$B$777,T$119)+'СЕТ СН'!$I$9+СВЦЭМ!$D$10+'СЕТ СН'!$I$6-'СЕТ СН'!$I$19</f>
        <v>1751.0196409299997</v>
      </c>
      <c r="U142" s="36">
        <f>SUMIFS(СВЦЭМ!$C$34:$C$777,СВЦЭМ!$A$34:$A$777,$A142,СВЦЭМ!$B$34:$B$777,U$119)+'СЕТ СН'!$I$9+СВЦЭМ!$D$10+'СЕТ СН'!$I$6-'СЕТ СН'!$I$19</f>
        <v>1726.3374620900004</v>
      </c>
      <c r="V142" s="36">
        <f>SUMIFS(СВЦЭМ!$C$34:$C$777,СВЦЭМ!$A$34:$A$777,$A142,СВЦЭМ!$B$34:$B$777,V$119)+'СЕТ СН'!$I$9+СВЦЭМ!$D$10+'СЕТ СН'!$I$6-'СЕТ СН'!$I$19</f>
        <v>1701.10069256</v>
      </c>
      <c r="W142" s="36">
        <f>SUMIFS(СВЦЭМ!$C$34:$C$777,СВЦЭМ!$A$34:$A$777,$A142,СВЦЭМ!$B$34:$B$777,W$119)+'СЕТ СН'!$I$9+СВЦЭМ!$D$10+'СЕТ СН'!$I$6-'СЕТ СН'!$I$19</f>
        <v>1698.9524723699997</v>
      </c>
      <c r="X142" s="36">
        <f>SUMIFS(СВЦЭМ!$C$34:$C$777,СВЦЭМ!$A$34:$A$777,$A142,СВЦЭМ!$B$34:$B$777,X$119)+'СЕТ СН'!$I$9+СВЦЭМ!$D$10+'СЕТ СН'!$I$6-'СЕТ СН'!$I$19</f>
        <v>1771.7482562599998</v>
      </c>
      <c r="Y142" s="36">
        <f>SUMIFS(СВЦЭМ!$C$34:$C$777,СВЦЭМ!$A$34:$A$777,$A142,СВЦЭМ!$B$34:$B$777,Y$119)+'СЕТ СН'!$I$9+СВЦЭМ!$D$10+'СЕТ СН'!$I$6-'СЕТ СН'!$I$19</f>
        <v>1850.2570743200004</v>
      </c>
    </row>
    <row r="143" spans="1:25" ht="15.75" x14ac:dyDescent="0.2">
      <c r="A143" s="35">
        <f t="shared" si="3"/>
        <v>42818</v>
      </c>
      <c r="B143" s="36">
        <f>SUMIFS(СВЦЭМ!$C$34:$C$777,СВЦЭМ!$A$34:$A$777,$A143,СВЦЭМ!$B$34:$B$777,B$119)+'СЕТ СН'!$I$9+СВЦЭМ!$D$10+'СЕТ СН'!$I$6-'СЕТ СН'!$I$19</f>
        <v>1896.5475192699996</v>
      </c>
      <c r="C143" s="36">
        <f>SUMIFS(СВЦЭМ!$C$34:$C$777,СВЦЭМ!$A$34:$A$777,$A143,СВЦЭМ!$B$34:$B$777,C$119)+'СЕТ СН'!$I$9+СВЦЭМ!$D$10+'СЕТ СН'!$I$6-'СЕТ СН'!$I$19</f>
        <v>1932.1838596300004</v>
      </c>
      <c r="D143" s="36">
        <f>SUMIFS(СВЦЭМ!$C$34:$C$777,СВЦЭМ!$A$34:$A$777,$A143,СВЦЭМ!$B$34:$B$777,D$119)+'СЕТ СН'!$I$9+СВЦЭМ!$D$10+'СЕТ СН'!$I$6-'СЕТ СН'!$I$19</f>
        <v>1950.8204079899997</v>
      </c>
      <c r="E143" s="36">
        <f>SUMIFS(СВЦЭМ!$C$34:$C$777,СВЦЭМ!$A$34:$A$777,$A143,СВЦЭМ!$B$34:$B$777,E$119)+'СЕТ СН'!$I$9+СВЦЭМ!$D$10+'СЕТ СН'!$I$6-'СЕТ СН'!$I$19</f>
        <v>1967.4757395199999</v>
      </c>
      <c r="F143" s="36">
        <f>SUMIFS(СВЦЭМ!$C$34:$C$777,СВЦЭМ!$A$34:$A$777,$A143,СВЦЭМ!$B$34:$B$777,F$119)+'СЕТ СН'!$I$9+СВЦЭМ!$D$10+'СЕТ СН'!$I$6-'СЕТ СН'!$I$19</f>
        <v>1968.12350702</v>
      </c>
      <c r="G143" s="36">
        <f>SUMIFS(СВЦЭМ!$C$34:$C$777,СВЦЭМ!$A$34:$A$777,$A143,СВЦЭМ!$B$34:$B$777,G$119)+'СЕТ СН'!$I$9+СВЦЭМ!$D$10+'СЕТ СН'!$I$6-'СЕТ СН'!$I$19</f>
        <v>1938.8198857400002</v>
      </c>
      <c r="H143" s="36">
        <f>SUMIFS(СВЦЭМ!$C$34:$C$777,СВЦЭМ!$A$34:$A$777,$A143,СВЦЭМ!$B$34:$B$777,H$119)+'СЕТ СН'!$I$9+СВЦЭМ!$D$10+'СЕТ СН'!$I$6-'СЕТ СН'!$I$19</f>
        <v>1870.9925958000003</v>
      </c>
      <c r="I143" s="36">
        <f>SUMIFS(СВЦЭМ!$C$34:$C$777,СВЦЭМ!$A$34:$A$777,$A143,СВЦЭМ!$B$34:$B$777,I$119)+'СЕТ СН'!$I$9+СВЦЭМ!$D$10+'СЕТ СН'!$I$6-'СЕТ СН'!$I$19</f>
        <v>1807.9031090999997</v>
      </c>
      <c r="J143" s="36">
        <f>SUMIFS(СВЦЭМ!$C$34:$C$777,СВЦЭМ!$A$34:$A$777,$A143,СВЦЭМ!$B$34:$B$777,J$119)+'СЕТ СН'!$I$9+СВЦЭМ!$D$10+'СЕТ СН'!$I$6-'СЕТ СН'!$I$19</f>
        <v>1747.3889328300002</v>
      </c>
      <c r="K143" s="36">
        <f>SUMIFS(СВЦЭМ!$C$34:$C$777,СВЦЭМ!$A$34:$A$777,$A143,СВЦЭМ!$B$34:$B$777,K$119)+'СЕТ СН'!$I$9+СВЦЭМ!$D$10+'СЕТ СН'!$I$6-'СЕТ СН'!$I$19</f>
        <v>1700.30776169</v>
      </c>
      <c r="L143" s="36">
        <f>SUMIFS(СВЦЭМ!$C$34:$C$777,СВЦЭМ!$A$34:$A$777,$A143,СВЦЭМ!$B$34:$B$777,L$119)+'СЕТ СН'!$I$9+СВЦЭМ!$D$10+'СЕТ СН'!$I$6-'СЕТ СН'!$I$19</f>
        <v>1686.9298183000001</v>
      </c>
      <c r="M143" s="36">
        <f>SUMIFS(СВЦЭМ!$C$34:$C$777,СВЦЭМ!$A$34:$A$777,$A143,СВЦЭМ!$B$34:$B$777,M$119)+'СЕТ СН'!$I$9+СВЦЭМ!$D$10+'СЕТ СН'!$I$6-'СЕТ СН'!$I$19</f>
        <v>1704.7212236799996</v>
      </c>
      <c r="N143" s="36">
        <f>SUMIFS(СВЦЭМ!$C$34:$C$777,СВЦЭМ!$A$34:$A$777,$A143,СВЦЭМ!$B$34:$B$777,N$119)+'СЕТ СН'!$I$9+СВЦЭМ!$D$10+'СЕТ СН'!$I$6-'СЕТ СН'!$I$19</f>
        <v>1730.0143562200001</v>
      </c>
      <c r="O143" s="36">
        <f>SUMIFS(СВЦЭМ!$C$34:$C$777,СВЦЭМ!$A$34:$A$777,$A143,СВЦЭМ!$B$34:$B$777,O$119)+'СЕТ СН'!$I$9+СВЦЭМ!$D$10+'СЕТ СН'!$I$6-'СЕТ СН'!$I$19</f>
        <v>1730.0003473699999</v>
      </c>
      <c r="P143" s="36">
        <f>SUMIFS(СВЦЭМ!$C$34:$C$777,СВЦЭМ!$A$34:$A$777,$A143,СВЦЭМ!$B$34:$B$777,P$119)+'СЕТ СН'!$I$9+СВЦЭМ!$D$10+'СЕТ СН'!$I$6-'СЕТ СН'!$I$19</f>
        <v>1741.3229524600001</v>
      </c>
      <c r="Q143" s="36">
        <f>SUMIFS(СВЦЭМ!$C$34:$C$777,СВЦЭМ!$A$34:$A$777,$A143,СВЦЭМ!$B$34:$B$777,Q$119)+'СЕТ СН'!$I$9+СВЦЭМ!$D$10+'СЕТ СН'!$I$6-'СЕТ СН'!$I$19</f>
        <v>1743.8732855400003</v>
      </c>
      <c r="R143" s="36">
        <f>SUMIFS(СВЦЭМ!$C$34:$C$777,СВЦЭМ!$A$34:$A$777,$A143,СВЦЭМ!$B$34:$B$777,R$119)+'СЕТ СН'!$I$9+СВЦЭМ!$D$10+'СЕТ СН'!$I$6-'СЕТ СН'!$I$19</f>
        <v>1750.53996775</v>
      </c>
      <c r="S143" s="36">
        <f>SUMIFS(СВЦЭМ!$C$34:$C$777,СВЦЭМ!$A$34:$A$777,$A143,СВЦЭМ!$B$34:$B$777,S$119)+'СЕТ СН'!$I$9+СВЦЭМ!$D$10+'СЕТ СН'!$I$6-'СЕТ СН'!$I$19</f>
        <v>1743.3625488799998</v>
      </c>
      <c r="T143" s="36">
        <f>SUMIFS(СВЦЭМ!$C$34:$C$777,СВЦЭМ!$A$34:$A$777,$A143,СВЦЭМ!$B$34:$B$777,T$119)+'СЕТ СН'!$I$9+СВЦЭМ!$D$10+'СЕТ СН'!$I$6-'СЕТ СН'!$I$19</f>
        <v>1719.5920646900004</v>
      </c>
      <c r="U143" s="36">
        <f>SUMIFS(СВЦЭМ!$C$34:$C$777,СВЦЭМ!$A$34:$A$777,$A143,СВЦЭМ!$B$34:$B$777,U$119)+'СЕТ СН'!$I$9+СВЦЭМ!$D$10+'СЕТ СН'!$I$6-'СЕТ СН'!$I$19</f>
        <v>1686.4053785200003</v>
      </c>
      <c r="V143" s="36">
        <f>SUMIFS(СВЦЭМ!$C$34:$C$777,СВЦЭМ!$A$34:$A$777,$A143,СВЦЭМ!$B$34:$B$777,V$119)+'СЕТ СН'!$I$9+СВЦЭМ!$D$10+'СЕТ СН'!$I$6-'СЕТ СН'!$I$19</f>
        <v>1685.9558362600001</v>
      </c>
      <c r="W143" s="36">
        <f>SUMIFS(СВЦЭМ!$C$34:$C$777,СВЦЭМ!$A$34:$A$777,$A143,СВЦЭМ!$B$34:$B$777,W$119)+'СЕТ СН'!$I$9+СВЦЭМ!$D$10+'СЕТ СН'!$I$6-'СЕТ СН'!$I$19</f>
        <v>1681.5788677999999</v>
      </c>
      <c r="X143" s="36">
        <f>SUMIFS(СВЦЭМ!$C$34:$C$777,СВЦЭМ!$A$34:$A$777,$A143,СВЦЭМ!$B$34:$B$777,X$119)+'СЕТ СН'!$I$9+СВЦЭМ!$D$10+'СЕТ СН'!$I$6-'СЕТ СН'!$I$19</f>
        <v>1734.2978993699999</v>
      </c>
      <c r="Y143" s="36">
        <f>SUMIFS(СВЦЭМ!$C$34:$C$777,СВЦЭМ!$A$34:$A$777,$A143,СВЦЭМ!$B$34:$B$777,Y$119)+'СЕТ СН'!$I$9+СВЦЭМ!$D$10+'СЕТ СН'!$I$6-'СЕТ СН'!$I$19</f>
        <v>1817.1795289800002</v>
      </c>
    </row>
    <row r="144" spans="1:25" ht="15.75" x14ac:dyDescent="0.2">
      <c r="A144" s="35">
        <f t="shared" si="3"/>
        <v>42819</v>
      </c>
      <c r="B144" s="36">
        <f>SUMIFS(СВЦЭМ!$C$34:$C$777,СВЦЭМ!$A$34:$A$777,$A144,СВЦЭМ!$B$34:$B$777,B$119)+'СЕТ СН'!$I$9+СВЦЭМ!$D$10+'СЕТ СН'!$I$6-'СЕТ СН'!$I$19</f>
        <v>1877.3255732699999</v>
      </c>
      <c r="C144" s="36">
        <f>SUMIFS(СВЦЭМ!$C$34:$C$777,СВЦЭМ!$A$34:$A$777,$A144,СВЦЭМ!$B$34:$B$777,C$119)+'СЕТ СН'!$I$9+СВЦЭМ!$D$10+'СЕТ СН'!$I$6-'СЕТ СН'!$I$19</f>
        <v>1920.2767407700003</v>
      </c>
      <c r="D144" s="36">
        <f>SUMIFS(СВЦЭМ!$C$34:$C$777,СВЦЭМ!$A$34:$A$777,$A144,СВЦЭМ!$B$34:$B$777,D$119)+'СЕТ СН'!$I$9+СВЦЭМ!$D$10+'СЕТ СН'!$I$6-'СЕТ СН'!$I$19</f>
        <v>1937.5138044400001</v>
      </c>
      <c r="E144" s="36">
        <f>SUMIFS(СВЦЭМ!$C$34:$C$777,СВЦЭМ!$A$34:$A$777,$A144,СВЦЭМ!$B$34:$B$777,E$119)+'СЕТ СН'!$I$9+СВЦЭМ!$D$10+'СЕТ СН'!$I$6-'СЕТ СН'!$I$19</f>
        <v>1950.4682034400003</v>
      </c>
      <c r="F144" s="36">
        <f>SUMIFS(СВЦЭМ!$C$34:$C$777,СВЦЭМ!$A$34:$A$777,$A144,СВЦЭМ!$B$34:$B$777,F$119)+'СЕТ СН'!$I$9+СВЦЭМ!$D$10+'СЕТ СН'!$I$6-'СЕТ СН'!$I$19</f>
        <v>1948.7580440700003</v>
      </c>
      <c r="G144" s="36">
        <f>SUMIFS(СВЦЭМ!$C$34:$C$777,СВЦЭМ!$A$34:$A$777,$A144,СВЦЭМ!$B$34:$B$777,G$119)+'СЕТ СН'!$I$9+СВЦЭМ!$D$10+'СЕТ СН'!$I$6-'СЕТ СН'!$I$19</f>
        <v>1936.2337658799997</v>
      </c>
      <c r="H144" s="36">
        <f>SUMIFS(СВЦЭМ!$C$34:$C$777,СВЦЭМ!$A$34:$A$777,$A144,СВЦЭМ!$B$34:$B$777,H$119)+'СЕТ СН'!$I$9+СВЦЭМ!$D$10+'СЕТ СН'!$I$6-'СЕТ СН'!$I$19</f>
        <v>1911.8507608600003</v>
      </c>
      <c r="I144" s="36">
        <f>SUMIFS(СВЦЭМ!$C$34:$C$777,СВЦЭМ!$A$34:$A$777,$A144,СВЦЭМ!$B$34:$B$777,I$119)+'СЕТ СН'!$I$9+СВЦЭМ!$D$10+'СЕТ СН'!$I$6-'СЕТ СН'!$I$19</f>
        <v>1859.5166083200002</v>
      </c>
      <c r="J144" s="36">
        <f>SUMIFS(СВЦЭМ!$C$34:$C$777,СВЦЭМ!$A$34:$A$777,$A144,СВЦЭМ!$B$34:$B$777,J$119)+'СЕТ СН'!$I$9+СВЦЭМ!$D$10+'СЕТ СН'!$I$6-'СЕТ СН'!$I$19</f>
        <v>1768.9477057499998</v>
      </c>
      <c r="K144" s="36">
        <f>SUMIFS(СВЦЭМ!$C$34:$C$777,СВЦЭМ!$A$34:$A$777,$A144,СВЦЭМ!$B$34:$B$777,K$119)+'СЕТ СН'!$I$9+СВЦЭМ!$D$10+'СЕТ СН'!$I$6-'СЕТ СН'!$I$19</f>
        <v>1695.7147154499999</v>
      </c>
      <c r="L144" s="36">
        <f>SUMIFS(СВЦЭМ!$C$34:$C$777,СВЦЭМ!$A$34:$A$777,$A144,СВЦЭМ!$B$34:$B$777,L$119)+'СЕТ СН'!$I$9+СВЦЭМ!$D$10+'СЕТ СН'!$I$6-'СЕТ СН'!$I$19</f>
        <v>1685.3955159899997</v>
      </c>
      <c r="M144" s="36">
        <f>SUMIFS(СВЦЭМ!$C$34:$C$777,СВЦЭМ!$A$34:$A$777,$A144,СВЦЭМ!$B$34:$B$777,M$119)+'СЕТ СН'!$I$9+СВЦЭМ!$D$10+'СЕТ СН'!$I$6-'СЕТ СН'!$I$19</f>
        <v>1702.2337558600002</v>
      </c>
      <c r="N144" s="36">
        <f>SUMIFS(СВЦЭМ!$C$34:$C$777,СВЦЭМ!$A$34:$A$777,$A144,СВЦЭМ!$B$34:$B$777,N$119)+'СЕТ СН'!$I$9+СВЦЭМ!$D$10+'СЕТ СН'!$I$6-'СЕТ СН'!$I$19</f>
        <v>1722.30430733</v>
      </c>
      <c r="O144" s="36">
        <f>SUMIFS(СВЦЭМ!$C$34:$C$777,СВЦЭМ!$A$34:$A$777,$A144,СВЦЭМ!$B$34:$B$777,O$119)+'СЕТ СН'!$I$9+СВЦЭМ!$D$10+'СЕТ СН'!$I$6-'СЕТ СН'!$I$19</f>
        <v>1738.0233279200002</v>
      </c>
      <c r="P144" s="36">
        <f>SUMIFS(СВЦЭМ!$C$34:$C$777,СВЦЭМ!$A$34:$A$777,$A144,СВЦЭМ!$B$34:$B$777,P$119)+'СЕТ СН'!$I$9+СВЦЭМ!$D$10+'СЕТ СН'!$I$6-'СЕТ СН'!$I$19</f>
        <v>1748.5752174199997</v>
      </c>
      <c r="Q144" s="36">
        <f>SUMIFS(СВЦЭМ!$C$34:$C$777,СВЦЭМ!$A$34:$A$777,$A144,СВЦЭМ!$B$34:$B$777,Q$119)+'СЕТ СН'!$I$9+СВЦЭМ!$D$10+'СЕТ СН'!$I$6-'СЕТ СН'!$I$19</f>
        <v>1756.0196093300001</v>
      </c>
      <c r="R144" s="36">
        <f>SUMIFS(СВЦЭМ!$C$34:$C$777,СВЦЭМ!$A$34:$A$777,$A144,СВЦЭМ!$B$34:$B$777,R$119)+'СЕТ СН'!$I$9+СВЦЭМ!$D$10+'СЕТ СН'!$I$6-'СЕТ СН'!$I$19</f>
        <v>1759.3650152500004</v>
      </c>
      <c r="S144" s="36">
        <f>SUMIFS(СВЦЭМ!$C$34:$C$777,СВЦЭМ!$A$34:$A$777,$A144,СВЦЭМ!$B$34:$B$777,S$119)+'СЕТ СН'!$I$9+СВЦЭМ!$D$10+'СЕТ СН'!$I$6-'СЕТ СН'!$I$19</f>
        <v>1750.7508415700004</v>
      </c>
      <c r="T144" s="36">
        <f>SUMIFS(СВЦЭМ!$C$34:$C$777,СВЦЭМ!$A$34:$A$777,$A144,СВЦЭМ!$B$34:$B$777,T$119)+'СЕТ СН'!$I$9+СВЦЭМ!$D$10+'СЕТ СН'!$I$6-'СЕТ СН'!$I$19</f>
        <v>1722.0849648399999</v>
      </c>
      <c r="U144" s="36">
        <f>SUMIFS(СВЦЭМ!$C$34:$C$777,СВЦЭМ!$A$34:$A$777,$A144,СВЦЭМ!$B$34:$B$777,U$119)+'СЕТ СН'!$I$9+СВЦЭМ!$D$10+'СЕТ СН'!$I$6-'СЕТ СН'!$I$19</f>
        <v>1678.1850164699999</v>
      </c>
      <c r="V144" s="36">
        <f>SUMIFS(СВЦЭМ!$C$34:$C$777,СВЦЭМ!$A$34:$A$777,$A144,СВЦЭМ!$B$34:$B$777,V$119)+'СЕТ СН'!$I$9+СВЦЭМ!$D$10+'СЕТ СН'!$I$6-'СЕТ СН'!$I$19</f>
        <v>1668.9275777299999</v>
      </c>
      <c r="W144" s="36">
        <f>SUMIFS(СВЦЭМ!$C$34:$C$777,СВЦЭМ!$A$34:$A$777,$A144,СВЦЭМ!$B$34:$B$777,W$119)+'СЕТ СН'!$I$9+СВЦЭМ!$D$10+'СЕТ СН'!$I$6-'СЕТ СН'!$I$19</f>
        <v>1661.2940594800002</v>
      </c>
      <c r="X144" s="36">
        <f>SUMIFS(СВЦЭМ!$C$34:$C$777,СВЦЭМ!$A$34:$A$777,$A144,СВЦЭМ!$B$34:$B$777,X$119)+'СЕТ СН'!$I$9+СВЦЭМ!$D$10+'СЕТ СН'!$I$6-'СЕТ СН'!$I$19</f>
        <v>1713.96553997</v>
      </c>
      <c r="Y144" s="36">
        <f>SUMIFS(СВЦЭМ!$C$34:$C$777,СВЦЭМ!$A$34:$A$777,$A144,СВЦЭМ!$B$34:$B$777,Y$119)+'СЕТ СН'!$I$9+СВЦЭМ!$D$10+'СЕТ СН'!$I$6-'СЕТ СН'!$I$19</f>
        <v>1795.6395214300001</v>
      </c>
    </row>
    <row r="145" spans="1:26" ht="15.75" x14ac:dyDescent="0.2">
      <c r="A145" s="35">
        <f t="shared" si="3"/>
        <v>42820</v>
      </c>
      <c r="B145" s="36">
        <f>SUMIFS(СВЦЭМ!$C$34:$C$777,СВЦЭМ!$A$34:$A$777,$A145,СВЦЭМ!$B$34:$B$777,B$119)+'СЕТ СН'!$I$9+СВЦЭМ!$D$10+'СЕТ СН'!$I$6-'СЕТ СН'!$I$19</f>
        <v>1863.0988887800004</v>
      </c>
      <c r="C145" s="36">
        <f>SUMIFS(СВЦЭМ!$C$34:$C$777,СВЦЭМ!$A$34:$A$777,$A145,СВЦЭМ!$B$34:$B$777,C$119)+'СЕТ СН'!$I$9+СВЦЭМ!$D$10+'СЕТ СН'!$I$6-'СЕТ СН'!$I$19</f>
        <v>1904.91322038</v>
      </c>
      <c r="D145" s="36">
        <f>SUMIFS(СВЦЭМ!$C$34:$C$777,СВЦЭМ!$A$34:$A$777,$A145,СВЦЭМ!$B$34:$B$777,D$119)+'СЕТ СН'!$I$9+СВЦЭМ!$D$10+'СЕТ СН'!$I$6-'СЕТ СН'!$I$19</f>
        <v>1926.1523373199998</v>
      </c>
      <c r="E145" s="36">
        <f>SUMIFS(СВЦЭМ!$C$34:$C$777,СВЦЭМ!$A$34:$A$777,$A145,СВЦЭМ!$B$34:$B$777,E$119)+'СЕТ СН'!$I$9+СВЦЭМ!$D$10+'СЕТ СН'!$I$6-'СЕТ СН'!$I$19</f>
        <v>1938.8857081400001</v>
      </c>
      <c r="F145" s="36">
        <f>SUMIFS(СВЦЭМ!$C$34:$C$777,СВЦЭМ!$A$34:$A$777,$A145,СВЦЭМ!$B$34:$B$777,F$119)+'СЕТ СН'!$I$9+СВЦЭМ!$D$10+'СЕТ СН'!$I$6-'СЕТ СН'!$I$19</f>
        <v>1939.17580215</v>
      </c>
      <c r="G145" s="36">
        <f>SUMIFS(СВЦЭМ!$C$34:$C$777,СВЦЭМ!$A$34:$A$777,$A145,СВЦЭМ!$B$34:$B$777,G$119)+'СЕТ СН'!$I$9+СВЦЭМ!$D$10+'СЕТ СН'!$I$6-'СЕТ СН'!$I$19</f>
        <v>1926.9840582699999</v>
      </c>
      <c r="H145" s="36">
        <f>SUMIFS(СВЦЭМ!$C$34:$C$777,СВЦЭМ!$A$34:$A$777,$A145,СВЦЭМ!$B$34:$B$777,H$119)+'СЕТ СН'!$I$9+СВЦЭМ!$D$10+'СЕТ СН'!$I$6-'СЕТ СН'!$I$19</f>
        <v>1903.7324366499997</v>
      </c>
      <c r="I145" s="36">
        <f>SUMIFS(СВЦЭМ!$C$34:$C$777,СВЦЭМ!$A$34:$A$777,$A145,СВЦЭМ!$B$34:$B$777,I$119)+'СЕТ СН'!$I$9+СВЦЭМ!$D$10+'СЕТ СН'!$I$6-'СЕТ СН'!$I$19</f>
        <v>1882.0066613199997</v>
      </c>
      <c r="J145" s="36">
        <f>SUMIFS(СВЦЭМ!$C$34:$C$777,СВЦЭМ!$A$34:$A$777,$A145,СВЦЭМ!$B$34:$B$777,J$119)+'СЕТ СН'!$I$9+СВЦЭМ!$D$10+'СЕТ СН'!$I$6-'СЕТ СН'!$I$19</f>
        <v>1789.4743383</v>
      </c>
      <c r="K145" s="36">
        <f>SUMIFS(СВЦЭМ!$C$34:$C$777,СВЦЭМ!$A$34:$A$777,$A145,СВЦЭМ!$B$34:$B$777,K$119)+'СЕТ СН'!$I$9+СВЦЭМ!$D$10+'СЕТ СН'!$I$6-'СЕТ СН'!$I$19</f>
        <v>1708.6458370600003</v>
      </c>
      <c r="L145" s="36">
        <f>SUMIFS(СВЦЭМ!$C$34:$C$777,СВЦЭМ!$A$34:$A$777,$A145,СВЦЭМ!$B$34:$B$777,L$119)+'СЕТ СН'!$I$9+СВЦЭМ!$D$10+'СЕТ СН'!$I$6-'СЕТ СН'!$I$19</f>
        <v>1692.3198433300004</v>
      </c>
      <c r="M145" s="36">
        <f>SUMIFS(СВЦЭМ!$C$34:$C$777,СВЦЭМ!$A$34:$A$777,$A145,СВЦЭМ!$B$34:$B$777,M$119)+'СЕТ СН'!$I$9+СВЦЭМ!$D$10+'СЕТ СН'!$I$6-'СЕТ СН'!$I$19</f>
        <v>1700.4355699300004</v>
      </c>
      <c r="N145" s="36">
        <f>SUMIFS(СВЦЭМ!$C$34:$C$777,СВЦЭМ!$A$34:$A$777,$A145,СВЦЭМ!$B$34:$B$777,N$119)+'СЕТ СН'!$I$9+СВЦЭМ!$D$10+'СЕТ СН'!$I$6-'СЕТ СН'!$I$19</f>
        <v>1718.6248519800001</v>
      </c>
      <c r="O145" s="36">
        <f>SUMIFS(СВЦЭМ!$C$34:$C$777,СВЦЭМ!$A$34:$A$777,$A145,СВЦЭМ!$B$34:$B$777,O$119)+'СЕТ СН'!$I$9+СВЦЭМ!$D$10+'СЕТ СН'!$I$6-'СЕТ СН'!$I$19</f>
        <v>1727.44930045</v>
      </c>
      <c r="P145" s="36">
        <f>SUMIFS(СВЦЭМ!$C$34:$C$777,СВЦЭМ!$A$34:$A$777,$A145,СВЦЭМ!$B$34:$B$777,P$119)+'СЕТ СН'!$I$9+СВЦЭМ!$D$10+'СЕТ СН'!$I$6-'СЕТ СН'!$I$19</f>
        <v>1737.7006688199999</v>
      </c>
      <c r="Q145" s="36">
        <f>SUMIFS(СВЦЭМ!$C$34:$C$777,СВЦЭМ!$A$34:$A$777,$A145,СВЦЭМ!$B$34:$B$777,Q$119)+'СЕТ СН'!$I$9+СВЦЭМ!$D$10+'СЕТ СН'!$I$6-'СЕТ СН'!$I$19</f>
        <v>1738.8005206099997</v>
      </c>
      <c r="R145" s="36">
        <f>SUMIFS(СВЦЭМ!$C$34:$C$777,СВЦЭМ!$A$34:$A$777,$A145,СВЦЭМ!$B$34:$B$777,R$119)+'СЕТ СН'!$I$9+СВЦЭМ!$D$10+'СЕТ СН'!$I$6-'СЕТ СН'!$I$19</f>
        <v>1740.3384218000001</v>
      </c>
      <c r="S145" s="36">
        <f>SUMIFS(СВЦЭМ!$C$34:$C$777,СВЦЭМ!$A$34:$A$777,$A145,СВЦЭМ!$B$34:$B$777,S$119)+'СЕТ СН'!$I$9+СВЦЭМ!$D$10+'СЕТ СН'!$I$6-'СЕТ СН'!$I$19</f>
        <v>1734.5266270399998</v>
      </c>
      <c r="T145" s="36">
        <f>SUMIFS(СВЦЭМ!$C$34:$C$777,СВЦЭМ!$A$34:$A$777,$A145,СВЦЭМ!$B$34:$B$777,T$119)+'СЕТ СН'!$I$9+СВЦЭМ!$D$10+'СЕТ СН'!$I$6-'СЕТ СН'!$I$19</f>
        <v>1710.2746424799998</v>
      </c>
      <c r="U145" s="36">
        <f>SUMIFS(СВЦЭМ!$C$34:$C$777,СВЦЭМ!$A$34:$A$777,$A145,СВЦЭМ!$B$34:$B$777,U$119)+'СЕТ СН'!$I$9+СВЦЭМ!$D$10+'СЕТ СН'!$I$6-'СЕТ СН'!$I$19</f>
        <v>1682.6442054600002</v>
      </c>
      <c r="V145" s="36">
        <f>SUMIFS(СВЦЭМ!$C$34:$C$777,СВЦЭМ!$A$34:$A$777,$A145,СВЦЭМ!$B$34:$B$777,V$119)+'СЕТ СН'!$I$9+СВЦЭМ!$D$10+'СЕТ СН'!$I$6-'СЕТ СН'!$I$19</f>
        <v>1681.3612125500003</v>
      </c>
      <c r="W145" s="36">
        <f>SUMIFS(СВЦЭМ!$C$34:$C$777,СВЦЭМ!$A$34:$A$777,$A145,СВЦЭМ!$B$34:$B$777,W$119)+'СЕТ СН'!$I$9+СВЦЭМ!$D$10+'СЕТ СН'!$I$6-'СЕТ СН'!$I$19</f>
        <v>1682.7453927400002</v>
      </c>
      <c r="X145" s="36">
        <f>SUMIFS(СВЦЭМ!$C$34:$C$777,СВЦЭМ!$A$34:$A$777,$A145,СВЦЭМ!$B$34:$B$777,X$119)+'СЕТ СН'!$I$9+СВЦЭМ!$D$10+'СЕТ СН'!$I$6-'СЕТ СН'!$I$19</f>
        <v>1748.4108352599997</v>
      </c>
      <c r="Y145" s="36">
        <f>SUMIFS(СВЦЭМ!$C$34:$C$777,СВЦЭМ!$A$34:$A$777,$A145,СВЦЭМ!$B$34:$B$777,Y$119)+'СЕТ СН'!$I$9+СВЦЭМ!$D$10+'СЕТ СН'!$I$6-'СЕТ СН'!$I$19</f>
        <v>1834.1540079899996</v>
      </c>
    </row>
    <row r="146" spans="1:26" ht="15.75" x14ac:dyDescent="0.2">
      <c r="A146" s="35">
        <f t="shared" si="3"/>
        <v>42821</v>
      </c>
      <c r="B146" s="36">
        <f>SUMIFS(СВЦЭМ!$C$34:$C$777,СВЦЭМ!$A$34:$A$777,$A146,СВЦЭМ!$B$34:$B$777,B$119)+'СЕТ СН'!$I$9+СВЦЭМ!$D$10+'СЕТ СН'!$I$6-'СЕТ СН'!$I$19</f>
        <v>1981.2052457899999</v>
      </c>
      <c r="C146" s="36">
        <f>SUMIFS(СВЦЭМ!$C$34:$C$777,СВЦЭМ!$A$34:$A$777,$A146,СВЦЭМ!$B$34:$B$777,C$119)+'СЕТ СН'!$I$9+СВЦЭМ!$D$10+'СЕТ СН'!$I$6-'СЕТ СН'!$I$19</f>
        <v>2028.35232378</v>
      </c>
      <c r="D146" s="36">
        <f>SUMIFS(СВЦЭМ!$C$34:$C$777,СВЦЭМ!$A$34:$A$777,$A146,СВЦЭМ!$B$34:$B$777,D$119)+'СЕТ СН'!$I$9+СВЦЭМ!$D$10+'СЕТ СН'!$I$6-'СЕТ СН'!$I$19</f>
        <v>2053.6500065800001</v>
      </c>
      <c r="E146" s="36">
        <f>SUMIFS(СВЦЭМ!$C$34:$C$777,СВЦЭМ!$A$34:$A$777,$A146,СВЦЭМ!$B$34:$B$777,E$119)+'СЕТ СН'!$I$9+СВЦЭМ!$D$10+'СЕТ СН'!$I$6-'СЕТ СН'!$I$19</f>
        <v>2057.6255832799998</v>
      </c>
      <c r="F146" s="36">
        <f>SUMIFS(СВЦЭМ!$C$34:$C$777,СВЦЭМ!$A$34:$A$777,$A146,СВЦЭМ!$B$34:$B$777,F$119)+'СЕТ СН'!$I$9+СВЦЭМ!$D$10+'СЕТ СН'!$I$6-'СЕТ СН'!$I$19</f>
        <v>2061.09273037</v>
      </c>
      <c r="G146" s="36">
        <f>SUMIFS(СВЦЭМ!$C$34:$C$777,СВЦЭМ!$A$34:$A$777,$A146,СВЦЭМ!$B$34:$B$777,G$119)+'СЕТ СН'!$I$9+СВЦЭМ!$D$10+'СЕТ СН'!$I$6-'СЕТ СН'!$I$19</f>
        <v>2041.25724098</v>
      </c>
      <c r="H146" s="36">
        <f>SUMIFS(СВЦЭМ!$C$34:$C$777,СВЦЭМ!$A$34:$A$777,$A146,СВЦЭМ!$B$34:$B$777,H$119)+'СЕТ СН'!$I$9+СВЦЭМ!$D$10+'СЕТ СН'!$I$6-'СЕТ СН'!$I$19</f>
        <v>1971.6586068799998</v>
      </c>
      <c r="I146" s="36">
        <f>SUMIFS(СВЦЭМ!$C$34:$C$777,СВЦЭМ!$A$34:$A$777,$A146,СВЦЭМ!$B$34:$B$777,I$119)+'СЕТ СН'!$I$9+СВЦЭМ!$D$10+'СЕТ СН'!$I$6-'СЕТ СН'!$I$19</f>
        <v>1896.62101975</v>
      </c>
      <c r="J146" s="36">
        <f>SUMIFS(СВЦЭМ!$C$34:$C$777,СВЦЭМ!$A$34:$A$777,$A146,СВЦЭМ!$B$34:$B$777,J$119)+'СЕТ СН'!$I$9+СВЦЭМ!$D$10+'СЕТ СН'!$I$6-'СЕТ СН'!$I$19</f>
        <v>1834.9421078699997</v>
      </c>
      <c r="K146" s="36">
        <f>SUMIFS(СВЦЭМ!$C$34:$C$777,СВЦЭМ!$A$34:$A$777,$A146,СВЦЭМ!$B$34:$B$777,K$119)+'СЕТ СН'!$I$9+СВЦЭМ!$D$10+'СЕТ СН'!$I$6-'СЕТ СН'!$I$19</f>
        <v>1771.4348732099998</v>
      </c>
      <c r="L146" s="36">
        <f>SUMIFS(СВЦЭМ!$C$34:$C$777,СВЦЭМ!$A$34:$A$777,$A146,СВЦЭМ!$B$34:$B$777,L$119)+'СЕТ СН'!$I$9+СВЦЭМ!$D$10+'СЕТ СН'!$I$6-'СЕТ СН'!$I$19</f>
        <v>1774.94859873</v>
      </c>
      <c r="M146" s="36">
        <f>SUMIFS(СВЦЭМ!$C$34:$C$777,СВЦЭМ!$A$34:$A$777,$A146,СВЦЭМ!$B$34:$B$777,M$119)+'СЕТ СН'!$I$9+СВЦЭМ!$D$10+'СЕТ СН'!$I$6-'СЕТ СН'!$I$19</f>
        <v>1800.52256708</v>
      </c>
      <c r="N146" s="36">
        <f>SUMIFS(СВЦЭМ!$C$34:$C$777,СВЦЭМ!$A$34:$A$777,$A146,СВЦЭМ!$B$34:$B$777,N$119)+'СЕТ СН'!$I$9+СВЦЭМ!$D$10+'СЕТ СН'!$I$6-'СЕТ СН'!$I$19</f>
        <v>1812.46289247</v>
      </c>
      <c r="O146" s="36">
        <f>SUMIFS(СВЦЭМ!$C$34:$C$777,СВЦЭМ!$A$34:$A$777,$A146,СВЦЭМ!$B$34:$B$777,O$119)+'СЕТ СН'!$I$9+СВЦЭМ!$D$10+'СЕТ СН'!$I$6-'СЕТ СН'!$I$19</f>
        <v>1811.0839192499998</v>
      </c>
      <c r="P146" s="36">
        <f>SUMIFS(СВЦЭМ!$C$34:$C$777,СВЦЭМ!$A$34:$A$777,$A146,СВЦЭМ!$B$34:$B$777,P$119)+'СЕТ СН'!$I$9+СВЦЭМ!$D$10+'СЕТ СН'!$I$6-'СЕТ СН'!$I$19</f>
        <v>1825.4916897000003</v>
      </c>
      <c r="Q146" s="36">
        <f>SUMIFS(СВЦЭМ!$C$34:$C$777,СВЦЭМ!$A$34:$A$777,$A146,СВЦЭМ!$B$34:$B$777,Q$119)+'СЕТ СН'!$I$9+СВЦЭМ!$D$10+'СЕТ СН'!$I$6-'СЕТ СН'!$I$19</f>
        <v>1833.9095448199996</v>
      </c>
      <c r="R146" s="36">
        <f>SUMIFS(СВЦЭМ!$C$34:$C$777,СВЦЭМ!$A$34:$A$777,$A146,СВЦЭМ!$B$34:$B$777,R$119)+'СЕТ СН'!$I$9+СВЦЭМ!$D$10+'СЕТ СН'!$I$6-'СЕТ СН'!$I$19</f>
        <v>1828.8949031499997</v>
      </c>
      <c r="S146" s="36">
        <f>SUMIFS(СВЦЭМ!$C$34:$C$777,СВЦЭМ!$A$34:$A$777,$A146,СВЦЭМ!$B$34:$B$777,S$119)+'СЕТ СН'!$I$9+СВЦЭМ!$D$10+'СЕТ СН'!$I$6-'СЕТ СН'!$I$19</f>
        <v>1821.78104097</v>
      </c>
      <c r="T146" s="36">
        <f>SUMIFS(СВЦЭМ!$C$34:$C$777,СВЦЭМ!$A$34:$A$777,$A146,СВЦЭМ!$B$34:$B$777,T$119)+'СЕТ СН'!$I$9+СВЦЭМ!$D$10+'СЕТ СН'!$I$6-'СЕТ СН'!$I$19</f>
        <v>1792.8695411400004</v>
      </c>
      <c r="U146" s="36">
        <f>SUMIFS(СВЦЭМ!$C$34:$C$777,СВЦЭМ!$A$34:$A$777,$A146,СВЦЭМ!$B$34:$B$777,U$119)+'СЕТ СН'!$I$9+СВЦЭМ!$D$10+'СЕТ СН'!$I$6-'СЕТ СН'!$I$19</f>
        <v>1758.54559629</v>
      </c>
      <c r="V146" s="36">
        <f>SUMIFS(СВЦЭМ!$C$34:$C$777,СВЦЭМ!$A$34:$A$777,$A146,СВЦЭМ!$B$34:$B$777,V$119)+'СЕТ СН'!$I$9+СВЦЭМ!$D$10+'СЕТ СН'!$I$6-'СЕТ СН'!$I$19</f>
        <v>1760.8314757099997</v>
      </c>
      <c r="W146" s="36">
        <f>SUMIFS(СВЦЭМ!$C$34:$C$777,СВЦЭМ!$A$34:$A$777,$A146,СВЦЭМ!$B$34:$B$777,W$119)+'СЕТ СН'!$I$9+СВЦЭМ!$D$10+'СЕТ СН'!$I$6-'СЕТ СН'!$I$19</f>
        <v>1752.9817216299998</v>
      </c>
      <c r="X146" s="36">
        <f>SUMIFS(СВЦЭМ!$C$34:$C$777,СВЦЭМ!$A$34:$A$777,$A146,СВЦЭМ!$B$34:$B$777,X$119)+'СЕТ СН'!$I$9+СВЦЭМ!$D$10+'СЕТ СН'!$I$6-'СЕТ СН'!$I$19</f>
        <v>1834.04598571</v>
      </c>
      <c r="Y146" s="36">
        <f>SUMIFS(СВЦЭМ!$C$34:$C$777,СВЦЭМ!$A$34:$A$777,$A146,СВЦЭМ!$B$34:$B$777,Y$119)+'СЕТ СН'!$I$9+СВЦЭМ!$D$10+'СЕТ СН'!$I$6-'СЕТ СН'!$I$19</f>
        <v>1913.5844508999999</v>
      </c>
    </row>
    <row r="147" spans="1:26" ht="15.75" x14ac:dyDescent="0.2">
      <c r="A147" s="35">
        <f t="shared" si="3"/>
        <v>42822</v>
      </c>
      <c r="B147" s="36">
        <f>SUMIFS(СВЦЭМ!$C$34:$C$777,СВЦЭМ!$A$34:$A$777,$A147,СВЦЭМ!$B$34:$B$777,B$119)+'СЕТ СН'!$I$9+СВЦЭМ!$D$10+'СЕТ СН'!$I$6-'СЕТ СН'!$I$19</f>
        <v>1895.0113535199998</v>
      </c>
      <c r="C147" s="36">
        <f>SUMIFS(СВЦЭМ!$C$34:$C$777,СВЦЭМ!$A$34:$A$777,$A147,СВЦЭМ!$B$34:$B$777,C$119)+'СЕТ СН'!$I$9+СВЦЭМ!$D$10+'СЕТ СН'!$I$6-'СЕТ СН'!$I$19</f>
        <v>1910.5065849000002</v>
      </c>
      <c r="D147" s="36">
        <f>SUMIFS(СВЦЭМ!$C$34:$C$777,СВЦЭМ!$A$34:$A$777,$A147,СВЦЭМ!$B$34:$B$777,D$119)+'СЕТ СН'!$I$9+СВЦЭМ!$D$10+'СЕТ СН'!$I$6-'СЕТ СН'!$I$19</f>
        <v>1933.3626398799997</v>
      </c>
      <c r="E147" s="36">
        <f>SUMIFS(СВЦЭМ!$C$34:$C$777,СВЦЭМ!$A$34:$A$777,$A147,СВЦЭМ!$B$34:$B$777,E$119)+'СЕТ СН'!$I$9+СВЦЭМ!$D$10+'СЕТ СН'!$I$6-'СЕТ СН'!$I$19</f>
        <v>1941.0513072000003</v>
      </c>
      <c r="F147" s="36">
        <f>SUMIFS(СВЦЭМ!$C$34:$C$777,СВЦЭМ!$A$34:$A$777,$A147,СВЦЭМ!$B$34:$B$777,F$119)+'СЕТ СН'!$I$9+СВЦЭМ!$D$10+'СЕТ СН'!$I$6-'СЕТ СН'!$I$19</f>
        <v>1935.8273549</v>
      </c>
      <c r="G147" s="36">
        <f>SUMIFS(СВЦЭМ!$C$34:$C$777,СВЦЭМ!$A$34:$A$777,$A147,СВЦЭМ!$B$34:$B$777,G$119)+'СЕТ СН'!$I$9+СВЦЭМ!$D$10+'СЕТ СН'!$I$6-'СЕТ СН'!$I$19</f>
        <v>1921.9746186100001</v>
      </c>
      <c r="H147" s="36">
        <f>SUMIFS(СВЦЭМ!$C$34:$C$777,СВЦЭМ!$A$34:$A$777,$A147,СВЦЭМ!$B$34:$B$777,H$119)+'СЕТ СН'!$I$9+СВЦЭМ!$D$10+'СЕТ СН'!$I$6-'СЕТ СН'!$I$19</f>
        <v>1866.9620344800001</v>
      </c>
      <c r="I147" s="36">
        <f>SUMIFS(СВЦЭМ!$C$34:$C$777,СВЦЭМ!$A$34:$A$777,$A147,СВЦЭМ!$B$34:$B$777,I$119)+'СЕТ СН'!$I$9+СВЦЭМ!$D$10+'СЕТ СН'!$I$6-'СЕТ СН'!$I$19</f>
        <v>1857.1625066500001</v>
      </c>
      <c r="J147" s="36">
        <f>SUMIFS(СВЦЭМ!$C$34:$C$777,СВЦЭМ!$A$34:$A$777,$A147,СВЦЭМ!$B$34:$B$777,J$119)+'СЕТ СН'!$I$9+СВЦЭМ!$D$10+'СЕТ СН'!$I$6-'СЕТ СН'!$I$19</f>
        <v>1831.5696314400002</v>
      </c>
      <c r="K147" s="36">
        <f>SUMIFS(СВЦЭМ!$C$34:$C$777,СВЦЭМ!$A$34:$A$777,$A147,СВЦЭМ!$B$34:$B$777,K$119)+'СЕТ СН'!$I$9+СВЦЭМ!$D$10+'СЕТ СН'!$I$6-'СЕТ СН'!$I$19</f>
        <v>1807.2070266000001</v>
      </c>
      <c r="L147" s="36">
        <f>SUMIFS(СВЦЭМ!$C$34:$C$777,СВЦЭМ!$A$34:$A$777,$A147,СВЦЭМ!$B$34:$B$777,L$119)+'СЕТ СН'!$I$9+СВЦЭМ!$D$10+'СЕТ СН'!$I$6-'СЕТ СН'!$I$19</f>
        <v>1809.75340456</v>
      </c>
      <c r="M147" s="36">
        <f>SUMIFS(СВЦЭМ!$C$34:$C$777,СВЦЭМ!$A$34:$A$777,$A147,СВЦЭМ!$B$34:$B$777,M$119)+'СЕТ СН'!$I$9+СВЦЭМ!$D$10+'СЕТ СН'!$I$6-'СЕТ СН'!$I$19</f>
        <v>1811.2858311</v>
      </c>
      <c r="N147" s="36">
        <f>SUMIFS(СВЦЭМ!$C$34:$C$777,СВЦЭМ!$A$34:$A$777,$A147,СВЦЭМ!$B$34:$B$777,N$119)+'СЕТ СН'!$I$9+СВЦЭМ!$D$10+'СЕТ СН'!$I$6-'СЕТ СН'!$I$19</f>
        <v>1830.7547352199999</v>
      </c>
      <c r="O147" s="36">
        <f>SUMIFS(СВЦЭМ!$C$34:$C$777,СВЦЭМ!$A$34:$A$777,$A147,СВЦЭМ!$B$34:$B$777,O$119)+'СЕТ СН'!$I$9+СВЦЭМ!$D$10+'СЕТ СН'!$I$6-'СЕТ СН'!$I$19</f>
        <v>1832.55506375</v>
      </c>
      <c r="P147" s="36">
        <f>SUMIFS(СВЦЭМ!$C$34:$C$777,СВЦЭМ!$A$34:$A$777,$A147,СВЦЭМ!$B$34:$B$777,P$119)+'СЕТ СН'!$I$9+СВЦЭМ!$D$10+'СЕТ СН'!$I$6-'СЕТ СН'!$I$19</f>
        <v>1849.9556198400001</v>
      </c>
      <c r="Q147" s="36">
        <f>SUMIFS(СВЦЭМ!$C$34:$C$777,СВЦЭМ!$A$34:$A$777,$A147,СВЦЭМ!$B$34:$B$777,Q$119)+'СЕТ СН'!$I$9+СВЦЭМ!$D$10+'СЕТ СН'!$I$6-'СЕТ СН'!$I$19</f>
        <v>1846.05862312</v>
      </c>
      <c r="R147" s="36">
        <f>SUMIFS(СВЦЭМ!$C$34:$C$777,СВЦЭМ!$A$34:$A$777,$A147,СВЦЭМ!$B$34:$B$777,R$119)+'СЕТ СН'!$I$9+СВЦЭМ!$D$10+'СЕТ СН'!$I$6-'СЕТ СН'!$I$19</f>
        <v>1843.9123145000003</v>
      </c>
      <c r="S147" s="36">
        <f>SUMIFS(СВЦЭМ!$C$34:$C$777,СВЦЭМ!$A$34:$A$777,$A147,СВЦЭМ!$B$34:$B$777,S$119)+'СЕТ СН'!$I$9+СВЦЭМ!$D$10+'СЕТ СН'!$I$6-'СЕТ СН'!$I$19</f>
        <v>1844.1976770299998</v>
      </c>
      <c r="T147" s="36">
        <f>SUMIFS(СВЦЭМ!$C$34:$C$777,СВЦЭМ!$A$34:$A$777,$A147,СВЦЭМ!$B$34:$B$777,T$119)+'СЕТ СН'!$I$9+СВЦЭМ!$D$10+'СЕТ СН'!$I$6-'СЕТ СН'!$I$19</f>
        <v>1833.1274104900003</v>
      </c>
      <c r="U147" s="36">
        <f>SUMIFS(СВЦЭМ!$C$34:$C$777,СВЦЭМ!$A$34:$A$777,$A147,СВЦЭМ!$B$34:$B$777,U$119)+'СЕТ СН'!$I$9+СВЦЭМ!$D$10+'СЕТ СН'!$I$6-'СЕТ СН'!$I$19</f>
        <v>1830.1851643199998</v>
      </c>
      <c r="V147" s="36">
        <f>SUMIFS(СВЦЭМ!$C$34:$C$777,СВЦЭМ!$A$34:$A$777,$A147,СВЦЭМ!$B$34:$B$777,V$119)+'СЕТ СН'!$I$9+СВЦЭМ!$D$10+'СЕТ СН'!$I$6-'СЕТ СН'!$I$19</f>
        <v>1835.6478023899999</v>
      </c>
      <c r="W147" s="36">
        <f>SUMIFS(СВЦЭМ!$C$34:$C$777,СВЦЭМ!$A$34:$A$777,$A147,СВЦЭМ!$B$34:$B$777,W$119)+'СЕТ СН'!$I$9+СВЦЭМ!$D$10+'СЕТ СН'!$I$6-'СЕТ СН'!$I$19</f>
        <v>1832.5413381199996</v>
      </c>
      <c r="X147" s="36">
        <f>SUMIFS(СВЦЭМ!$C$34:$C$777,СВЦЭМ!$A$34:$A$777,$A147,СВЦЭМ!$B$34:$B$777,X$119)+'СЕТ СН'!$I$9+СВЦЭМ!$D$10+'СЕТ СН'!$I$6-'СЕТ СН'!$I$19</f>
        <v>1863.4835987300003</v>
      </c>
      <c r="Y147" s="36">
        <f>SUMIFS(СВЦЭМ!$C$34:$C$777,СВЦЭМ!$A$34:$A$777,$A147,СВЦЭМ!$B$34:$B$777,Y$119)+'СЕТ СН'!$I$9+СВЦЭМ!$D$10+'СЕТ СН'!$I$6-'СЕТ СН'!$I$19</f>
        <v>1902.05434956</v>
      </c>
    </row>
    <row r="148" spans="1:26" ht="15.75" x14ac:dyDescent="0.2">
      <c r="A148" s="35">
        <f t="shared" si="3"/>
        <v>42823</v>
      </c>
      <c r="B148" s="36">
        <f>SUMIFS(СВЦЭМ!$C$34:$C$777,СВЦЭМ!$A$34:$A$777,$A148,СВЦЭМ!$B$34:$B$777,B$119)+'СЕТ СН'!$I$9+СВЦЭМ!$D$10+'СЕТ СН'!$I$6-'СЕТ СН'!$I$19</f>
        <v>1915.96702005</v>
      </c>
      <c r="C148" s="36">
        <f>SUMIFS(СВЦЭМ!$C$34:$C$777,СВЦЭМ!$A$34:$A$777,$A148,СВЦЭМ!$B$34:$B$777,C$119)+'СЕТ СН'!$I$9+СВЦЭМ!$D$10+'СЕТ СН'!$I$6-'СЕТ СН'!$I$19</f>
        <v>1958.17092026</v>
      </c>
      <c r="D148" s="36">
        <f>SUMIFS(СВЦЭМ!$C$34:$C$777,СВЦЭМ!$A$34:$A$777,$A148,СВЦЭМ!$B$34:$B$777,D$119)+'СЕТ СН'!$I$9+СВЦЭМ!$D$10+'СЕТ СН'!$I$6-'СЕТ СН'!$I$19</f>
        <v>1984.1639484299999</v>
      </c>
      <c r="E148" s="36">
        <f>SUMIFS(СВЦЭМ!$C$34:$C$777,СВЦЭМ!$A$34:$A$777,$A148,СВЦЭМ!$B$34:$B$777,E$119)+'СЕТ СН'!$I$9+СВЦЭМ!$D$10+'СЕТ СН'!$I$6-'СЕТ СН'!$I$19</f>
        <v>1996.91947252</v>
      </c>
      <c r="F148" s="36">
        <f>SUMIFS(СВЦЭМ!$C$34:$C$777,СВЦЭМ!$A$34:$A$777,$A148,СВЦЭМ!$B$34:$B$777,F$119)+'СЕТ СН'!$I$9+СВЦЭМ!$D$10+'СЕТ СН'!$I$6-'СЕТ СН'!$I$19</f>
        <v>1988.4095683099999</v>
      </c>
      <c r="G148" s="36">
        <f>SUMIFS(СВЦЭМ!$C$34:$C$777,СВЦЭМ!$A$34:$A$777,$A148,СВЦЭМ!$B$34:$B$777,G$119)+'СЕТ СН'!$I$9+СВЦЭМ!$D$10+'СЕТ СН'!$I$6-'СЕТ СН'!$I$19</f>
        <v>1976.6492963199998</v>
      </c>
      <c r="H148" s="36">
        <f>SUMIFS(СВЦЭМ!$C$34:$C$777,СВЦЭМ!$A$34:$A$777,$A148,СВЦЭМ!$B$34:$B$777,H$119)+'СЕТ СН'!$I$9+СВЦЭМ!$D$10+'СЕТ СН'!$I$6-'СЕТ СН'!$I$19</f>
        <v>1908.4827499399998</v>
      </c>
      <c r="I148" s="36">
        <f>SUMIFS(СВЦЭМ!$C$34:$C$777,СВЦЭМ!$A$34:$A$777,$A148,СВЦЭМ!$B$34:$B$777,I$119)+'СЕТ СН'!$I$9+СВЦЭМ!$D$10+'СЕТ СН'!$I$6-'СЕТ СН'!$I$19</f>
        <v>1835.7926471800001</v>
      </c>
      <c r="J148" s="36">
        <f>SUMIFS(СВЦЭМ!$C$34:$C$777,СВЦЭМ!$A$34:$A$777,$A148,СВЦЭМ!$B$34:$B$777,J$119)+'СЕТ СН'!$I$9+СВЦЭМ!$D$10+'СЕТ СН'!$I$6-'СЕТ СН'!$I$19</f>
        <v>1769.7899514700002</v>
      </c>
      <c r="K148" s="36">
        <f>SUMIFS(СВЦЭМ!$C$34:$C$777,СВЦЭМ!$A$34:$A$777,$A148,СВЦЭМ!$B$34:$B$777,K$119)+'СЕТ СН'!$I$9+СВЦЭМ!$D$10+'СЕТ СН'!$I$6-'СЕТ СН'!$I$19</f>
        <v>1725.43425746</v>
      </c>
      <c r="L148" s="36">
        <f>SUMIFS(СВЦЭМ!$C$34:$C$777,СВЦЭМ!$A$34:$A$777,$A148,СВЦЭМ!$B$34:$B$777,L$119)+'СЕТ СН'!$I$9+СВЦЭМ!$D$10+'СЕТ СН'!$I$6-'СЕТ СН'!$I$19</f>
        <v>1723.1392836499999</v>
      </c>
      <c r="M148" s="36">
        <f>SUMIFS(СВЦЭМ!$C$34:$C$777,СВЦЭМ!$A$34:$A$777,$A148,СВЦЭМ!$B$34:$B$777,M$119)+'СЕТ СН'!$I$9+СВЦЭМ!$D$10+'СЕТ СН'!$I$6-'СЕТ СН'!$I$19</f>
        <v>1716.8419224099998</v>
      </c>
      <c r="N148" s="36">
        <f>SUMIFS(СВЦЭМ!$C$34:$C$777,СВЦЭМ!$A$34:$A$777,$A148,СВЦЭМ!$B$34:$B$777,N$119)+'СЕТ СН'!$I$9+СВЦЭМ!$D$10+'СЕТ СН'!$I$6-'СЕТ СН'!$I$19</f>
        <v>1721.9795267999998</v>
      </c>
      <c r="O148" s="36">
        <f>SUMIFS(СВЦЭМ!$C$34:$C$777,СВЦЭМ!$A$34:$A$777,$A148,СВЦЭМ!$B$34:$B$777,O$119)+'СЕТ СН'!$I$9+СВЦЭМ!$D$10+'СЕТ СН'!$I$6-'СЕТ СН'!$I$19</f>
        <v>1734.1165789400002</v>
      </c>
      <c r="P148" s="36">
        <f>SUMIFS(СВЦЭМ!$C$34:$C$777,СВЦЭМ!$A$34:$A$777,$A148,СВЦЭМ!$B$34:$B$777,P$119)+'СЕТ СН'!$I$9+СВЦЭМ!$D$10+'СЕТ СН'!$I$6-'СЕТ СН'!$I$19</f>
        <v>1748.41382608</v>
      </c>
      <c r="Q148" s="36">
        <f>SUMIFS(СВЦЭМ!$C$34:$C$777,СВЦЭМ!$A$34:$A$777,$A148,СВЦЭМ!$B$34:$B$777,Q$119)+'СЕТ СН'!$I$9+СВЦЭМ!$D$10+'СЕТ СН'!$I$6-'СЕТ СН'!$I$19</f>
        <v>1762.6793332899997</v>
      </c>
      <c r="R148" s="36">
        <f>SUMIFS(СВЦЭМ!$C$34:$C$777,СВЦЭМ!$A$34:$A$777,$A148,СВЦЭМ!$B$34:$B$777,R$119)+'СЕТ СН'!$I$9+СВЦЭМ!$D$10+'СЕТ СН'!$I$6-'СЕТ СН'!$I$19</f>
        <v>1768.9866189599998</v>
      </c>
      <c r="S148" s="36">
        <f>SUMIFS(СВЦЭМ!$C$34:$C$777,СВЦЭМ!$A$34:$A$777,$A148,СВЦЭМ!$B$34:$B$777,S$119)+'СЕТ СН'!$I$9+СВЦЭМ!$D$10+'СЕТ СН'!$I$6-'СЕТ СН'!$I$19</f>
        <v>1759.3441702999999</v>
      </c>
      <c r="T148" s="36">
        <f>SUMIFS(СВЦЭМ!$C$34:$C$777,СВЦЭМ!$A$34:$A$777,$A148,СВЦЭМ!$B$34:$B$777,T$119)+'СЕТ СН'!$I$9+СВЦЭМ!$D$10+'СЕТ СН'!$I$6-'СЕТ СН'!$I$19</f>
        <v>1742.3247338000001</v>
      </c>
      <c r="U148" s="36">
        <f>SUMIFS(СВЦЭМ!$C$34:$C$777,СВЦЭМ!$A$34:$A$777,$A148,СВЦЭМ!$B$34:$B$777,U$119)+'СЕТ СН'!$I$9+СВЦЭМ!$D$10+'СЕТ СН'!$I$6-'СЕТ СН'!$I$19</f>
        <v>1729.09102222</v>
      </c>
      <c r="V148" s="36">
        <f>SUMIFS(СВЦЭМ!$C$34:$C$777,СВЦЭМ!$A$34:$A$777,$A148,СВЦЭМ!$B$34:$B$777,V$119)+'СЕТ СН'!$I$9+СВЦЭМ!$D$10+'СЕТ СН'!$I$6-'СЕТ СН'!$I$19</f>
        <v>1729.9550828599999</v>
      </c>
      <c r="W148" s="36">
        <f>SUMIFS(СВЦЭМ!$C$34:$C$777,СВЦЭМ!$A$34:$A$777,$A148,СВЦЭМ!$B$34:$B$777,W$119)+'СЕТ СН'!$I$9+СВЦЭМ!$D$10+'СЕТ СН'!$I$6-'СЕТ СН'!$I$19</f>
        <v>1719.33995538</v>
      </c>
      <c r="X148" s="36">
        <f>SUMIFS(СВЦЭМ!$C$34:$C$777,СВЦЭМ!$A$34:$A$777,$A148,СВЦЭМ!$B$34:$B$777,X$119)+'СЕТ СН'!$I$9+СВЦЭМ!$D$10+'СЕТ СН'!$I$6-'СЕТ СН'!$I$19</f>
        <v>1759.6226183799999</v>
      </c>
      <c r="Y148" s="36">
        <f>SUMIFS(СВЦЭМ!$C$34:$C$777,СВЦЭМ!$A$34:$A$777,$A148,СВЦЭМ!$B$34:$B$777,Y$119)+'СЕТ СН'!$I$9+СВЦЭМ!$D$10+'СЕТ СН'!$I$6-'СЕТ СН'!$I$19</f>
        <v>1842.0459975700001</v>
      </c>
    </row>
    <row r="149" spans="1:26" ht="15.75" x14ac:dyDescent="0.2">
      <c r="A149" s="35">
        <f t="shared" si="3"/>
        <v>42824</v>
      </c>
      <c r="B149" s="36">
        <f>SUMIFS(СВЦЭМ!$C$34:$C$777,СВЦЭМ!$A$34:$A$777,$A149,СВЦЭМ!$B$34:$B$777,B$119)+'СЕТ СН'!$I$9+СВЦЭМ!$D$10+'СЕТ СН'!$I$6-'СЕТ СН'!$I$19</f>
        <v>1897.69228058</v>
      </c>
      <c r="C149" s="36">
        <f>SUMIFS(СВЦЭМ!$C$34:$C$777,СВЦЭМ!$A$34:$A$777,$A149,СВЦЭМ!$B$34:$B$777,C$119)+'СЕТ СН'!$I$9+СВЦЭМ!$D$10+'СЕТ СН'!$I$6-'СЕТ СН'!$I$19</f>
        <v>1937.7261191799998</v>
      </c>
      <c r="D149" s="36">
        <f>SUMIFS(СВЦЭМ!$C$34:$C$777,СВЦЭМ!$A$34:$A$777,$A149,СВЦЭМ!$B$34:$B$777,D$119)+'СЕТ СН'!$I$9+СВЦЭМ!$D$10+'СЕТ СН'!$I$6-'СЕТ СН'!$I$19</f>
        <v>1959.8043180200002</v>
      </c>
      <c r="E149" s="36">
        <f>SUMIFS(СВЦЭМ!$C$34:$C$777,СВЦЭМ!$A$34:$A$777,$A149,СВЦЭМ!$B$34:$B$777,E$119)+'СЕТ СН'!$I$9+СВЦЭМ!$D$10+'СЕТ СН'!$I$6-'СЕТ СН'!$I$19</f>
        <v>1973.8273605599998</v>
      </c>
      <c r="F149" s="36">
        <f>SUMIFS(СВЦЭМ!$C$34:$C$777,СВЦЭМ!$A$34:$A$777,$A149,СВЦЭМ!$B$34:$B$777,F$119)+'СЕТ СН'!$I$9+СВЦЭМ!$D$10+'СЕТ СН'!$I$6-'СЕТ СН'!$I$19</f>
        <v>1971.7505018800002</v>
      </c>
      <c r="G149" s="36">
        <f>SUMIFS(СВЦЭМ!$C$34:$C$777,СВЦЭМ!$A$34:$A$777,$A149,СВЦЭМ!$B$34:$B$777,G$119)+'СЕТ СН'!$I$9+СВЦЭМ!$D$10+'СЕТ СН'!$I$6-'СЕТ СН'!$I$19</f>
        <v>1955.0730195000001</v>
      </c>
      <c r="H149" s="36">
        <f>SUMIFS(СВЦЭМ!$C$34:$C$777,СВЦЭМ!$A$34:$A$777,$A149,СВЦЭМ!$B$34:$B$777,H$119)+'СЕТ СН'!$I$9+СВЦЭМ!$D$10+'СЕТ СН'!$I$6-'СЕТ СН'!$I$19</f>
        <v>1897.52034035</v>
      </c>
      <c r="I149" s="36">
        <f>SUMIFS(СВЦЭМ!$C$34:$C$777,СВЦЭМ!$A$34:$A$777,$A149,СВЦЭМ!$B$34:$B$777,I$119)+'СЕТ СН'!$I$9+СВЦЭМ!$D$10+'СЕТ СН'!$I$6-'СЕТ СН'!$I$19</f>
        <v>1841.4895343099997</v>
      </c>
      <c r="J149" s="36">
        <f>SUMIFS(СВЦЭМ!$C$34:$C$777,СВЦЭМ!$A$34:$A$777,$A149,СВЦЭМ!$B$34:$B$777,J$119)+'СЕТ СН'!$I$9+СВЦЭМ!$D$10+'СЕТ СН'!$I$6-'СЕТ СН'!$I$19</f>
        <v>1787.8777351099998</v>
      </c>
      <c r="K149" s="36">
        <f>SUMIFS(СВЦЭМ!$C$34:$C$777,СВЦЭМ!$A$34:$A$777,$A149,СВЦЭМ!$B$34:$B$777,K$119)+'СЕТ СН'!$I$9+СВЦЭМ!$D$10+'СЕТ СН'!$I$6-'СЕТ СН'!$I$19</f>
        <v>1747.5523490699998</v>
      </c>
      <c r="L149" s="36">
        <f>SUMIFS(СВЦЭМ!$C$34:$C$777,СВЦЭМ!$A$34:$A$777,$A149,СВЦЭМ!$B$34:$B$777,L$119)+'СЕТ СН'!$I$9+СВЦЭМ!$D$10+'СЕТ СН'!$I$6-'СЕТ СН'!$I$19</f>
        <v>1737.6820119100003</v>
      </c>
      <c r="M149" s="36">
        <f>SUMIFS(СВЦЭМ!$C$34:$C$777,СВЦЭМ!$A$34:$A$777,$A149,СВЦЭМ!$B$34:$B$777,M$119)+'СЕТ СН'!$I$9+СВЦЭМ!$D$10+'СЕТ СН'!$I$6-'СЕТ СН'!$I$19</f>
        <v>1732.14175118</v>
      </c>
      <c r="N149" s="36">
        <f>SUMIFS(СВЦЭМ!$C$34:$C$777,СВЦЭМ!$A$34:$A$777,$A149,СВЦЭМ!$B$34:$B$777,N$119)+'СЕТ СН'!$I$9+СВЦЭМ!$D$10+'СЕТ СН'!$I$6-'СЕТ СН'!$I$19</f>
        <v>1732.8149588899996</v>
      </c>
      <c r="O149" s="36">
        <f>SUMIFS(СВЦЭМ!$C$34:$C$777,СВЦЭМ!$A$34:$A$777,$A149,СВЦЭМ!$B$34:$B$777,O$119)+'СЕТ СН'!$I$9+СВЦЭМ!$D$10+'СЕТ СН'!$I$6-'СЕТ СН'!$I$19</f>
        <v>1733.9065523700001</v>
      </c>
      <c r="P149" s="36">
        <f>SUMIFS(СВЦЭМ!$C$34:$C$777,СВЦЭМ!$A$34:$A$777,$A149,СВЦЭМ!$B$34:$B$777,P$119)+'СЕТ СН'!$I$9+СВЦЭМ!$D$10+'СЕТ СН'!$I$6-'СЕТ СН'!$I$19</f>
        <v>1746.68589127</v>
      </c>
      <c r="Q149" s="36">
        <f>SUMIFS(СВЦЭМ!$C$34:$C$777,СВЦЭМ!$A$34:$A$777,$A149,СВЦЭМ!$B$34:$B$777,Q$119)+'СЕТ СН'!$I$9+СВЦЭМ!$D$10+'СЕТ СН'!$I$6-'СЕТ СН'!$I$19</f>
        <v>1756.1663819400001</v>
      </c>
      <c r="R149" s="36">
        <f>SUMIFS(СВЦЭМ!$C$34:$C$777,СВЦЭМ!$A$34:$A$777,$A149,СВЦЭМ!$B$34:$B$777,R$119)+'СЕТ СН'!$I$9+СВЦЭМ!$D$10+'СЕТ СН'!$I$6-'СЕТ СН'!$I$19</f>
        <v>1758.2598407699998</v>
      </c>
      <c r="S149" s="36">
        <f>SUMIFS(СВЦЭМ!$C$34:$C$777,СВЦЭМ!$A$34:$A$777,$A149,СВЦЭМ!$B$34:$B$777,S$119)+'СЕТ СН'!$I$9+СВЦЭМ!$D$10+'СЕТ СН'!$I$6-'СЕТ СН'!$I$19</f>
        <v>1746.0139686499997</v>
      </c>
      <c r="T149" s="36">
        <f>SUMIFS(СВЦЭМ!$C$34:$C$777,СВЦЭМ!$A$34:$A$777,$A149,СВЦЭМ!$B$34:$B$777,T$119)+'СЕТ СН'!$I$9+СВЦЭМ!$D$10+'СЕТ СН'!$I$6-'СЕТ СН'!$I$19</f>
        <v>1739.3405559800003</v>
      </c>
      <c r="U149" s="36">
        <f>SUMIFS(СВЦЭМ!$C$34:$C$777,СВЦЭМ!$A$34:$A$777,$A149,СВЦЭМ!$B$34:$B$777,U$119)+'СЕТ СН'!$I$9+СВЦЭМ!$D$10+'СЕТ СН'!$I$6-'СЕТ СН'!$I$19</f>
        <v>1734.6425892300003</v>
      </c>
      <c r="V149" s="36">
        <f>SUMIFS(СВЦЭМ!$C$34:$C$777,СВЦЭМ!$A$34:$A$777,$A149,СВЦЭМ!$B$34:$B$777,V$119)+'СЕТ СН'!$I$9+СВЦЭМ!$D$10+'СЕТ СН'!$I$6-'СЕТ СН'!$I$19</f>
        <v>1741.82351027</v>
      </c>
      <c r="W149" s="36">
        <f>SUMIFS(СВЦЭМ!$C$34:$C$777,СВЦЭМ!$A$34:$A$777,$A149,СВЦЭМ!$B$34:$B$777,W$119)+'СЕТ СН'!$I$9+СВЦЭМ!$D$10+'СЕТ СН'!$I$6-'СЕТ СН'!$I$19</f>
        <v>1736.7143254600001</v>
      </c>
      <c r="X149" s="36">
        <f>SUMIFS(СВЦЭМ!$C$34:$C$777,СВЦЭМ!$A$34:$A$777,$A149,СВЦЭМ!$B$34:$B$777,X$119)+'СЕТ СН'!$I$9+СВЦЭМ!$D$10+'СЕТ СН'!$I$6-'СЕТ СН'!$I$19</f>
        <v>1782.8523857999999</v>
      </c>
      <c r="Y149" s="36">
        <f>SUMIFS(СВЦЭМ!$C$34:$C$777,СВЦЭМ!$A$34:$A$777,$A149,СВЦЭМ!$B$34:$B$777,Y$119)+'СЕТ СН'!$I$9+СВЦЭМ!$D$10+'СЕТ СН'!$I$6-'СЕТ СН'!$I$19</f>
        <v>1856.0306147299998</v>
      </c>
    </row>
    <row r="150" spans="1:26" ht="15.75" x14ac:dyDescent="0.2">
      <c r="A150" s="35">
        <f t="shared" si="3"/>
        <v>42825</v>
      </c>
      <c r="B150" s="36">
        <f>SUMIFS(СВЦЭМ!$C$34:$C$777,СВЦЭМ!$A$34:$A$777,$A150,СВЦЭМ!$B$34:$B$777,B$119)+'СЕТ СН'!$I$9+СВЦЭМ!$D$10+'СЕТ СН'!$I$6-'СЕТ СН'!$I$19</f>
        <v>1928.0184474799998</v>
      </c>
      <c r="C150" s="36">
        <f>SUMIFS(СВЦЭМ!$C$34:$C$777,СВЦЭМ!$A$34:$A$777,$A150,СВЦЭМ!$B$34:$B$777,C$119)+'СЕТ СН'!$I$9+СВЦЭМ!$D$10+'СЕТ СН'!$I$6-'СЕТ СН'!$I$19</f>
        <v>1929.1654834999999</v>
      </c>
      <c r="D150" s="36">
        <f>SUMIFS(СВЦЭМ!$C$34:$C$777,СВЦЭМ!$A$34:$A$777,$A150,СВЦЭМ!$B$34:$B$777,D$119)+'СЕТ СН'!$I$9+СВЦЭМ!$D$10+'СЕТ СН'!$I$6-'СЕТ СН'!$I$19</f>
        <v>1931.8240617500001</v>
      </c>
      <c r="E150" s="36">
        <f>SUMIFS(СВЦЭМ!$C$34:$C$777,СВЦЭМ!$A$34:$A$777,$A150,СВЦЭМ!$B$34:$B$777,E$119)+'СЕТ СН'!$I$9+СВЦЭМ!$D$10+'СЕТ СН'!$I$6-'СЕТ СН'!$I$19</f>
        <v>1945.60294935</v>
      </c>
      <c r="F150" s="36">
        <f>SUMIFS(СВЦЭМ!$C$34:$C$777,СВЦЭМ!$A$34:$A$777,$A150,СВЦЭМ!$B$34:$B$777,F$119)+'СЕТ СН'!$I$9+СВЦЭМ!$D$10+'СЕТ СН'!$I$6-'СЕТ СН'!$I$19</f>
        <v>1942.1542764699998</v>
      </c>
      <c r="G150" s="36">
        <f>SUMIFS(СВЦЭМ!$C$34:$C$777,СВЦЭМ!$A$34:$A$777,$A150,СВЦЭМ!$B$34:$B$777,G$119)+'СЕТ СН'!$I$9+СВЦЭМ!$D$10+'СЕТ СН'!$I$6-'СЕТ СН'!$I$19</f>
        <v>1924.8886850999997</v>
      </c>
      <c r="H150" s="36">
        <f>SUMIFS(СВЦЭМ!$C$34:$C$777,СВЦЭМ!$A$34:$A$777,$A150,СВЦЭМ!$B$34:$B$777,H$119)+'СЕТ СН'!$I$9+СВЦЭМ!$D$10+'СЕТ СН'!$I$6-'СЕТ СН'!$I$19</f>
        <v>1866.0555187299997</v>
      </c>
      <c r="I150" s="36">
        <f>SUMIFS(СВЦЭМ!$C$34:$C$777,СВЦЭМ!$A$34:$A$777,$A150,СВЦЭМ!$B$34:$B$777,I$119)+'СЕТ СН'!$I$9+СВЦЭМ!$D$10+'СЕТ СН'!$I$6-'СЕТ СН'!$I$19</f>
        <v>1825.1728502400001</v>
      </c>
      <c r="J150" s="36">
        <f>SUMIFS(СВЦЭМ!$C$34:$C$777,СВЦЭМ!$A$34:$A$777,$A150,СВЦЭМ!$B$34:$B$777,J$119)+'СЕТ СН'!$I$9+СВЦЭМ!$D$10+'СЕТ СН'!$I$6-'СЕТ СН'!$I$19</f>
        <v>1777.4911630699999</v>
      </c>
      <c r="K150" s="36">
        <f>SUMIFS(СВЦЭМ!$C$34:$C$777,СВЦЭМ!$A$34:$A$777,$A150,СВЦЭМ!$B$34:$B$777,K$119)+'СЕТ СН'!$I$9+СВЦЭМ!$D$10+'СЕТ СН'!$I$6-'СЕТ СН'!$I$19</f>
        <v>1730.5559066200003</v>
      </c>
      <c r="L150" s="36">
        <f>SUMIFS(СВЦЭМ!$C$34:$C$777,СВЦЭМ!$A$34:$A$777,$A150,СВЦЭМ!$B$34:$B$777,L$119)+'СЕТ СН'!$I$9+СВЦЭМ!$D$10+'СЕТ СН'!$I$6-'СЕТ СН'!$I$19</f>
        <v>1730.58315481</v>
      </c>
      <c r="M150" s="36">
        <f>SUMIFS(СВЦЭМ!$C$34:$C$777,СВЦЭМ!$A$34:$A$777,$A150,СВЦЭМ!$B$34:$B$777,M$119)+'СЕТ СН'!$I$9+СВЦЭМ!$D$10+'СЕТ СН'!$I$6-'СЕТ СН'!$I$19</f>
        <v>1729.7426741299996</v>
      </c>
      <c r="N150" s="36">
        <f>SUMIFS(СВЦЭМ!$C$34:$C$777,СВЦЭМ!$A$34:$A$777,$A150,СВЦЭМ!$B$34:$B$777,N$119)+'СЕТ СН'!$I$9+СВЦЭМ!$D$10+'СЕТ СН'!$I$6-'СЕТ СН'!$I$19</f>
        <v>1728.3194595699997</v>
      </c>
      <c r="O150" s="36">
        <f>SUMIFS(СВЦЭМ!$C$34:$C$777,СВЦЭМ!$A$34:$A$777,$A150,СВЦЭМ!$B$34:$B$777,O$119)+'СЕТ СН'!$I$9+СВЦЭМ!$D$10+'СЕТ СН'!$I$6-'СЕТ СН'!$I$19</f>
        <v>1733.72231504</v>
      </c>
      <c r="P150" s="36">
        <f>SUMIFS(СВЦЭМ!$C$34:$C$777,СВЦЭМ!$A$34:$A$777,$A150,СВЦЭМ!$B$34:$B$777,P$119)+'СЕТ СН'!$I$9+СВЦЭМ!$D$10+'СЕТ СН'!$I$6-'СЕТ СН'!$I$19</f>
        <v>1747.3905906999998</v>
      </c>
      <c r="Q150" s="36">
        <f>SUMIFS(СВЦЭМ!$C$34:$C$777,СВЦЭМ!$A$34:$A$777,$A150,СВЦЭМ!$B$34:$B$777,Q$119)+'СЕТ СН'!$I$9+СВЦЭМ!$D$10+'СЕТ СН'!$I$6-'СЕТ СН'!$I$19</f>
        <v>1759.7808935100002</v>
      </c>
      <c r="R150" s="36">
        <f>SUMIFS(СВЦЭМ!$C$34:$C$777,СВЦЭМ!$A$34:$A$777,$A150,СВЦЭМ!$B$34:$B$777,R$119)+'СЕТ СН'!$I$9+СВЦЭМ!$D$10+'СЕТ СН'!$I$6-'СЕТ СН'!$I$19</f>
        <v>1762.2752746400001</v>
      </c>
      <c r="S150" s="36">
        <f>SUMIFS(СВЦЭМ!$C$34:$C$777,СВЦЭМ!$A$34:$A$777,$A150,СВЦЭМ!$B$34:$B$777,S$119)+'СЕТ СН'!$I$9+СВЦЭМ!$D$10+'СЕТ СН'!$I$6-'СЕТ СН'!$I$19</f>
        <v>1746.2150992099996</v>
      </c>
      <c r="T150" s="36">
        <f>SUMIFS(СВЦЭМ!$C$34:$C$777,СВЦЭМ!$A$34:$A$777,$A150,СВЦЭМ!$B$34:$B$777,T$119)+'СЕТ СН'!$I$9+СВЦЭМ!$D$10+'СЕТ СН'!$I$6-'СЕТ СН'!$I$19</f>
        <v>1736.0878048499999</v>
      </c>
      <c r="U150" s="36">
        <f>SUMIFS(СВЦЭМ!$C$34:$C$777,СВЦЭМ!$A$34:$A$777,$A150,СВЦЭМ!$B$34:$B$777,U$119)+'СЕТ СН'!$I$9+СВЦЭМ!$D$10+'СЕТ СН'!$I$6-'СЕТ СН'!$I$19</f>
        <v>1723.3925163000004</v>
      </c>
      <c r="V150" s="36">
        <f>SUMIFS(СВЦЭМ!$C$34:$C$777,СВЦЭМ!$A$34:$A$777,$A150,СВЦЭМ!$B$34:$B$777,V$119)+'СЕТ СН'!$I$9+СВЦЭМ!$D$10+'СЕТ СН'!$I$6-'СЕТ СН'!$I$19</f>
        <v>1700.9493910199999</v>
      </c>
      <c r="W150" s="36">
        <f>SUMIFS(СВЦЭМ!$C$34:$C$777,СВЦЭМ!$A$34:$A$777,$A150,СВЦЭМ!$B$34:$B$777,W$119)+'СЕТ СН'!$I$9+СВЦЭМ!$D$10+'СЕТ СН'!$I$6-'СЕТ СН'!$I$19</f>
        <v>1707.47618741</v>
      </c>
      <c r="X150" s="36">
        <f>SUMIFS(СВЦЭМ!$C$34:$C$777,СВЦЭМ!$A$34:$A$777,$A150,СВЦЭМ!$B$34:$B$777,X$119)+'СЕТ СН'!$I$9+СВЦЭМ!$D$10+'СЕТ СН'!$I$6-'СЕТ СН'!$I$19</f>
        <v>1770.6831473000002</v>
      </c>
      <c r="Y150" s="36">
        <f>SUMIFS(СВЦЭМ!$C$34:$C$777,СВЦЭМ!$A$34:$A$777,$A150,СВЦЭМ!$B$34:$B$777,Y$119)+'СЕТ СН'!$I$9+СВЦЭМ!$D$10+'СЕТ СН'!$I$6-'СЕТ СН'!$I$19</f>
        <v>1845.4247459799999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8" t="s">
        <v>77</v>
      </c>
      <c r="B153" s="128"/>
      <c r="C153" s="128"/>
      <c r="D153" s="128"/>
      <c r="E153" s="128"/>
      <c r="F153" s="128"/>
      <c r="G153" s="128"/>
      <c r="H153" s="128"/>
      <c r="I153" s="128"/>
      <c r="J153" s="128"/>
      <c r="K153" s="128"/>
      <c r="L153" s="128"/>
      <c r="M153" s="128"/>
      <c r="N153" s="129" t="s">
        <v>29</v>
      </c>
      <c r="O153" s="129"/>
      <c r="P153" s="129"/>
      <c r="Q153" s="129"/>
      <c r="R153" s="129"/>
      <c r="S153" s="129"/>
      <c r="T153" s="129"/>
      <c r="U153" s="129"/>
      <c r="V153" s="39"/>
      <c r="W153" s="39"/>
      <c r="X153" s="39"/>
      <c r="Y153" s="39"/>
      <c r="Z153" s="39"/>
    </row>
    <row r="154" spans="1:26" ht="15.75" x14ac:dyDescent="0.25">
      <c r="A154" s="128"/>
      <c r="B154" s="128"/>
      <c r="C154" s="128"/>
      <c r="D154" s="128"/>
      <c r="E154" s="128"/>
      <c r="F154" s="128"/>
      <c r="G154" s="128"/>
      <c r="H154" s="128"/>
      <c r="I154" s="128"/>
      <c r="J154" s="128"/>
      <c r="K154" s="128"/>
      <c r="L154" s="128"/>
      <c r="M154" s="128"/>
      <c r="N154" s="130" t="s">
        <v>0</v>
      </c>
      <c r="O154" s="130"/>
      <c r="P154" s="130" t="s">
        <v>1</v>
      </c>
      <c r="Q154" s="130"/>
      <c r="R154" s="130" t="s">
        <v>2</v>
      </c>
      <c r="S154" s="130"/>
      <c r="T154" s="130" t="s">
        <v>3</v>
      </c>
      <c r="U154" s="130"/>
      <c r="V154" s="32"/>
      <c r="W154" s="32"/>
      <c r="X154" s="32"/>
      <c r="Y154" s="32"/>
    </row>
    <row r="155" spans="1:26" ht="15.75" x14ac:dyDescent="0.2">
      <c r="A155" s="128"/>
      <c r="B155" s="128"/>
      <c r="C155" s="128"/>
      <c r="D155" s="128"/>
      <c r="E155" s="128"/>
      <c r="F155" s="128"/>
      <c r="G155" s="128"/>
      <c r="H155" s="128"/>
      <c r="I155" s="128"/>
      <c r="J155" s="128"/>
      <c r="K155" s="128"/>
      <c r="L155" s="128"/>
      <c r="M155" s="128"/>
      <c r="N155" s="131">
        <f>СВЦЭМ!$D$12+'СЕТ СН'!$F$10-'СЕТ СН'!$F$20</f>
        <v>-252922.35432841128</v>
      </c>
      <c r="O155" s="132"/>
      <c r="P155" s="131">
        <f>СВЦЭМ!$D$12+'СЕТ СН'!$F$10-'СЕТ СН'!$G$20</f>
        <v>-608646.81432841136</v>
      </c>
      <c r="Q155" s="132"/>
      <c r="R155" s="131">
        <f>СВЦЭМ!$D$12+'СЕТ СН'!$F$10-'СЕТ СН'!$H$20</f>
        <v>-964371.27432841132</v>
      </c>
      <c r="S155" s="132"/>
      <c r="T155" s="131">
        <f>СВЦЭМ!$D$12+'СЕТ СН'!$F$10-'СЕТ СН'!$I$20</f>
        <v>-1001381.7843284113</v>
      </c>
      <c r="U155" s="132"/>
      <c r="V155" s="40"/>
      <c r="W155" s="40"/>
      <c r="X155" s="40"/>
      <c r="Y155" s="40"/>
    </row>
    <row r="156" spans="1:26" x14ac:dyDescent="0.25">
      <c r="A156" s="134"/>
      <c r="B156" s="134"/>
      <c r="C156" s="134"/>
      <c r="D156" s="134"/>
      <c r="E156" s="134"/>
      <c r="F156" s="135"/>
      <c r="G156" s="135"/>
      <c r="H156" s="135"/>
      <c r="I156" s="135"/>
      <c r="J156" s="135"/>
      <c r="K156" s="135"/>
      <c r="L156" s="135"/>
      <c r="M156" s="135"/>
    </row>
    <row r="157" spans="1:26" ht="15.75" x14ac:dyDescent="0.25">
      <c r="A157" s="137" t="s">
        <v>78</v>
      </c>
      <c r="B157" s="138"/>
      <c r="C157" s="138"/>
      <c r="D157" s="138"/>
      <c r="E157" s="138"/>
      <c r="F157" s="138"/>
      <c r="G157" s="138"/>
      <c r="H157" s="138"/>
      <c r="I157" s="138"/>
      <c r="J157" s="138"/>
      <c r="K157" s="138"/>
      <c r="L157" s="138"/>
      <c r="M157" s="139"/>
      <c r="N157" s="129" t="s">
        <v>29</v>
      </c>
      <c r="O157" s="129"/>
      <c r="P157" s="129"/>
      <c r="Q157" s="129"/>
      <c r="R157" s="129"/>
      <c r="S157" s="129"/>
      <c r="T157" s="129"/>
      <c r="U157" s="129"/>
    </row>
    <row r="158" spans="1:26" ht="15.75" x14ac:dyDescent="0.25">
      <c r="A158" s="140"/>
      <c r="B158" s="141"/>
      <c r="C158" s="141"/>
      <c r="D158" s="141"/>
      <c r="E158" s="141"/>
      <c r="F158" s="141"/>
      <c r="G158" s="141"/>
      <c r="H158" s="141"/>
      <c r="I158" s="141"/>
      <c r="J158" s="141"/>
      <c r="K158" s="141"/>
      <c r="L158" s="141"/>
      <c r="M158" s="142"/>
      <c r="N158" s="130" t="s">
        <v>0</v>
      </c>
      <c r="O158" s="130"/>
      <c r="P158" s="130" t="s">
        <v>1</v>
      </c>
      <c r="Q158" s="130"/>
      <c r="R158" s="130" t="s">
        <v>2</v>
      </c>
      <c r="S158" s="130"/>
      <c r="T158" s="130" t="s">
        <v>3</v>
      </c>
      <c r="U158" s="130"/>
    </row>
    <row r="159" spans="1:26" ht="15.75" x14ac:dyDescent="0.25">
      <c r="A159" s="143"/>
      <c r="B159" s="144"/>
      <c r="C159" s="144"/>
      <c r="D159" s="144"/>
      <c r="E159" s="144"/>
      <c r="F159" s="144"/>
      <c r="G159" s="144"/>
      <c r="H159" s="144"/>
      <c r="I159" s="144"/>
      <c r="J159" s="144"/>
      <c r="K159" s="144"/>
      <c r="L159" s="144"/>
      <c r="M159" s="145"/>
      <c r="N159" s="136">
        <f>'СЕТ СН'!$F$7</f>
        <v>1543764.35</v>
      </c>
      <c r="O159" s="136"/>
      <c r="P159" s="136">
        <f>'СЕТ СН'!$G$7</f>
        <v>1250321.42</v>
      </c>
      <c r="Q159" s="136"/>
      <c r="R159" s="136">
        <f>'СЕТ СН'!$H$7</f>
        <v>1465381.6</v>
      </c>
      <c r="S159" s="136"/>
      <c r="T159" s="136">
        <f>'СЕТ СН'!$I$7</f>
        <v>1213775.78</v>
      </c>
      <c r="U159" s="136"/>
    </row>
  </sheetData>
  <sheetProtection password="FD97"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H286" zoomScale="80" zoomScaleNormal="80" zoomScaleSheetLayoutView="80" workbookViewId="0">
      <selection activeCell="B156" sqref="B156:Y186"/>
    </sheetView>
  </sheetViews>
  <sheetFormatPr defaultRowHeight="15" x14ac:dyDescent="0.25"/>
  <cols>
    <col min="1" max="1" width="9.75" style="49" customWidth="1"/>
    <col min="2" max="25" width="10" style="49" customWidth="1"/>
    <col min="26" max="26" width="9" style="42"/>
    <col min="27" max="27" width="11.25" style="42" customWidth="1"/>
    <col min="28" max="16384" width="9" style="42"/>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марте 2017г.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16" t="s">
        <v>40</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2.25" customHeight="1" x14ac:dyDescent="0.2">
      <c r="A4" s="116" t="s">
        <v>10</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01.03.2017</v>
      </c>
      <c r="B12" s="36">
        <f>SUMIFS(СВЦЭМ!$D$34:$D$777,СВЦЭМ!$A$34:$A$777,$A12,СВЦЭМ!$B$34:$B$777,B$11)+'СЕТ СН'!$F$11+СВЦЭМ!$D$10+'СЕТ СН'!$F$5-'СЕТ СН'!$F$21</f>
        <v>4095.4757605000004</v>
      </c>
      <c r="C12" s="36">
        <f>SUMIFS(СВЦЭМ!$D$34:$D$777,СВЦЭМ!$A$34:$A$777,$A12,СВЦЭМ!$B$34:$B$777,C$11)+'СЕТ СН'!$F$11+СВЦЭМ!$D$10+'СЕТ СН'!$F$5-'СЕТ СН'!$F$21</f>
        <v>4134.3665973400002</v>
      </c>
      <c r="D12" s="36">
        <f>SUMIFS(СВЦЭМ!$D$34:$D$777,СВЦЭМ!$A$34:$A$777,$A12,СВЦЭМ!$B$34:$B$777,D$11)+'СЕТ СН'!$F$11+СВЦЭМ!$D$10+'СЕТ СН'!$F$5-'СЕТ СН'!$F$21</f>
        <v>4154.2583877400002</v>
      </c>
      <c r="E12" s="36">
        <f>SUMIFS(СВЦЭМ!$D$34:$D$777,СВЦЭМ!$A$34:$A$777,$A12,СВЦЭМ!$B$34:$B$777,E$11)+'СЕТ СН'!$F$11+СВЦЭМ!$D$10+'СЕТ СН'!$F$5-'СЕТ СН'!$F$21</f>
        <v>4167.5961971899997</v>
      </c>
      <c r="F12" s="36">
        <f>SUMIFS(СВЦЭМ!$D$34:$D$777,СВЦЭМ!$A$34:$A$777,$A12,СВЦЭМ!$B$34:$B$777,F$11)+'СЕТ СН'!$F$11+СВЦЭМ!$D$10+'СЕТ СН'!$F$5-'СЕТ СН'!$F$21</f>
        <v>4161.6033297200001</v>
      </c>
      <c r="G12" s="36">
        <f>SUMIFS(СВЦЭМ!$D$34:$D$777,СВЦЭМ!$A$34:$A$777,$A12,СВЦЭМ!$B$34:$B$777,G$11)+'СЕТ СН'!$F$11+СВЦЭМ!$D$10+'СЕТ СН'!$F$5-'СЕТ СН'!$F$21</f>
        <v>4144.9311624800002</v>
      </c>
      <c r="H12" s="36">
        <f>SUMIFS(СВЦЭМ!$D$34:$D$777,СВЦЭМ!$A$34:$A$777,$A12,СВЦЭМ!$B$34:$B$777,H$11)+'СЕТ СН'!$F$11+СВЦЭМ!$D$10+'СЕТ СН'!$F$5-'СЕТ СН'!$F$21</f>
        <v>4085.8129456300003</v>
      </c>
      <c r="I12" s="36">
        <f>SUMIFS(СВЦЭМ!$D$34:$D$777,СВЦЭМ!$A$34:$A$777,$A12,СВЦЭМ!$B$34:$B$777,I$11)+'СЕТ СН'!$F$11+СВЦЭМ!$D$10+'СЕТ СН'!$F$5-'СЕТ СН'!$F$21</f>
        <v>4045.2149215099998</v>
      </c>
      <c r="J12" s="36">
        <f>SUMIFS(СВЦЭМ!$D$34:$D$777,СВЦЭМ!$A$34:$A$777,$A12,СВЦЭМ!$B$34:$B$777,J$11)+'СЕТ СН'!$F$11+СВЦЭМ!$D$10+'СЕТ СН'!$F$5-'СЕТ СН'!$F$21</f>
        <v>3995.94764829</v>
      </c>
      <c r="K12" s="36">
        <f>SUMIFS(СВЦЭМ!$D$34:$D$777,СВЦЭМ!$A$34:$A$777,$A12,СВЦЭМ!$B$34:$B$777,K$11)+'СЕТ СН'!$F$11+СВЦЭМ!$D$10+'СЕТ СН'!$F$5-'СЕТ СН'!$F$21</f>
        <v>3973.7838077400002</v>
      </c>
      <c r="L12" s="36">
        <f>SUMIFS(СВЦЭМ!$D$34:$D$777,СВЦЭМ!$A$34:$A$777,$A12,СВЦЭМ!$B$34:$B$777,L$11)+'СЕТ СН'!$F$11+СВЦЭМ!$D$10+'СЕТ СН'!$F$5-'СЕТ СН'!$F$21</f>
        <v>3967.5595000100002</v>
      </c>
      <c r="M12" s="36">
        <f>SUMIFS(СВЦЭМ!$D$34:$D$777,СВЦЭМ!$A$34:$A$777,$A12,СВЦЭМ!$B$34:$B$777,M$11)+'СЕТ СН'!$F$11+СВЦЭМ!$D$10+'СЕТ СН'!$F$5-'СЕТ СН'!$F$21</f>
        <v>3978.3287044500003</v>
      </c>
      <c r="N12" s="36">
        <f>SUMIFS(СВЦЭМ!$D$34:$D$777,СВЦЭМ!$A$34:$A$777,$A12,СВЦЭМ!$B$34:$B$777,N$11)+'СЕТ СН'!$F$11+СВЦЭМ!$D$10+'СЕТ СН'!$F$5-'СЕТ СН'!$F$21</f>
        <v>4011.1217743100005</v>
      </c>
      <c r="O12" s="36">
        <f>SUMIFS(СВЦЭМ!$D$34:$D$777,СВЦЭМ!$A$34:$A$777,$A12,СВЦЭМ!$B$34:$B$777,O$11)+'СЕТ СН'!$F$11+СВЦЭМ!$D$10+'СЕТ СН'!$F$5-'СЕТ СН'!$F$21</f>
        <v>4021.90262248</v>
      </c>
      <c r="P12" s="36">
        <f>SUMIFS(СВЦЭМ!$D$34:$D$777,СВЦЭМ!$A$34:$A$777,$A12,СВЦЭМ!$B$34:$B$777,P$11)+'СЕТ СН'!$F$11+СВЦЭМ!$D$10+'СЕТ СН'!$F$5-'СЕТ СН'!$F$21</f>
        <v>4036.8766926900007</v>
      </c>
      <c r="Q12" s="36">
        <f>SUMIFS(СВЦЭМ!$D$34:$D$777,СВЦЭМ!$A$34:$A$777,$A12,СВЦЭМ!$B$34:$B$777,Q$11)+'СЕТ СН'!$F$11+СВЦЭМ!$D$10+'СЕТ СН'!$F$5-'СЕТ СН'!$F$21</f>
        <v>4035.2380365200006</v>
      </c>
      <c r="R12" s="36">
        <f>SUMIFS(СВЦЭМ!$D$34:$D$777,СВЦЭМ!$A$34:$A$777,$A12,СВЦЭМ!$B$34:$B$777,R$11)+'СЕТ СН'!$F$11+СВЦЭМ!$D$10+'СЕТ СН'!$F$5-'СЕТ СН'!$F$21</f>
        <v>4026.4254064200004</v>
      </c>
      <c r="S12" s="36">
        <f>SUMIFS(СВЦЭМ!$D$34:$D$777,СВЦЭМ!$A$34:$A$777,$A12,СВЦЭМ!$B$34:$B$777,S$11)+'СЕТ СН'!$F$11+СВЦЭМ!$D$10+'СЕТ СН'!$F$5-'СЕТ СН'!$F$21</f>
        <v>4024.86119315</v>
      </c>
      <c r="T12" s="36">
        <f>SUMIFS(СВЦЭМ!$D$34:$D$777,СВЦЭМ!$A$34:$A$777,$A12,СВЦЭМ!$B$34:$B$777,T$11)+'СЕТ СН'!$F$11+СВЦЭМ!$D$10+'СЕТ СН'!$F$5-'СЕТ СН'!$F$21</f>
        <v>3981.1357683200004</v>
      </c>
      <c r="U12" s="36">
        <f>SUMIFS(СВЦЭМ!$D$34:$D$777,СВЦЭМ!$A$34:$A$777,$A12,СВЦЭМ!$B$34:$B$777,U$11)+'СЕТ СН'!$F$11+СВЦЭМ!$D$10+'СЕТ СН'!$F$5-'СЕТ СН'!$F$21</f>
        <v>3970.1200976399996</v>
      </c>
      <c r="V12" s="36">
        <f>SUMIFS(СВЦЭМ!$D$34:$D$777,СВЦЭМ!$A$34:$A$777,$A12,СВЦЭМ!$B$34:$B$777,V$11)+'СЕТ СН'!$F$11+СВЦЭМ!$D$10+'СЕТ СН'!$F$5-'СЕТ СН'!$F$21</f>
        <v>3967.1975045700001</v>
      </c>
      <c r="W12" s="36">
        <f>SUMIFS(СВЦЭМ!$D$34:$D$777,СВЦЭМ!$A$34:$A$777,$A12,СВЦЭМ!$B$34:$B$777,W$11)+'СЕТ СН'!$F$11+СВЦЭМ!$D$10+'СЕТ СН'!$F$5-'СЕТ СН'!$F$21</f>
        <v>3977.77131508</v>
      </c>
      <c r="X12" s="36">
        <f>SUMIFS(СВЦЭМ!$D$34:$D$777,СВЦЭМ!$A$34:$A$777,$A12,СВЦЭМ!$B$34:$B$777,X$11)+'СЕТ СН'!$F$11+СВЦЭМ!$D$10+'СЕТ СН'!$F$5-'СЕТ СН'!$F$21</f>
        <v>4003.5345539200007</v>
      </c>
      <c r="Y12" s="36">
        <f>SUMIFS(СВЦЭМ!$D$34:$D$777,СВЦЭМ!$A$34:$A$777,$A12,СВЦЭМ!$B$34:$B$777,Y$11)+'СЕТ СН'!$F$11+СВЦЭМ!$D$10+'СЕТ СН'!$F$5-'СЕТ СН'!$F$21</f>
        <v>4050.3565177199998</v>
      </c>
      <c r="AA12" s="45"/>
    </row>
    <row r="13" spans="1:27" ht="15.75" x14ac:dyDescent="0.2">
      <c r="A13" s="35">
        <f>A12+1</f>
        <v>42796</v>
      </c>
      <c r="B13" s="36">
        <f>SUMIFS(СВЦЭМ!$D$34:$D$777,СВЦЭМ!$A$34:$A$777,$A13,СВЦЭМ!$B$34:$B$777,B$11)+'СЕТ СН'!$F$11+СВЦЭМ!$D$10+'СЕТ СН'!$F$5-'СЕТ СН'!$F$21</f>
        <v>4072.2911058200007</v>
      </c>
      <c r="C13" s="36">
        <f>SUMIFS(СВЦЭМ!$D$34:$D$777,СВЦЭМ!$A$34:$A$777,$A13,СВЦЭМ!$B$34:$B$777,C$11)+'СЕТ СН'!$F$11+СВЦЭМ!$D$10+'СЕТ СН'!$F$5-'СЕТ СН'!$F$21</f>
        <v>4097.4824389200003</v>
      </c>
      <c r="D13" s="36">
        <f>SUMIFS(СВЦЭМ!$D$34:$D$777,СВЦЭМ!$A$34:$A$777,$A13,СВЦЭМ!$B$34:$B$777,D$11)+'СЕТ СН'!$F$11+СВЦЭМ!$D$10+'СЕТ СН'!$F$5-'СЕТ СН'!$F$21</f>
        <v>4136.7961996499998</v>
      </c>
      <c r="E13" s="36">
        <f>SUMIFS(СВЦЭМ!$D$34:$D$777,СВЦЭМ!$A$34:$A$777,$A13,СВЦЭМ!$B$34:$B$777,E$11)+'СЕТ СН'!$F$11+СВЦЭМ!$D$10+'СЕТ СН'!$F$5-'СЕТ СН'!$F$21</f>
        <v>4160.6852538599996</v>
      </c>
      <c r="F13" s="36">
        <f>SUMIFS(СВЦЭМ!$D$34:$D$777,СВЦЭМ!$A$34:$A$777,$A13,СВЦЭМ!$B$34:$B$777,F$11)+'СЕТ СН'!$F$11+СВЦЭМ!$D$10+'СЕТ СН'!$F$5-'СЕТ СН'!$F$21</f>
        <v>4156.7470641999998</v>
      </c>
      <c r="G13" s="36">
        <f>SUMIFS(СВЦЭМ!$D$34:$D$777,СВЦЭМ!$A$34:$A$777,$A13,СВЦЭМ!$B$34:$B$777,G$11)+'СЕТ СН'!$F$11+СВЦЭМ!$D$10+'СЕТ СН'!$F$5-'СЕТ СН'!$F$21</f>
        <v>4119.15698367</v>
      </c>
      <c r="H13" s="36">
        <f>SUMIFS(СВЦЭМ!$D$34:$D$777,СВЦЭМ!$A$34:$A$777,$A13,СВЦЭМ!$B$34:$B$777,H$11)+'СЕТ СН'!$F$11+СВЦЭМ!$D$10+'СЕТ СН'!$F$5-'СЕТ СН'!$F$21</f>
        <v>4046.8055505600005</v>
      </c>
      <c r="I13" s="36">
        <f>SUMIFS(СВЦЭМ!$D$34:$D$777,СВЦЭМ!$A$34:$A$777,$A13,СВЦЭМ!$B$34:$B$777,I$11)+'СЕТ СН'!$F$11+СВЦЭМ!$D$10+'СЕТ СН'!$F$5-'СЕТ СН'!$F$21</f>
        <v>4002.9267498600002</v>
      </c>
      <c r="J13" s="36">
        <f>SUMIFS(СВЦЭМ!$D$34:$D$777,СВЦЭМ!$A$34:$A$777,$A13,СВЦЭМ!$B$34:$B$777,J$11)+'СЕТ СН'!$F$11+СВЦЭМ!$D$10+'СЕТ СН'!$F$5-'СЕТ СН'!$F$21</f>
        <v>4010.72270948</v>
      </c>
      <c r="K13" s="36">
        <f>SUMIFS(СВЦЭМ!$D$34:$D$777,СВЦЭМ!$A$34:$A$777,$A13,СВЦЭМ!$B$34:$B$777,K$11)+'СЕТ СН'!$F$11+СВЦЭМ!$D$10+'СЕТ СН'!$F$5-'СЕТ СН'!$F$21</f>
        <v>4006.05910184</v>
      </c>
      <c r="L13" s="36">
        <f>SUMIFS(СВЦЭМ!$D$34:$D$777,СВЦЭМ!$A$34:$A$777,$A13,СВЦЭМ!$B$34:$B$777,L$11)+'СЕТ СН'!$F$11+СВЦЭМ!$D$10+'СЕТ СН'!$F$5-'СЕТ СН'!$F$21</f>
        <v>3998.1594898000003</v>
      </c>
      <c r="M13" s="36">
        <f>SUMIFS(СВЦЭМ!$D$34:$D$777,СВЦЭМ!$A$34:$A$777,$A13,СВЦЭМ!$B$34:$B$777,M$11)+'СЕТ СН'!$F$11+СВЦЭМ!$D$10+'СЕТ СН'!$F$5-'СЕТ СН'!$F$21</f>
        <v>3995.6646980900005</v>
      </c>
      <c r="N13" s="36">
        <f>SUMIFS(СВЦЭМ!$D$34:$D$777,СВЦЭМ!$A$34:$A$777,$A13,СВЦЭМ!$B$34:$B$777,N$11)+'СЕТ СН'!$F$11+СВЦЭМ!$D$10+'СЕТ СН'!$F$5-'СЕТ СН'!$F$21</f>
        <v>4016.4590486400002</v>
      </c>
      <c r="O13" s="36">
        <f>SUMIFS(СВЦЭМ!$D$34:$D$777,СВЦЭМ!$A$34:$A$777,$A13,СВЦЭМ!$B$34:$B$777,O$11)+'СЕТ СН'!$F$11+СВЦЭМ!$D$10+'СЕТ СН'!$F$5-'СЕТ СН'!$F$21</f>
        <v>4024.07831953</v>
      </c>
      <c r="P13" s="36">
        <f>SUMIFS(СВЦЭМ!$D$34:$D$777,СВЦЭМ!$A$34:$A$777,$A13,СВЦЭМ!$B$34:$B$777,P$11)+'СЕТ СН'!$F$11+СВЦЭМ!$D$10+'СЕТ СН'!$F$5-'СЕТ СН'!$F$21</f>
        <v>4031.2430222800003</v>
      </c>
      <c r="Q13" s="36">
        <f>SUMIFS(СВЦЭМ!$D$34:$D$777,СВЦЭМ!$A$34:$A$777,$A13,СВЦЭМ!$B$34:$B$777,Q$11)+'СЕТ СН'!$F$11+СВЦЭМ!$D$10+'СЕТ СН'!$F$5-'СЕТ СН'!$F$21</f>
        <v>4042.9181181800004</v>
      </c>
      <c r="R13" s="36">
        <f>SUMIFS(СВЦЭМ!$D$34:$D$777,СВЦЭМ!$A$34:$A$777,$A13,СВЦЭМ!$B$34:$B$777,R$11)+'СЕТ СН'!$F$11+СВЦЭМ!$D$10+'СЕТ СН'!$F$5-'СЕТ СН'!$F$21</f>
        <v>4048.9415396200002</v>
      </c>
      <c r="S13" s="36">
        <f>SUMIFS(СВЦЭМ!$D$34:$D$777,СВЦЭМ!$A$34:$A$777,$A13,СВЦЭМ!$B$34:$B$777,S$11)+'СЕТ СН'!$F$11+СВЦЭМ!$D$10+'СЕТ СН'!$F$5-'СЕТ СН'!$F$21</f>
        <v>4038.7575127099999</v>
      </c>
      <c r="T13" s="36">
        <f>SUMIFS(СВЦЭМ!$D$34:$D$777,СВЦЭМ!$A$34:$A$777,$A13,СВЦЭМ!$B$34:$B$777,T$11)+'СЕТ СН'!$F$11+СВЦЭМ!$D$10+'СЕТ СН'!$F$5-'СЕТ СН'!$F$21</f>
        <v>4004.88445142</v>
      </c>
      <c r="U13" s="36">
        <f>SUMIFS(СВЦЭМ!$D$34:$D$777,СВЦЭМ!$A$34:$A$777,$A13,СВЦЭМ!$B$34:$B$777,U$11)+'СЕТ СН'!$F$11+СВЦЭМ!$D$10+'СЕТ СН'!$F$5-'СЕТ СН'!$F$21</f>
        <v>3975.4536911900004</v>
      </c>
      <c r="V13" s="36">
        <f>SUMIFS(СВЦЭМ!$D$34:$D$777,СВЦЭМ!$A$34:$A$777,$A13,СВЦЭМ!$B$34:$B$777,V$11)+'СЕТ СН'!$F$11+СВЦЭМ!$D$10+'СЕТ СН'!$F$5-'СЕТ СН'!$F$21</f>
        <v>3980.2414674600004</v>
      </c>
      <c r="W13" s="36">
        <f>SUMIFS(СВЦЭМ!$D$34:$D$777,СВЦЭМ!$A$34:$A$777,$A13,СВЦЭМ!$B$34:$B$777,W$11)+'СЕТ СН'!$F$11+СВЦЭМ!$D$10+'СЕТ СН'!$F$5-'СЕТ СН'!$F$21</f>
        <v>3996.3392487600004</v>
      </c>
      <c r="X13" s="36">
        <f>SUMIFS(СВЦЭМ!$D$34:$D$777,СВЦЭМ!$A$34:$A$777,$A13,СВЦЭМ!$B$34:$B$777,X$11)+'СЕТ СН'!$F$11+СВЦЭМ!$D$10+'СЕТ СН'!$F$5-'СЕТ СН'!$F$21</f>
        <v>4012.4532632400005</v>
      </c>
      <c r="Y13" s="36">
        <f>SUMIFS(СВЦЭМ!$D$34:$D$777,СВЦЭМ!$A$34:$A$777,$A13,СВЦЭМ!$B$34:$B$777,Y$11)+'СЕТ СН'!$F$11+СВЦЭМ!$D$10+'СЕТ СН'!$F$5-'СЕТ СН'!$F$21</f>
        <v>4013.9687474500006</v>
      </c>
    </row>
    <row r="14" spans="1:27" ht="15.75" x14ac:dyDescent="0.2">
      <c r="A14" s="35">
        <f t="shared" ref="A14:A42" si="0">A13+1</f>
        <v>42797</v>
      </c>
      <c r="B14" s="36">
        <f>SUMIFS(СВЦЭМ!$D$34:$D$777,СВЦЭМ!$A$34:$A$777,$A14,СВЦЭМ!$B$34:$B$777,B$11)+'СЕТ СН'!$F$11+СВЦЭМ!$D$10+'СЕТ СН'!$F$5-'СЕТ СН'!$F$21</f>
        <v>4011.1986632099997</v>
      </c>
      <c r="C14" s="36">
        <f>SUMIFS(СВЦЭМ!$D$34:$D$777,СВЦЭМ!$A$34:$A$777,$A14,СВЦЭМ!$B$34:$B$777,C$11)+'СЕТ СН'!$F$11+СВЦЭМ!$D$10+'СЕТ СН'!$F$5-'СЕТ СН'!$F$21</f>
        <v>4046.1853151100004</v>
      </c>
      <c r="D14" s="36">
        <f>SUMIFS(СВЦЭМ!$D$34:$D$777,СВЦЭМ!$A$34:$A$777,$A14,СВЦЭМ!$B$34:$B$777,D$11)+'СЕТ СН'!$F$11+СВЦЭМ!$D$10+'СЕТ СН'!$F$5-'СЕТ СН'!$F$21</f>
        <v>4070.2500248100005</v>
      </c>
      <c r="E14" s="36">
        <f>SUMIFS(СВЦЭМ!$D$34:$D$777,СВЦЭМ!$A$34:$A$777,$A14,СВЦЭМ!$B$34:$B$777,E$11)+'СЕТ СН'!$F$11+СВЦЭМ!$D$10+'СЕТ СН'!$F$5-'СЕТ СН'!$F$21</f>
        <v>4070.9215073699997</v>
      </c>
      <c r="F14" s="36">
        <f>SUMIFS(СВЦЭМ!$D$34:$D$777,СВЦЭМ!$A$34:$A$777,$A14,СВЦЭМ!$B$34:$B$777,F$11)+'СЕТ СН'!$F$11+СВЦЭМ!$D$10+'СЕТ СН'!$F$5-'СЕТ СН'!$F$21</f>
        <v>4066.2277238900006</v>
      </c>
      <c r="G14" s="36">
        <f>SUMIFS(СВЦЭМ!$D$34:$D$777,СВЦЭМ!$A$34:$A$777,$A14,СВЦЭМ!$B$34:$B$777,G$11)+'СЕТ СН'!$F$11+СВЦЭМ!$D$10+'СЕТ СН'!$F$5-'СЕТ СН'!$F$21</f>
        <v>4048.2524279099998</v>
      </c>
      <c r="H14" s="36">
        <f>SUMIFS(СВЦЭМ!$D$34:$D$777,СВЦЭМ!$A$34:$A$777,$A14,СВЦЭМ!$B$34:$B$777,H$11)+'СЕТ СН'!$F$11+СВЦЭМ!$D$10+'СЕТ СН'!$F$5-'СЕТ СН'!$F$21</f>
        <v>3987.6573200299999</v>
      </c>
      <c r="I14" s="36">
        <f>SUMIFS(СВЦЭМ!$D$34:$D$777,СВЦЭМ!$A$34:$A$777,$A14,СВЦЭМ!$B$34:$B$777,I$11)+'СЕТ СН'!$F$11+СВЦЭМ!$D$10+'СЕТ СН'!$F$5-'СЕТ СН'!$F$21</f>
        <v>3933.0618957900006</v>
      </c>
      <c r="J14" s="36">
        <f>SUMIFS(СВЦЭМ!$D$34:$D$777,СВЦЭМ!$A$34:$A$777,$A14,СВЦЭМ!$B$34:$B$777,J$11)+'СЕТ СН'!$F$11+СВЦЭМ!$D$10+'СЕТ СН'!$F$5-'СЕТ СН'!$F$21</f>
        <v>3904.4741450399997</v>
      </c>
      <c r="K14" s="36">
        <f>SUMIFS(СВЦЭМ!$D$34:$D$777,СВЦЭМ!$A$34:$A$777,$A14,СВЦЭМ!$B$34:$B$777,K$11)+'СЕТ СН'!$F$11+СВЦЭМ!$D$10+'СЕТ СН'!$F$5-'СЕТ СН'!$F$21</f>
        <v>3896.3521780600004</v>
      </c>
      <c r="L14" s="36">
        <f>SUMIFS(СВЦЭМ!$D$34:$D$777,СВЦЭМ!$A$34:$A$777,$A14,СВЦЭМ!$B$34:$B$777,L$11)+'СЕТ СН'!$F$11+СВЦЭМ!$D$10+'СЕТ СН'!$F$5-'СЕТ СН'!$F$21</f>
        <v>3895.3183252100007</v>
      </c>
      <c r="M14" s="36">
        <f>SUMIFS(СВЦЭМ!$D$34:$D$777,СВЦЭМ!$A$34:$A$777,$A14,СВЦЭМ!$B$34:$B$777,M$11)+'СЕТ СН'!$F$11+СВЦЭМ!$D$10+'СЕТ СН'!$F$5-'СЕТ СН'!$F$21</f>
        <v>3904.2974950999997</v>
      </c>
      <c r="N14" s="36">
        <f>SUMIFS(СВЦЭМ!$D$34:$D$777,СВЦЭМ!$A$34:$A$777,$A14,СВЦЭМ!$B$34:$B$777,N$11)+'СЕТ СН'!$F$11+СВЦЭМ!$D$10+'СЕТ СН'!$F$5-'СЕТ СН'!$F$21</f>
        <v>3919.7911239100004</v>
      </c>
      <c r="O14" s="36">
        <f>SUMIFS(СВЦЭМ!$D$34:$D$777,СВЦЭМ!$A$34:$A$777,$A14,СВЦЭМ!$B$34:$B$777,O$11)+'СЕТ СН'!$F$11+СВЦЭМ!$D$10+'СЕТ СН'!$F$5-'СЕТ СН'!$F$21</f>
        <v>3931.0249638499999</v>
      </c>
      <c r="P14" s="36">
        <f>SUMIFS(СВЦЭМ!$D$34:$D$777,СВЦЭМ!$A$34:$A$777,$A14,СВЦЭМ!$B$34:$B$777,P$11)+'СЕТ СН'!$F$11+СВЦЭМ!$D$10+'СЕТ СН'!$F$5-'СЕТ СН'!$F$21</f>
        <v>3943.1505331300004</v>
      </c>
      <c r="Q14" s="36">
        <f>SUMIFS(СВЦЭМ!$D$34:$D$777,СВЦЭМ!$A$34:$A$777,$A14,СВЦЭМ!$B$34:$B$777,Q$11)+'СЕТ СН'!$F$11+СВЦЭМ!$D$10+'СЕТ СН'!$F$5-'СЕТ СН'!$F$21</f>
        <v>3954.3335900600005</v>
      </c>
      <c r="R14" s="36">
        <f>SUMIFS(СВЦЭМ!$D$34:$D$777,СВЦЭМ!$A$34:$A$777,$A14,СВЦЭМ!$B$34:$B$777,R$11)+'СЕТ СН'!$F$11+СВЦЭМ!$D$10+'СЕТ СН'!$F$5-'СЕТ СН'!$F$21</f>
        <v>3954.5750190100007</v>
      </c>
      <c r="S14" s="36">
        <f>SUMIFS(СВЦЭМ!$D$34:$D$777,СВЦЭМ!$A$34:$A$777,$A14,СВЦЭМ!$B$34:$B$777,S$11)+'СЕТ СН'!$F$11+СВЦЭМ!$D$10+'СЕТ СН'!$F$5-'СЕТ СН'!$F$21</f>
        <v>3945.8928471600002</v>
      </c>
      <c r="T14" s="36">
        <f>SUMIFS(СВЦЭМ!$D$34:$D$777,СВЦЭМ!$A$34:$A$777,$A14,СВЦЭМ!$B$34:$B$777,T$11)+'СЕТ СН'!$F$11+СВЦЭМ!$D$10+'СЕТ СН'!$F$5-'СЕТ СН'!$F$21</f>
        <v>3910.9003044600004</v>
      </c>
      <c r="U14" s="36">
        <f>SUMIFS(СВЦЭМ!$D$34:$D$777,СВЦЭМ!$A$34:$A$777,$A14,СВЦЭМ!$B$34:$B$777,U$11)+'СЕТ СН'!$F$11+СВЦЭМ!$D$10+'СЕТ СН'!$F$5-'СЕТ СН'!$F$21</f>
        <v>3882.51065156</v>
      </c>
      <c r="V14" s="36">
        <f>SUMIFS(СВЦЭМ!$D$34:$D$777,СВЦЭМ!$A$34:$A$777,$A14,СВЦЭМ!$B$34:$B$777,V$11)+'СЕТ СН'!$F$11+СВЦЭМ!$D$10+'СЕТ СН'!$F$5-'СЕТ СН'!$F$21</f>
        <v>3878.9671061700001</v>
      </c>
      <c r="W14" s="36">
        <f>SUMIFS(СВЦЭМ!$D$34:$D$777,СВЦЭМ!$A$34:$A$777,$A14,СВЦЭМ!$B$34:$B$777,W$11)+'СЕТ СН'!$F$11+СВЦЭМ!$D$10+'СЕТ СН'!$F$5-'СЕТ СН'!$F$21</f>
        <v>3884.2903758800003</v>
      </c>
      <c r="X14" s="36">
        <f>SUMIFS(СВЦЭМ!$D$34:$D$777,СВЦЭМ!$A$34:$A$777,$A14,СВЦЭМ!$B$34:$B$777,X$11)+'СЕТ СН'!$F$11+СВЦЭМ!$D$10+'СЕТ СН'!$F$5-'СЕТ СН'!$F$21</f>
        <v>3902.3188006700002</v>
      </c>
      <c r="Y14" s="36">
        <f>SUMIFS(СВЦЭМ!$D$34:$D$777,СВЦЭМ!$A$34:$A$777,$A14,СВЦЭМ!$B$34:$B$777,Y$11)+'СЕТ СН'!$F$11+СВЦЭМ!$D$10+'СЕТ СН'!$F$5-'СЕТ СН'!$F$21</f>
        <v>3960.1966899899999</v>
      </c>
    </row>
    <row r="15" spans="1:27" ht="15.75" x14ac:dyDescent="0.2">
      <c r="A15" s="35">
        <f t="shared" si="0"/>
        <v>42798</v>
      </c>
      <c r="B15" s="36">
        <f>SUMIFS(СВЦЭМ!$D$34:$D$777,СВЦЭМ!$A$34:$A$777,$A15,СВЦЭМ!$B$34:$B$777,B$11)+'СЕТ СН'!$F$11+СВЦЭМ!$D$10+'СЕТ СН'!$F$5-'СЕТ СН'!$F$21</f>
        <v>3981.4530003600003</v>
      </c>
      <c r="C15" s="36">
        <f>SUMIFS(СВЦЭМ!$D$34:$D$777,СВЦЭМ!$A$34:$A$777,$A15,СВЦЭМ!$B$34:$B$777,C$11)+'СЕТ СН'!$F$11+СВЦЭМ!$D$10+'СЕТ СН'!$F$5-'СЕТ СН'!$F$21</f>
        <v>4017.3509790099997</v>
      </c>
      <c r="D15" s="36">
        <f>SUMIFS(СВЦЭМ!$D$34:$D$777,СВЦЭМ!$A$34:$A$777,$A15,СВЦЭМ!$B$34:$B$777,D$11)+'СЕТ СН'!$F$11+СВЦЭМ!$D$10+'СЕТ СН'!$F$5-'СЕТ СН'!$F$21</f>
        <v>4039.76805823</v>
      </c>
      <c r="E15" s="36">
        <f>SUMIFS(СВЦЭМ!$D$34:$D$777,СВЦЭМ!$A$34:$A$777,$A15,СВЦЭМ!$B$34:$B$777,E$11)+'СЕТ СН'!$F$11+СВЦЭМ!$D$10+'СЕТ СН'!$F$5-'СЕТ СН'!$F$21</f>
        <v>4053.5212532599999</v>
      </c>
      <c r="F15" s="36">
        <f>SUMIFS(СВЦЭМ!$D$34:$D$777,СВЦЭМ!$A$34:$A$777,$A15,СВЦЭМ!$B$34:$B$777,F$11)+'СЕТ СН'!$F$11+СВЦЭМ!$D$10+'СЕТ СН'!$F$5-'СЕТ СН'!$F$21</f>
        <v>4051.5787235999996</v>
      </c>
      <c r="G15" s="36">
        <f>SUMIFS(СВЦЭМ!$D$34:$D$777,СВЦЭМ!$A$34:$A$777,$A15,СВЦЭМ!$B$34:$B$777,G$11)+'СЕТ СН'!$F$11+СВЦЭМ!$D$10+'СЕТ СН'!$F$5-'СЕТ СН'!$F$21</f>
        <v>4045.4021358099999</v>
      </c>
      <c r="H15" s="36">
        <f>SUMIFS(СВЦЭМ!$D$34:$D$777,СВЦЭМ!$A$34:$A$777,$A15,СВЦЭМ!$B$34:$B$777,H$11)+'СЕТ СН'!$F$11+СВЦЭМ!$D$10+'СЕТ СН'!$F$5-'СЕТ СН'!$F$21</f>
        <v>4033.8797470899999</v>
      </c>
      <c r="I15" s="36">
        <f>SUMIFS(СВЦЭМ!$D$34:$D$777,СВЦЭМ!$A$34:$A$777,$A15,СВЦЭМ!$B$34:$B$777,I$11)+'СЕТ СН'!$F$11+СВЦЭМ!$D$10+'СЕТ СН'!$F$5-'СЕТ СН'!$F$21</f>
        <v>3996.4179886300008</v>
      </c>
      <c r="J15" s="36">
        <f>SUMIFS(СВЦЭМ!$D$34:$D$777,СВЦЭМ!$A$34:$A$777,$A15,СВЦЭМ!$B$34:$B$777,J$11)+'СЕТ СН'!$F$11+СВЦЭМ!$D$10+'СЕТ СН'!$F$5-'СЕТ СН'!$F$21</f>
        <v>3935.4508002800003</v>
      </c>
      <c r="K15" s="36">
        <f>SUMIFS(СВЦЭМ!$D$34:$D$777,СВЦЭМ!$A$34:$A$777,$A15,СВЦЭМ!$B$34:$B$777,K$11)+'СЕТ СН'!$F$11+СВЦЭМ!$D$10+'СЕТ СН'!$F$5-'СЕТ СН'!$F$21</f>
        <v>3896.1731718600004</v>
      </c>
      <c r="L15" s="36">
        <f>SUMIFS(СВЦЭМ!$D$34:$D$777,СВЦЭМ!$A$34:$A$777,$A15,СВЦЭМ!$B$34:$B$777,L$11)+'СЕТ СН'!$F$11+СВЦЭМ!$D$10+'СЕТ СН'!$F$5-'СЕТ СН'!$F$21</f>
        <v>3892.8293215399999</v>
      </c>
      <c r="M15" s="36">
        <f>SUMIFS(СВЦЭМ!$D$34:$D$777,СВЦЭМ!$A$34:$A$777,$A15,СВЦЭМ!$B$34:$B$777,M$11)+'СЕТ СН'!$F$11+СВЦЭМ!$D$10+'СЕТ СН'!$F$5-'СЕТ СН'!$F$21</f>
        <v>3889.9497810700004</v>
      </c>
      <c r="N15" s="36">
        <f>SUMIFS(СВЦЭМ!$D$34:$D$777,СВЦЭМ!$A$34:$A$777,$A15,СВЦЭМ!$B$34:$B$777,N$11)+'СЕТ СН'!$F$11+СВЦЭМ!$D$10+'СЕТ СН'!$F$5-'СЕТ СН'!$F$21</f>
        <v>3890.6356211300008</v>
      </c>
      <c r="O15" s="36">
        <f>SUMIFS(СВЦЭМ!$D$34:$D$777,СВЦЭМ!$A$34:$A$777,$A15,СВЦЭМ!$B$34:$B$777,O$11)+'СЕТ СН'!$F$11+СВЦЭМ!$D$10+'СЕТ СН'!$F$5-'СЕТ СН'!$F$21</f>
        <v>3921.8708039900002</v>
      </c>
      <c r="P15" s="36">
        <f>SUMIFS(СВЦЭМ!$D$34:$D$777,СВЦЭМ!$A$34:$A$777,$A15,СВЦЭМ!$B$34:$B$777,P$11)+'СЕТ СН'!$F$11+СВЦЭМ!$D$10+'СЕТ СН'!$F$5-'СЕТ СН'!$F$21</f>
        <v>3921.8265033999996</v>
      </c>
      <c r="Q15" s="36">
        <f>SUMIFS(СВЦЭМ!$D$34:$D$777,СВЦЭМ!$A$34:$A$777,$A15,СВЦЭМ!$B$34:$B$777,Q$11)+'СЕТ СН'!$F$11+СВЦЭМ!$D$10+'СЕТ СН'!$F$5-'СЕТ СН'!$F$21</f>
        <v>3926.4197404099996</v>
      </c>
      <c r="R15" s="36">
        <f>SUMIFS(СВЦЭМ!$D$34:$D$777,СВЦЭМ!$A$34:$A$777,$A15,СВЦЭМ!$B$34:$B$777,R$11)+'СЕТ СН'!$F$11+СВЦЭМ!$D$10+'СЕТ СН'!$F$5-'СЕТ СН'!$F$21</f>
        <v>3931.02061392</v>
      </c>
      <c r="S15" s="36">
        <f>SUMIFS(СВЦЭМ!$D$34:$D$777,СВЦЭМ!$A$34:$A$777,$A15,СВЦЭМ!$B$34:$B$777,S$11)+'СЕТ СН'!$F$11+СВЦЭМ!$D$10+'СЕТ СН'!$F$5-'СЕТ СН'!$F$21</f>
        <v>3922.90485936</v>
      </c>
      <c r="T15" s="36">
        <f>SUMIFS(СВЦЭМ!$D$34:$D$777,СВЦЭМ!$A$34:$A$777,$A15,СВЦЭМ!$B$34:$B$777,T$11)+'СЕТ СН'!$F$11+СВЦЭМ!$D$10+'СЕТ СН'!$F$5-'СЕТ СН'!$F$21</f>
        <v>3905.6470955799996</v>
      </c>
      <c r="U15" s="36">
        <f>SUMIFS(СВЦЭМ!$D$34:$D$777,СВЦЭМ!$A$34:$A$777,$A15,СВЦЭМ!$B$34:$B$777,U$11)+'СЕТ СН'!$F$11+СВЦЭМ!$D$10+'СЕТ СН'!$F$5-'СЕТ СН'!$F$21</f>
        <v>3874.72589066</v>
      </c>
      <c r="V15" s="36">
        <f>SUMIFS(СВЦЭМ!$D$34:$D$777,СВЦЭМ!$A$34:$A$777,$A15,СВЦЭМ!$B$34:$B$777,V$11)+'СЕТ СН'!$F$11+СВЦЭМ!$D$10+'СЕТ СН'!$F$5-'СЕТ СН'!$F$21</f>
        <v>3872.2464930200003</v>
      </c>
      <c r="W15" s="36">
        <f>SUMIFS(СВЦЭМ!$D$34:$D$777,СВЦЭМ!$A$34:$A$777,$A15,СВЦЭМ!$B$34:$B$777,W$11)+'СЕТ СН'!$F$11+СВЦЭМ!$D$10+'СЕТ СН'!$F$5-'СЕТ СН'!$F$21</f>
        <v>3886.1214579400003</v>
      </c>
      <c r="X15" s="36">
        <f>SUMIFS(СВЦЭМ!$D$34:$D$777,СВЦЭМ!$A$34:$A$777,$A15,СВЦЭМ!$B$34:$B$777,X$11)+'СЕТ СН'!$F$11+СВЦЭМ!$D$10+'СЕТ СН'!$F$5-'СЕТ СН'!$F$21</f>
        <v>3905.1735946900008</v>
      </c>
      <c r="Y15" s="36">
        <f>SUMIFS(СВЦЭМ!$D$34:$D$777,СВЦЭМ!$A$34:$A$777,$A15,СВЦЭМ!$B$34:$B$777,Y$11)+'СЕТ СН'!$F$11+СВЦЭМ!$D$10+'СЕТ СН'!$F$5-'СЕТ СН'!$F$21</f>
        <v>3944.2411729300002</v>
      </c>
    </row>
    <row r="16" spans="1:27" ht="15.75" x14ac:dyDescent="0.2">
      <c r="A16" s="35">
        <f t="shared" si="0"/>
        <v>42799</v>
      </c>
      <c r="B16" s="36">
        <f>SUMIFS(СВЦЭМ!$D$34:$D$777,СВЦЭМ!$A$34:$A$777,$A16,СВЦЭМ!$B$34:$B$777,B$11)+'СЕТ СН'!$F$11+СВЦЭМ!$D$10+'СЕТ СН'!$F$5-'СЕТ СН'!$F$21</f>
        <v>3965.7688382699998</v>
      </c>
      <c r="C16" s="36">
        <f>SUMIFS(СВЦЭМ!$D$34:$D$777,СВЦЭМ!$A$34:$A$777,$A16,СВЦЭМ!$B$34:$B$777,C$11)+'СЕТ СН'!$F$11+СВЦЭМ!$D$10+'СЕТ СН'!$F$5-'СЕТ СН'!$F$21</f>
        <v>4013.44327428</v>
      </c>
      <c r="D16" s="36">
        <f>SUMIFS(СВЦЭМ!$D$34:$D$777,СВЦЭМ!$A$34:$A$777,$A16,СВЦЭМ!$B$34:$B$777,D$11)+'СЕТ СН'!$F$11+СВЦЭМ!$D$10+'СЕТ СН'!$F$5-'СЕТ СН'!$F$21</f>
        <v>4055.0465383400006</v>
      </c>
      <c r="E16" s="36">
        <f>SUMIFS(СВЦЭМ!$D$34:$D$777,СВЦЭМ!$A$34:$A$777,$A16,СВЦЭМ!$B$34:$B$777,E$11)+'СЕТ СН'!$F$11+СВЦЭМ!$D$10+'СЕТ СН'!$F$5-'СЕТ СН'!$F$21</f>
        <v>4067.2244144400001</v>
      </c>
      <c r="F16" s="36">
        <f>SUMIFS(СВЦЭМ!$D$34:$D$777,СВЦЭМ!$A$34:$A$777,$A16,СВЦЭМ!$B$34:$B$777,F$11)+'СЕТ СН'!$F$11+СВЦЭМ!$D$10+'СЕТ СН'!$F$5-'СЕТ СН'!$F$21</f>
        <v>4066.1418120400003</v>
      </c>
      <c r="G16" s="36">
        <f>SUMIFS(СВЦЭМ!$D$34:$D$777,СВЦЭМ!$A$34:$A$777,$A16,СВЦЭМ!$B$34:$B$777,G$11)+'СЕТ СН'!$F$11+СВЦЭМ!$D$10+'СЕТ СН'!$F$5-'СЕТ СН'!$F$21</f>
        <v>4054.8066888800004</v>
      </c>
      <c r="H16" s="36">
        <f>SUMIFS(СВЦЭМ!$D$34:$D$777,СВЦЭМ!$A$34:$A$777,$A16,СВЦЭМ!$B$34:$B$777,H$11)+'СЕТ СН'!$F$11+СВЦЭМ!$D$10+'СЕТ СН'!$F$5-'СЕТ СН'!$F$21</f>
        <v>4039.6645639899998</v>
      </c>
      <c r="I16" s="36">
        <f>SUMIFS(СВЦЭМ!$D$34:$D$777,СВЦЭМ!$A$34:$A$777,$A16,СВЦЭМ!$B$34:$B$777,I$11)+'СЕТ СН'!$F$11+СВЦЭМ!$D$10+'СЕТ СН'!$F$5-'СЕТ СН'!$F$21</f>
        <v>3994.4612692400005</v>
      </c>
      <c r="J16" s="36">
        <f>SUMIFS(СВЦЭМ!$D$34:$D$777,СВЦЭМ!$A$34:$A$777,$A16,СВЦЭМ!$B$34:$B$777,J$11)+'СЕТ СН'!$F$11+СВЦЭМ!$D$10+'СЕТ СН'!$F$5-'СЕТ СН'!$F$21</f>
        <v>3924.60146807</v>
      </c>
      <c r="K16" s="36">
        <f>SUMIFS(СВЦЭМ!$D$34:$D$777,СВЦЭМ!$A$34:$A$777,$A16,СВЦЭМ!$B$34:$B$777,K$11)+'СЕТ СН'!$F$11+СВЦЭМ!$D$10+'СЕТ СН'!$F$5-'СЕТ СН'!$F$21</f>
        <v>3897.7379498200007</v>
      </c>
      <c r="L16" s="36">
        <f>SUMIFS(СВЦЭМ!$D$34:$D$777,СВЦЭМ!$A$34:$A$777,$A16,СВЦЭМ!$B$34:$B$777,L$11)+'СЕТ СН'!$F$11+СВЦЭМ!$D$10+'СЕТ СН'!$F$5-'СЕТ СН'!$F$21</f>
        <v>3875.8646747800003</v>
      </c>
      <c r="M16" s="36">
        <f>SUMIFS(СВЦЭМ!$D$34:$D$777,СВЦЭМ!$A$34:$A$777,$A16,СВЦЭМ!$B$34:$B$777,M$11)+'СЕТ СН'!$F$11+СВЦЭМ!$D$10+'СЕТ СН'!$F$5-'СЕТ СН'!$F$21</f>
        <v>3878.80704659</v>
      </c>
      <c r="N16" s="36">
        <f>SUMIFS(СВЦЭМ!$D$34:$D$777,СВЦЭМ!$A$34:$A$777,$A16,СВЦЭМ!$B$34:$B$777,N$11)+'СЕТ СН'!$F$11+СВЦЭМ!$D$10+'СЕТ СН'!$F$5-'СЕТ СН'!$F$21</f>
        <v>3895.7398579000001</v>
      </c>
      <c r="O16" s="36">
        <f>SUMIFS(СВЦЭМ!$D$34:$D$777,СВЦЭМ!$A$34:$A$777,$A16,СВЦЭМ!$B$34:$B$777,O$11)+'СЕТ СН'!$F$11+СВЦЭМ!$D$10+'СЕТ СН'!$F$5-'СЕТ СН'!$F$21</f>
        <v>3920.4522574900002</v>
      </c>
      <c r="P16" s="36">
        <f>SUMIFS(СВЦЭМ!$D$34:$D$777,СВЦЭМ!$A$34:$A$777,$A16,СВЦЭМ!$B$34:$B$777,P$11)+'СЕТ СН'!$F$11+СВЦЭМ!$D$10+'СЕТ СН'!$F$5-'СЕТ СН'!$F$21</f>
        <v>3925.6561260300005</v>
      </c>
      <c r="Q16" s="36">
        <f>SUMIFS(СВЦЭМ!$D$34:$D$777,СВЦЭМ!$A$34:$A$777,$A16,СВЦЭМ!$B$34:$B$777,Q$11)+'СЕТ СН'!$F$11+СВЦЭМ!$D$10+'СЕТ СН'!$F$5-'СЕТ СН'!$F$21</f>
        <v>3930.0357308299999</v>
      </c>
      <c r="R16" s="36">
        <f>SUMIFS(СВЦЭМ!$D$34:$D$777,СВЦЭМ!$A$34:$A$777,$A16,СВЦЭМ!$B$34:$B$777,R$11)+'СЕТ СН'!$F$11+СВЦЭМ!$D$10+'СЕТ СН'!$F$5-'СЕТ СН'!$F$21</f>
        <v>3930.7880350400001</v>
      </c>
      <c r="S16" s="36">
        <f>SUMIFS(СВЦЭМ!$D$34:$D$777,СВЦЭМ!$A$34:$A$777,$A16,СВЦЭМ!$B$34:$B$777,S$11)+'СЕТ СН'!$F$11+СВЦЭМ!$D$10+'СЕТ СН'!$F$5-'СЕТ СН'!$F$21</f>
        <v>3930.9287837600004</v>
      </c>
      <c r="T16" s="36">
        <f>SUMIFS(СВЦЭМ!$D$34:$D$777,СВЦЭМ!$A$34:$A$777,$A16,СВЦЭМ!$B$34:$B$777,T$11)+'СЕТ СН'!$F$11+СВЦЭМ!$D$10+'СЕТ СН'!$F$5-'СЕТ СН'!$F$21</f>
        <v>3900.40379699</v>
      </c>
      <c r="U16" s="36">
        <f>SUMIFS(СВЦЭМ!$D$34:$D$777,СВЦЭМ!$A$34:$A$777,$A16,СВЦЭМ!$B$34:$B$777,U$11)+'СЕТ СН'!$F$11+СВЦЭМ!$D$10+'СЕТ СН'!$F$5-'СЕТ СН'!$F$21</f>
        <v>3890.2501102700007</v>
      </c>
      <c r="V16" s="36">
        <f>SUMIFS(СВЦЭМ!$D$34:$D$777,СВЦЭМ!$A$34:$A$777,$A16,СВЦЭМ!$B$34:$B$777,V$11)+'СЕТ СН'!$F$11+СВЦЭМ!$D$10+'СЕТ СН'!$F$5-'СЕТ СН'!$F$21</f>
        <v>3909.8733012900002</v>
      </c>
      <c r="W16" s="36">
        <f>SUMIFS(СВЦЭМ!$D$34:$D$777,СВЦЭМ!$A$34:$A$777,$A16,СВЦЭМ!$B$34:$B$777,W$11)+'СЕТ СН'!$F$11+СВЦЭМ!$D$10+'СЕТ СН'!$F$5-'СЕТ СН'!$F$21</f>
        <v>3883.1022308600004</v>
      </c>
      <c r="X16" s="36">
        <f>SUMIFS(СВЦЭМ!$D$34:$D$777,СВЦЭМ!$A$34:$A$777,$A16,СВЦЭМ!$B$34:$B$777,X$11)+'СЕТ СН'!$F$11+СВЦЭМ!$D$10+'СЕТ СН'!$F$5-'СЕТ СН'!$F$21</f>
        <v>3855.9051949700006</v>
      </c>
      <c r="Y16" s="36">
        <f>SUMIFS(СВЦЭМ!$D$34:$D$777,СВЦЭМ!$A$34:$A$777,$A16,СВЦЭМ!$B$34:$B$777,Y$11)+'СЕТ СН'!$F$11+СВЦЭМ!$D$10+'СЕТ СН'!$F$5-'СЕТ СН'!$F$21</f>
        <v>3911.4499271100003</v>
      </c>
    </row>
    <row r="17" spans="1:25" ht="15.75" x14ac:dyDescent="0.2">
      <c r="A17" s="35">
        <f t="shared" si="0"/>
        <v>42800</v>
      </c>
      <c r="B17" s="36">
        <f>SUMIFS(СВЦЭМ!$D$34:$D$777,СВЦЭМ!$A$34:$A$777,$A17,СВЦЭМ!$B$34:$B$777,B$11)+'СЕТ СН'!$F$11+СВЦЭМ!$D$10+'СЕТ СН'!$F$5-'СЕТ СН'!$F$21</f>
        <v>4014.3249839800001</v>
      </c>
      <c r="C17" s="36">
        <f>SUMIFS(СВЦЭМ!$D$34:$D$777,СВЦЭМ!$A$34:$A$777,$A17,СВЦЭМ!$B$34:$B$777,C$11)+'СЕТ СН'!$F$11+СВЦЭМ!$D$10+'СЕТ СН'!$F$5-'СЕТ СН'!$F$21</f>
        <v>4040.7176620299997</v>
      </c>
      <c r="D17" s="36">
        <f>SUMIFS(СВЦЭМ!$D$34:$D$777,СВЦЭМ!$A$34:$A$777,$A17,СВЦЭМ!$B$34:$B$777,D$11)+'СЕТ СН'!$F$11+СВЦЭМ!$D$10+'СЕТ СН'!$F$5-'СЕТ СН'!$F$21</f>
        <v>4072.9133797499999</v>
      </c>
      <c r="E17" s="36">
        <f>SUMIFS(СВЦЭМ!$D$34:$D$777,СВЦЭМ!$A$34:$A$777,$A17,СВЦЭМ!$B$34:$B$777,E$11)+'СЕТ СН'!$F$11+СВЦЭМ!$D$10+'СЕТ СН'!$F$5-'СЕТ СН'!$F$21</f>
        <v>4087.90180237</v>
      </c>
      <c r="F17" s="36">
        <f>SUMIFS(СВЦЭМ!$D$34:$D$777,СВЦЭМ!$A$34:$A$777,$A17,СВЦЭМ!$B$34:$B$777,F$11)+'СЕТ СН'!$F$11+СВЦЭМ!$D$10+'СЕТ СН'!$F$5-'СЕТ СН'!$F$21</f>
        <v>4086.34490061</v>
      </c>
      <c r="G17" s="36">
        <f>SUMIFS(СВЦЭМ!$D$34:$D$777,СВЦЭМ!$A$34:$A$777,$A17,СВЦЭМ!$B$34:$B$777,G$11)+'СЕТ СН'!$F$11+СВЦЭМ!$D$10+'СЕТ СН'!$F$5-'СЕТ СН'!$F$21</f>
        <v>4074.9099936100001</v>
      </c>
      <c r="H17" s="36">
        <f>SUMIFS(СВЦЭМ!$D$34:$D$777,СВЦЭМ!$A$34:$A$777,$A17,СВЦЭМ!$B$34:$B$777,H$11)+'СЕТ СН'!$F$11+СВЦЭМ!$D$10+'СЕТ СН'!$F$5-'СЕТ СН'!$F$21</f>
        <v>4021.1802852500005</v>
      </c>
      <c r="I17" s="36">
        <f>SUMIFS(СВЦЭМ!$D$34:$D$777,СВЦЭМ!$A$34:$A$777,$A17,СВЦЭМ!$B$34:$B$777,I$11)+'СЕТ СН'!$F$11+СВЦЭМ!$D$10+'СЕТ СН'!$F$5-'СЕТ СН'!$F$21</f>
        <v>3956.5317853100005</v>
      </c>
      <c r="J17" s="36">
        <f>SUMIFS(СВЦЭМ!$D$34:$D$777,СВЦЭМ!$A$34:$A$777,$A17,СВЦЭМ!$B$34:$B$777,J$11)+'СЕТ СН'!$F$11+СВЦЭМ!$D$10+'СЕТ СН'!$F$5-'СЕТ СН'!$F$21</f>
        <v>3911.6069087599999</v>
      </c>
      <c r="K17" s="36">
        <f>SUMIFS(СВЦЭМ!$D$34:$D$777,СВЦЭМ!$A$34:$A$777,$A17,СВЦЭМ!$B$34:$B$777,K$11)+'СЕТ СН'!$F$11+СВЦЭМ!$D$10+'СЕТ СН'!$F$5-'СЕТ СН'!$F$21</f>
        <v>3910.5782343299998</v>
      </c>
      <c r="L17" s="36">
        <f>SUMIFS(СВЦЭМ!$D$34:$D$777,СВЦЭМ!$A$34:$A$777,$A17,СВЦЭМ!$B$34:$B$777,L$11)+'СЕТ СН'!$F$11+СВЦЭМ!$D$10+'СЕТ СН'!$F$5-'СЕТ СН'!$F$21</f>
        <v>3912.42455582</v>
      </c>
      <c r="M17" s="36">
        <f>SUMIFS(СВЦЭМ!$D$34:$D$777,СВЦЭМ!$A$34:$A$777,$A17,СВЦЭМ!$B$34:$B$777,M$11)+'СЕТ СН'!$F$11+СВЦЭМ!$D$10+'СЕТ СН'!$F$5-'СЕТ СН'!$F$21</f>
        <v>3913.65146129</v>
      </c>
      <c r="N17" s="36">
        <f>SUMIFS(СВЦЭМ!$D$34:$D$777,СВЦЭМ!$A$34:$A$777,$A17,СВЦЭМ!$B$34:$B$777,N$11)+'СЕТ СН'!$F$11+СВЦЭМ!$D$10+'СЕТ СН'!$F$5-'СЕТ СН'!$F$21</f>
        <v>3911.6839122500005</v>
      </c>
      <c r="O17" s="36">
        <f>SUMIFS(СВЦЭМ!$D$34:$D$777,СВЦЭМ!$A$34:$A$777,$A17,СВЦЭМ!$B$34:$B$777,O$11)+'СЕТ СН'!$F$11+СВЦЭМ!$D$10+'СЕТ СН'!$F$5-'СЕТ СН'!$F$21</f>
        <v>3911.70646046</v>
      </c>
      <c r="P17" s="36">
        <f>SUMIFS(СВЦЭМ!$D$34:$D$777,СВЦЭМ!$A$34:$A$777,$A17,СВЦЭМ!$B$34:$B$777,P$11)+'СЕТ СН'!$F$11+СВЦЭМ!$D$10+'СЕТ СН'!$F$5-'СЕТ СН'!$F$21</f>
        <v>3901.7300447600001</v>
      </c>
      <c r="Q17" s="36">
        <f>SUMIFS(СВЦЭМ!$D$34:$D$777,СВЦЭМ!$A$34:$A$777,$A17,СВЦЭМ!$B$34:$B$777,Q$11)+'СЕТ СН'!$F$11+СВЦЭМ!$D$10+'СЕТ СН'!$F$5-'СЕТ СН'!$F$21</f>
        <v>3893.36664062</v>
      </c>
      <c r="R17" s="36">
        <f>SUMIFS(СВЦЭМ!$D$34:$D$777,СВЦЭМ!$A$34:$A$777,$A17,СВЦЭМ!$B$34:$B$777,R$11)+'СЕТ СН'!$F$11+СВЦЭМ!$D$10+'СЕТ СН'!$F$5-'СЕТ СН'!$F$21</f>
        <v>3950.2928254300004</v>
      </c>
      <c r="S17" s="36">
        <f>SUMIFS(СВЦЭМ!$D$34:$D$777,СВЦЭМ!$A$34:$A$777,$A17,СВЦЭМ!$B$34:$B$777,S$11)+'СЕТ СН'!$F$11+СВЦЭМ!$D$10+'СЕТ СН'!$F$5-'СЕТ СН'!$F$21</f>
        <v>3963.3988317200001</v>
      </c>
      <c r="T17" s="36">
        <f>SUMIFS(СВЦЭМ!$D$34:$D$777,СВЦЭМ!$A$34:$A$777,$A17,СВЦЭМ!$B$34:$B$777,T$11)+'СЕТ СН'!$F$11+СВЦЭМ!$D$10+'СЕТ СН'!$F$5-'СЕТ СН'!$F$21</f>
        <v>3933.32846006</v>
      </c>
      <c r="U17" s="36">
        <f>SUMIFS(СВЦЭМ!$D$34:$D$777,СВЦЭМ!$A$34:$A$777,$A17,СВЦЭМ!$B$34:$B$777,U$11)+'СЕТ СН'!$F$11+СВЦЭМ!$D$10+'СЕТ СН'!$F$5-'СЕТ СН'!$F$21</f>
        <v>3917.5821581500004</v>
      </c>
      <c r="V17" s="36">
        <f>SUMIFS(СВЦЭМ!$D$34:$D$777,СВЦЭМ!$A$34:$A$777,$A17,СВЦЭМ!$B$34:$B$777,V$11)+'СЕТ СН'!$F$11+СВЦЭМ!$D$10+'СЕТ СН'!$F$5-'СЕТ СН'!$F$21</f>
        <v>3922.1565781500003</v>
      </c>
      <c r="W17" s="36">
        <f>SUMIFS(СВЦЭМ!$D$34:$D$777,СВЦЭМ!$A$34:$A$777,$A17,СВЦЭМ!$B$34:$B$777,W$11)+'СЕТ СН'!$F$11+СВЦЭМ!$D$10+'СЕТ СН'!$F$5-'СЕТ СН'!$F$21</f>
        <v>3925.0580759200002</v>
      </c>
      <c r="X17" s="36">
        <f>SUMIFS(СВЦЭМ!$D$34:$D$777,СВЦЭМ!$A$34:$A$777,$A17,СВЦЭМ!$B$34:$B$777,X$11)+'СЕТ СН'!$F$11+СВЦЭМ!$D$10+'СЕТ СН'!$F$5-'СЕТ СН'!$F$21</f>
        <v>3923.2268695800003</v>
      </c>
      <c r="Y17" s="36">
        <f>SUMIFS(СВЦЭМ!$D$34:$D$777,СВЦЭМ!$A$34:$A$777,$A17,СВЦЭМ!$B$34:$B$777,Y$11)+'СЕТ СН'!$F$11+СВЦЭМ!$D$10+'СЕТ СН'!$F$5-'СЕТ СН'!$F$21</f>
        <v>3952.9539834999996</v>
      </c>
    </row>
    <row r="18" spans="1:25" ht="15.75" x14ac:dyDescent="0.2">
      <c r="A18" s="35">
        <f t="shared" si="0"/>
        <v>42801</v>
      </c>
      <c r="B18" s="36">
        <f>SUMIFS(СВЦЭМ!$D$34:$D$777,СВЦЭМ!$A$34:$A$777,$A18,СВЦЭМ!$B$34:$B$777,B$11)+'СЕТ СН'!$F$11+СВЦЭМ!$D$10+'СЕТ СН'!$F$5-'СЕТ СН'!$F$21</f>
        <v>3977.9571828400003</v>
      </c>
      <c r="C18" s="36">
        <f>SUMIFS(СВЦЭМ!$D$34:$D$777,СВЦЭМ!$A$34:$A$777,$A18,СВЦЭМ!$B$34:$B$777,C$11)+'СЕТ СН'!$F$11+СВЦЭМ!$D$10+'СЕТ СН'!$F$5-'СЕТ СН'!$F$21</f>
        <v>4017.2074318699997</v>
      </c>
      <c r="D18" s="36">
        <f>SUMIFS(СВЦЭМ!$D$34:$D$777,СВЦЭМ!$A$34:$A$777,$A18,СВЦЭМ!$B$34:$B$777,D$11)+'СЕТ СН'!$F$11+СВЦЭМ!$D$10+'СЕТ СН'!$F$5-'СЕТ СН'!$F$21</f>
        <v>4063.2453421700002</v>
      </c>
      <c r="E18" s="36">
        <f>SUMIFS(СВЦЭМ!$D$34:$D$777,СВЦЭМ!$A$34:$A$777,$A18,СВЦЭМ!$B$34:$B$777,E$11)+'СЕТ СН'!$F$11+СВЦЭМ!$D$10+'СЕТ СН'!$F$5-'СЕТ СН'!$F$21</f>
        <v>4070.4525824800003</v>
      </c>
      <c r="F18" s="36">
        <f>SUMIFS(СВЦЭМ!$D$34:$D$777,СВЦЭМ!$A$34:$A$777,$A18,СВЦЭМ!$B$34:$B$777,F$11)+'СЕТ СН'!$F$11+СВЦЭМ!$D$10+'СЕТ СН'!$F$5-'СЕТ СН'!$F$21</f>
        <v>4070.0491074700003</v>
      </c>
      <c r="G18" s="36">
        <f>SUMIFS(СВЦЭМ!$D$34:$D$777,СВЦЭМ!$A$34:$A$777,$A18,СВЦЭМ!$B$34:$B$777,G$11)+'СЕТ СН'!$F$11+СВЦЭМ!$D$10+'СЕТ СН'!$F$5-'СЕТ СН'!$F$21</f>
        <v>4050.8881677999998</v>
      </c>
      <c r="H18" s="36">
        <f>SUMIFS(СВЦЭМ!$D$34:$D$777,СВЦЭМ!$A$34:$A$777,$A18,СВЦЭМ!$B$34:$B$777,H$11)+'СЕТ СН'!$F$11+СВЦЭМ!$D$10+'СЕТ СН'!$F$5-'СЕТ СН'!$F$21</f>
        <v>3990.3110035899999</v>
      </c>
      <c r="I18" s="36">
        <f>SUMIFS(СВЦЭМ!$D$34:$D$777,СВЦЭМ!$A$34:$A$777,$A18,СВЦЭМ!$B$34:$B$777,I$11)+'СЕТ СН'!$F$11+СВЦЭМ!$D$10+'СЕТ СН'!$F$5-'СЕТ СН'!$F$21</f>
        <v>3934.9232895100004</v>
      </c>
      <c r="J18" s="36">
        <f>SUMIFS(СВЦЭМ!$D$34:$D$777,СВЦЭМ!$A$34:$A$777,$A18,СВЦЭМ!$B$34:$B$777,J$11)+'СЕТ СН'!$F$11+СВЦЭМ!$D$10+'СЕТ СН'!$F$5-'СЕТ СН'!$F$21</f>
        <v>3908.6405898100002</v>
      </c>
      <c r="K18" s="36">
        <f>SUMIFS(СВЦЭМ!$D$34:$D$777,СВЦЭМ!$A$34:$A$777,$A18,СВЦЭМ!$B$34:$B$777,K$11)+'СЕТ СН'!$F$11+СВЦЭМ!$D$10+'СЕТ СН'!$F$5-'СЕТ СН'!$F$21</f>
        <v>3906.7944795700005</v>
      </c>
      <c r="L18" s="36">
        <f>SUMIFS(СВЦЭМ!$D$34:$D$777,СВЦЭМ!$A$34:$A$777,$A18,СВЦЭМ!$B$34:$B$777,L$11)+'СЕТ СН'!$F$11+СВЦЭМ!$D$10+'СЕТ СН'!$F$5-'СЕТ СН'!$F$21</f>
        <v>3915.8998971000001</v>
      </c>
      <c r="M18" s="36">
        <f>SUMIFS(СВЦЭМ!$D$34:$D$777,СВЦЭМ!$A$34:$A$777,$A18,СВЦЭМ!$B$34:$B$777,M$11)+'СЕТ СН'!$F$11+СВЦЭМ!$D$10+'СЕТ СН'!$F$5-'СЕТ СН'!$F$21</f>
        <v>3913.2542509300001</v>
      </c>
      <c r="N18" s="36">
        <f>SUMIFS(СВЦЭМ!$D$34:$D$777,СВЦЭМ!$A$34:$A$777,$A18,СВЦЭМ!$B$34:$B$777,N$11)+'СЕТ СН'!$F$11+СВЦЭМ!$D$10+'СЕТ СН'!$F$5-'СЕТ СН'!$F$21</f>
        <v>3915.1828120800001</v>
      </c>
      <c r="O18" s="36">
        <f>SUMIFS(СВЦЭМ!$D$34:$D$777,СВЦЭМ!$A$34:$A$777,$A18,СВЦЭМ!$B$34:$B$777,O$11)+'СЕТ СН'!$F$11+СВЦЭМ!$D$10+'СЕТ СН'!$F$5-'СЕТ СН'!$F$21</f>
        <v>3908.8975749199999</v>
      </c>
      <c r="P18" s="36">
        <f>SUMIFS(СВЦЭМ!$D$34:$D$777,СВЦЭМ!$A$34:$A$777,$A18,СВЦЭМ!$B$34:$B$777,P$11)+'СЕТ СН'!$F$11+СВЦЭМ!$D$10+'СЕТ СН'!$F$5-'СЕТ СН'!$F$21</f>
        <v>3906.2618726600003</v>
      </c>
      <c r="Q18" s="36">
        <f>SUMIFS(СВЦЭМ!$D$34:$D$777,СВЦЭМ!$A$34:$A$777,$A18,СВЦЭМ!$B$34:$B$777,Q$11)+'СЕТ СН'!$F$11+СВЦЭМ!$D$10+'СЕТ СН'!$F$5-'СЕТ СН'!$F$21</f>
        <v>3902.2433074600003</v>
      </c>
      <c r="R18" s="36">
        <f>SUMIFS(СВЦЭМ!$D$34:$D$777,СВЦЭМ!$A$34:$A$777,$A18,СВЦЭМ!$B$34:$B$777,R$11)+'СЕТ СН'!$F$11+СВЦЭМ!$D$10+'СЕТ СН'!$F$5-'СЕТ СН'!$F$21</f>
        <v>3904.9242884100004</v>
      </c>
      <c r="S18" s="36">
        <f>SUMIFS(СВЦЭМ!$D$34:$D$777,СВЦЭМ!$A$34:$A$777,$A18,СВЦЭМ!$B$34:$B$777,S$11)+'СЕТ СН'!$F$11+СВЦЭМ!$D$10+'СЕТ СН'!$F$5-'СЕТ СН'!$F$21</f>
        <v>3909.7914978200006</v>
      </c>
      <c r="T18" s="36">
        <f>SUMIFS(СВЦЭМ!$D$34:$D$777,СВЦЭМ!$A$34:$A$777,$A18,СВЦЭМ!$B$34:$B$777,T$11)+'СЕТ СН'!$F$11+СВЦЭМ!$D$10+'СЕТ СН'!$F$5-'СЕТ СН'!$F$21</f>
        <v>3914.7274950700003</v>
      </c>
      <c r="U18" s="36">
        <f>SUMIFS(СВЦЭМ!$D$34:$D$777,СВЦЭМ!$A$34:$A$777,$A18,СВЦЭМ!$B$34:$B$777,U$11)+'СЕТ СН'!$F$11+СВЦЭМ!$D$10+'СЕТ СН'!$F$5-'СЕТ СН'!$F$21</f>
        <v>3914.7400423500003</v>
      </c>
      <c r="V18" s="36">
        <f>SUMIFS(СВЦЭМ!$D$34:$D$777,СВЦЭМ!$A$34:$A$777,$A18,СВЦЭМ!$B$34:$B$777,V$11)+'СЕТ СН'!$F$11+СВЦЭМ!$D$10+'СЕТ СН'!$F$5-'СЕТ СН'!$F$21</f>
        <v>3918.2495240300004</v>
      </c>
      <c r="W18" s="36">
        <f>SUMIFS(СВЦЭМ!$D$34:$D$777,СВЦЭМ!$A$34:$A$777,$A18,СВЦЭМ!$B$34:$B$777,W$11)+'СЕТ СН'!$F$11+СВЦЭМ!$D$10+'СЕТ СН'!$F$5-'СЕТ СН'!$F$21</f>
        <v>3914.4232209000002</v>
      </c>
      <c r="X18" s="36">
        <f>SUMIFS(СВЦЭМ!$D$34:$D$777,СВЦЭМ!$A$34:$A$777,$A18,СВЦЭМ!$B$34:$B$777,X$11)+'СЕТ СН'!$F$11+СВЦЭМ!$D$10+'СЕТ СН'!$F$5-'СЕТ СН'!$F$21</f>
        <v>3908.4716752200002</v>
      </c>
      <c r="Y18" s="36">
        <f>SUMIFS(СВЦЭМ!$D$34:$D$777,СВЦЭМ!$A$34:$A$777,$A18,СВЦЭМ!$B$34:$B$777,Y$11)+'СЕТ СН'!$F$11+СВЦЭМ!$D$10+'СЕТ СН'!$F$5-'СЕТ СН'!$F$21</f>
        <v>3922.5926085200008</v>
      </c>
    </row>
    <row r="19" spans="1:25" ht="15.75" x14ac:dyDescent="0.2">
      <c r="A19" s="35">
        <f t="shared" si="0"/>
        <v>42802</v>
      </c>
      <c r="B19" s="36">
        <f>SUMIFS(СВЦЭМ!$D$34:$D$777,СВЦЭМ!$A$34:$A$777,$A19,СВЦЭМ!$B$34:$B$777,B$11)+'СЕТ СН'!$F$11+СВЦЭМ!$D$10+'СЕТ СН'!$F$5-'СЕТ СН'!$F$21</f>
        <v>3960.70133988</v>
      </c>
      <c r="C19" s="36">
        <f>SUMIFS(СВЦЭМ!$D$34:$D$777,СВЦЭМ!$A$34:$A$777,$A19,СВЦЭМ!$B$34:$B$777,C$11)+'СЕТ СН'!$F$11+СВЦЭМ!$D$10+'СЕТ СН'!$F$5-'СЕТ СН'!$F$21</f>
        <v>4000.6017540100001</v>
      </c>
      <c r="D19" s="36">
        <f>SUMIFS(СВЦЭМ!$D$34:$D$777,СВЦЭМ!$A$34:$A$777,$A19,СВЦЭМ!$B$34:$B$777,D$11)+'СЕТ СН'!$F$11+СВЦЭМ!$D$10+'СЕТ СН'!$F$5-'СЕТ СН'!$F$21</f>
        <v>4018.1633951500007</v>
      </c>
      <c r="E19" s="36">
        <f>SUMIFS(СВЦЭМ!$D$34:$D$777,СВЦЭМ!$A$34:$A$777,$A19,СВЦЭМ!$B$34:$B$777,E$11)+'СЕТ СН'!$F$11+СВЦЭМ!$D$10+'СЕТ СН'!$F$5-'СЕТ СН'!$F$21</f>
        <v>4026.4716514700003</v>
      </c>
      <c r="F19" s="36">
        <f>SUMIFS(СВЦЭМ!$D$34:$D$777,СВЦЭМ!$A$34:$A$777,$A19,СВЦЭМ!$B$34:$B$777,F$11)+'СЕТ СН'!$F$11+СВЦЭМ!$D$10+'СЕТ СН'!$F$5-'СЕТ СН'!$F$21</f>
        <v>4026.2901817100001</v>
      </c>
      <c r="G19" s="36">
        <f>SUMIFS(СВЦЭМ!$D$34:$D$777,СВЦЭМ!$A$34:$A$777,$A19,СВЦЭМ!$B$34:$B$777,G$11)+'СЕТ СН'!$F$11+СВЦЭМ!$D$10+'СЕТ СН'!$F$5-'СЕТ СН'!$F$21</f>
        <v>4018.6655783100005</v>
      </c>
      <c r="H19" s="36">
        <f>SUMIFS(СВЦЭМ!$D$34:$D$777,СВЦЭМ!$A$34:$A$777,$A19,СВЦЭМ!$B$34:$B$777,H$11)+'СЕТ СН'!$F$11+СВЦЭМ!$D$10+'СЕТ СН'!$F$5-'СЕТ СН'!$F$21</f>
        <v>3993.3851488300006</v>
      </c>
      <c r="I19" s="36">
        <f>SUMIFS(СВЦЭМ!$D$34:$D$777,СВЦЭМ!$A$34:$A$777,$A19,СВЦЭМ!$B$34:$B$777,I$11)+'СЕТ СН'!$F$11+СВЦЭМ!$D$10+'СЕТ СН'!$F$5-'СЕТ СН'!$F$21</f>
        <v>3962.56698667</v>
      </c>
      <c r="J19" s="36">
        <f>SUMIFS(СВЦЭМ!$D$34:$D$777,СВЦЭМ!$A$34:$A$777,$A19,СВЦЭМ!$B$34:$B$777,J$11)+'СЕТ СН'!$F$11+СВЦЭМ!$D$10+'СЕТ СН'!$F$5-'СЕТ СН'!$F$21</f>
        <v>3892.7876261700003</v>
      </c>
      <c r="K19" s="36">
        <f>SUMIFS(СВЦЭМ!$D$34:$D$777,СВЦЭМ!$A$34:$A$777,$A19,СВЦЭМ!$B$34:$B$777,K$11)+'СЕТ СН'!$F$11+СВЦЭМ!$D$10+'СЕТ СН'!$F$5-'СЕТ СН'!$F$21</f>
        <v>3911.3242783599999</v>
      </c>
      <c r="L19" s="36">
        <f>SUMIFS(СВЦЭМ!$D$34:$D$777,СВЦЭМ!$A$34:$A$777,$A19,СВЦЭМ!$B$34:$B$777,L$11)+'СЕТ СН'!$F$11+СВЦЭМ!$D$10+'СЕТ СН'!$F$5-'СЕТ СН'!$F$21</f>
        <v>3916.6579841500006</v>
      </c>
      <c r="M19" s="36">
        <f>SUMIFS(СВЦЭМ!$D$34:$D$777,СВЦЭМ!$A$34:$A$777,$A19,СВЦЭМ!$B$34:$B$777,M$11)+'СЕТ СН'!$F$11+СВЦЭМ!$D$10+'СЕТ СН'!$F$5-'СЕТ СН'!$F$21</f>
        <v>3935.2684718999999</v>
      </c>
      <c r="N19" s="36">
        <f>SUMIFS(СВЦЭМ!$D$34:$D$777,СВЦЭМ!$A$34:$A$777,$A19,СВЦЭМ!$B$34:$B$777,N$11)+'СЕТ СН'!$F$11+СВЦЭМ!$D$10+'СЕТ СН'!$F$5-'СЕТ СН'!$F$21</f>
        <v>3907.6110553600001</v>
      </c>
      <c r="O19" s="36">
        <f>SUMIFS(СВЦЭМ!$D$34:$D$777,СВЦЭМ!$A$34:$A$777,$A19,СВЦЭМ!$B$34:$B$777,O$11)+'СЕТ СН'!$F$11+СВЦЭМ!$D$10+'СЕТ СН'!$F$5-'СЕТ СН'!$F$21</f>
        <v>3904.8895449600004</v>
      </c>
      <c r="P19" s="36">
        <f>SUMIFS(СВЦЭМ!$D$34:$D$777,СВЦЭМ!$A$34:$A$777,$A19,СВЦЭМ!$B$34:$B$777,P$11)+'СЕТ СН'!$F$11+СВЦЭМ!$D$10+'СЕТ СН'!$F$5-'СЕТ СН'!$F$21</f>
        <v>3895.30074539</v>
      </c>
      <c r="Q19" s="36">
        <f>SUMIFS(СВЦЭМ!$D$34:$D$777,СВЦЭМ!$A$34:$A$777,$A19,СВЦЭМ!$B$34:$B$777,Q$11)+'СЕТ СН'!$F$11+СВЦЭМ!$D$10+'СЕТ СН'!$F$5-'СЕТ СН'!$F$21</f>
        <v>3891.0308363200002</v>
      </c>
      <c r="R19" s="36">
        <f>SUMIFS(СВЦЭМ!$D$34:$D$777,СВЦЭМ!$A$34:$A$777,$A19,СВЦЭМ!$B$34:$B$777,R$11)+'СЕТ СН'!$F$11+СВЦЭМ!$D$10+'СЕТ СН'!$F$5-'СЕТ СН'!$F$21</f>
        <v>3896.8098466800002</v>
      </c>
      <c r="S19" s="36">
        <f>SUMIFS(СВЦЭМ!$D$34:$D$777,СВЦЭМ!$A$34:$A$777,$A19,СВЦЭМ!$B$34:$B$777,S$11)+'СЕТ СН'!$F$11+СВЦЭМ!$D$10+'СЕТ СН'!$F$5-'СЕТ СН'!$F$21</f>
        <v>3904.4648473400002</v>
      </c>
      <c r="T19" s="36">
        <f>SUMIFS(СВЦЭМ!$D$34:$D$777,СВЦЭМ!$A$34:$A$777,$A19,СВЦЭМ!$B$34:$B$777,T$11)+'СЕТ СН'!$F$11+СВЦЭМ!$D$10+'СЕТ СН'!$F$5-'СЕТ СН'!$F$21</f>
        <v>3919.9698075300003</v>
      </c>
      <c r="U19" s="36">
        <f>SUMIFS(СВЦЭМ!$D$34:$D$777,СВЦЭМ!$A$34:$A$777,$A19,СВЦЭМ!$B$34:$B$777,U$11)+'СЕТ СН'!$F$11+СВЦЭМ!$D$10+'СЕТ СН'!$F$5-'СЕТ СН'!$F$21</f>
        <v>3918.8495922900001</v>
      </c>
      <c r="V19" s="36">
        <f>SUMIFS(СВЦЭМ!$D$34:$D$777,СВЦЭМ!$A$34:$A$777,$A19,СВЦЭМ!$B$34:$B$777,V$11)+'СЕТ СН'!$F$11+СВЦЭМ!$D$10+'СЕТ СН'!$F$5-'СЕТ СН'!$F$21</f>
        <v>3916.2393541500005</v>
      </c>
      <c r="W19" s="36">
        <f>SUMIFS(СВЦЭМ!$D$34:$D$777,СВЦЭМ!$A$34:$A$777,$A19,СВЦЭМ!$B$34:$B$777,W$11)+'СЕТ СН'!$F$11+СВЦЭМ!$D$10+'СЕТ СН'!$F$5-'СЕТ СН'!$F$21</f>
        <v>3924.4637554600004</v>
      </c>
      <c r="X19" s="36">
        <f>SUMIFS(СВЦЭМ!$D$34:$D$777,СВЦЭМ!$A$34:$A$777,$A19,СВЦЭМ!$B$34:$B$777,X$11)+'СЕТ СН'!$F$11+СВЦЭМ!$D$10+'СЕТ СН'!$F$5-'СЕТ СН'!$F$21</f>
        <v>3924.6454226900005</v>
      </c>
      <c r="Y19" s="36">
        <f>SUMIFS(СВЦЭМ!$D$34:$D$777,СВЦЭМ!$A$34:$A$777,$A19,СВЦЭМ!$B$34:$B$777,Y$11)+'СЕТ СН'!$F$11+СВЦЭМ!$D$10+'СЕТ СН'!$F$5-'СЕТ СН'!$F$21</f>
        <v>3948.0359229100004</v>
      </c>
    </row>
    <row r="20" spans="1:25" ht="15.75" x14ac:dyDescent="0.2">
      <c r="A20" s="35">
        <f t="shared" si="0"/>
        <v>42803</v>
      </c>
      <c r="B20" s="36">
        <f>SUMIFS(СВЦЭМ!$D$34:$D$777,СВЦЭМ!$A$34:$A$777,$A20,СВЦЭМ!$B$34:$B$777,B$11)+'СЕТ СН'!$F$11+СВЦЭМ!$D$10+'СЕТ СН'!$F$5-'СЕТ СН'!$F$21</f>
        <v>4064.0198890600004</v>
      </c>
      <c r="C20" s="36">
        <f>SUMIFS(СВЦЭМ!$D$34:$D$777,СВЦЭМ!$A$34:$A$777,$A20,СВЦЭМ!$B$34:$B$777,C$11)+'СЕТ СН'!$F$11+СВЦЭМ!$D$10+'СЕТ СН'!$F$5-'СЕТ СН'!$F$21</f>
        <v>4078.0425415099999</v>
      </c>
      <c r="D20" s="36">
        <f>SUMIFS(СВЦЭМ!$D$34:$D$777,СВЦЭМ!$A$34:$A$777,$A20,СВЦЭМ!$B$34:$B$777,D$11)+'СЕТ СН'!$F$11+СВЦЭМ!$D$10+'СЕТ СН'!$F$5-'СЕТ СН'!$F$21</f>
        <v>4077.44510859</v>
      </c>
      <c r="E20" s="36">
        <f>SUMIFS(СВЦЭМ!$D$34:$D$777,СВЦЭМ!$A$34:$A$777,$A20,СВЦЭМ!$B$34:$B$777,E$11)+'СЕТ СН'!$F$11+СВЦЭМ!$D$10+'СЕТ СН'!$F$5-'СЕТ СН'!$F$21</f>
        <v>4080.3345709499999</v>
      </c>
      <c r="F20" s="36">
        <f>SUMIFS(СВЦЭМ!$D$34:$D$777,СВЦЭМ!$A$34:$A$777,$A20,СВЦЭМ!$B$34:$B$777,F$11)+'СЕТ СН'!$F$11+СВЦЭМ!$D$10+'СЕТ СН'!$F$5-'СЕТ СН'!$F$21</f>
        <v>4078.6359704700008</v>
      </c>
      <c r="G20" s="36">
        <f>SUMIFS(СВЦЭМ!$D$34:$D$777,СВЦЭМ!$A$34:$A$777,$A20,СВЦЭМ!$B$34:$B$777,G$11)+'СЕТ СН'!$F$11+СВЦЭМ!$D$10+'СЕТ СН'!$F$5-'СЕТ СН'!$F$21</f>
        <v>4081.3786417400006</v>
      </c>
      <c r="H20" s="36">
        <f>SUMIFS(СВЦЭМ!$D$34:$D$777,СВЦЭМ!$A$34:$A$777,$A20,СВЦЭМ!$B$34:$B$777,H$11)+'СЕТ СН'!$F$11+СВЦЭМ!$D$10+'СЕТ СН'!$F$5-'СЕТ СН'!$F$21</f>
        <v>4091.3025688600001</v>
      </c>
      <c r="I20" s="36">
        <f>SUMIFS(СВЦЭМ!$D$34:$D$777,СВЦЭМ!$A$34:$A$777,$A20,СВЦЭМ!$B$34:$B$777,I$11)+'СЕТ СН'!$F$11+СВЦЭМ!$D$10+'СЕТ СН'!$F$5-'СЕТ СН'!$F$21</f>
        <v>4036.63713955</v>
      </c>
      <c r="J20" s="36">
        <f>SUMIFS(СВЦЭМ!$D$34:$D$777,СВЦЭМ!$A$34:$A$777,$A20,СВЦЭМ!$B$34:$B$777,J$11)+'СЕТ СН'!$F$11+СВЦЭМ!$D$10+'СЕТ СН'!$F$5-'СЕТ СН'!$F$21</f>
        <v>3970.0561480400002</v>
      </c>
      <c r="K20" s="36">
        <f>SUMIFS(СВЦЭМ!$D$34:$D$777,СВЦЭМ!$A$34:$A$777,$A20,СВЦЭМ!$B$34:$B$777,K$11)+'СЕТ СН'!$F$11+СВЦЭМ!$D$10+'СЕТ СН'!$F$5-'СЕТ СН'!$F$21</f>
        <v>3951.0017389000004</v>
      </c>
      <c r="L20" s="36">
        <f>SUMIFS(СВЦЭМ!$D$34:$D$777,СВЦЭМ!$A$34:$A$777,$A20,СВЦЭМ!$B$34:$B$777,L$11)+'СЕТ СН'!$F$11+СВЦЭМ!$D$10+'СЕТ СН'!$F$5-'СЕТ СН'!$F$21</f>
        <v>3960.8802851600003</v>
      </c>
      <c r="M20" s="36">
        <f>SUMIFS(СВЦЭМ!$D$34:$D$777,СВЦЭМ!$A$34:$A$777,$A20,СВЦЭМ!$B$34:$B$777,M$11)+'СЕТ СН'!$F$11+СВЦЭМ!$D$10+'СЕТ СН'!$F$5-'СЕТ СН'!$F$21</f>
        <v>3975.5476926000001</v>
      </c>
      <c r="N20" s="36">
        <f>SUMIFS(СВЦЭМ!$D$34:$D$777,СВЦЭМ!$A$34:$A$777,$A20,СВЦЭМ!$B$34:$B$777,N$11)+'СЕТ СН'!$F$11+СВЦЭМ!$D$10+'СЕТ СН'!$F$5-'СЕТ СН'!$F$21</f>
        <v>3973.3413669900001</v>
      </c>
      <c r="O20" s="36">
        <f>SUMIFS(СВЦЭМ!$D$34:$D$777,СВЦЭМ!$A$34:$A$777,$A20,СВЦЭМ!$B$34:$B$777,O$11)+'СЕТ СН'!$F$11+СВЦЭМ!$D$10+'СЕТ СН'!$F$5-'СЕТ СН'!$F$21</f>
        <v>3986.0188080099997</v>
      </c>
      <c r="P20" s="36">
        <f>SUMIFS(СВЦЭМ!$D$34:$D$777,СВЦЭМ!$A$34:$A$777,$A20,СВЦЭМ!$B$34:$B$777,P$11)+'СЕТ СН'!$F$11+СВЦЭМ!$D$10+'СЕТ СН'!$F$5-'СЕТ СН'!$F$21</f>
        <v>3995.4362103800004</v>
      </c>
      <c r="Q20" s="36">
        <f>SUMIFS(СВЦЭМ!$D$34:$D$777,СВЦЭМ!$A$34:$A$777,$A20,СВЦЭМ!$B$34:$B$777,Q$11)+'СЕТ СН'!$F$11+СВЦЭМ!$D$10+'СЕТ СН'!$F$5-'СЕТ СН'!$F$21</f>
        <v>3978.2466604000001</v>
      </c>
      <c r="R20" s="36">
        <f>SUMIFS(СВЦЭМ!$D$34:$D$777,СВЦЭМ!$A$34:$A$777,$A20,СВЦЭМ!$B$34:$B$777,R$11)+'СЕТ СН'!$F$11+СВЦЭМ!$D$10+'СЕТ СН'!$F$5-'СЕТ СН'!$F$21</f>
        <v>3975.1067539400001</v>
      </c>
      <c r="S20" s="36">
        <f>SUMIFS(СВЦЭМ!$D$34:$D$777,СВЦЭМ!$A$34:$A$777,$A20,СВЦЭМ!$B$34:$B$777,S$11)+'СЕТ СН'!$F$11+СВЦЭМ!$D$10+'СЕТ СН'!$F$5-'СЕТ СН'!$F$21</f>
        <v>3984.4534504800004</v>
      </c>
      <c r="T20" s="36">
        <f>SUMIFS(СВЦЭМ!$D$34:$D$777,СВЦЭМ!$A$34:$A$777,$A20,СВЦЭМ!$B$34:$B$777,T$11)+'СЕТ СН'!$F$11+СВЦЭМ!$D$10+'СЕТ СН'!$F$5-'СЕТ СН'!$F$21</f>
        <v>3962.78892877</v>
      </c>
      <c r="U20" s="36">
        <f>SUMIFS(СВЦЭМ!$D$34:$D$777,СВЦЭМ!$A$34:$A$777,$A20,СВЦЭМ!$B$34:$B$777,U$11)+'СЕТ СН'!$F$11+СВЦЭМ!$D$10+'СЕТ СН'!$F$5-'СЕТ СН'!$F$21</f>
        <v>3915.0574494000002</v>
      </c>
      <c r="V20" s="36">
        <f>SUMIFS(СВЦЭМ!$D$34:$D$777,СВЦЭМ!$A$34:$A$777,$A20,СВЦЭМ!$B$34:$B$777,V$11)+'СЕТ СН'!$F$11+СВЦЭМ!$D$10+'СЕТ СН'!$F$5-'СЕТ СН'!$F$21</f>
        <v>3914.34756294</v>
      </c>
      <c r="W20" s="36">
        <f>SUMIFS(СВЦЭМ!$D$34:$D$777,СВЦЭМ!$A$34:$A$777,$A20,СВЦЭМ!$B$34:$B$777,W$11)+'СЕТ СН'!$F$11+СВЦЭМ!$D$10+'СЕТ СН'!$F$5-'СЕТ СН'!$F$21</f>
        <v>3958.3688906900006</v>
      </c>
      <c r="X20" s="36">
        <f>SUMIFS(СВЦЭМ!$D$34:$D$777,СВЦЭМ!$A$34:$A$777,$A20,СВЦЭМ!$B$34:$B$777,X$11)+'СЕТ СН'!$F$11+СВЦЭМ!$D$10+'СЕТ СН'!$F$5-'СЕТ СН'!$F$21</f>
        <v>3977.8210024700002</v>
      </c>
      <c r="Y20" s="36">
        <f>SUMIFS(СВЦЭМ!$D$34:$D$777,СВЦЭМ!$A$34:$A$777,$A20,СВЦЭМ!$B$34:$B$777,Y$11)+'СЕТ СН'!$F$11+СВЦЭМ!$D$10+'СЕТ СН'!$F$5-'СЕТ СН'!$F$21</f>
        <v>4031.8300607000001</v>
      </c>
    </row>
    <row r="21" spans="1:25" ht="15.75" x14ac:dyDescent="0.2">
      <c r="A21" s="35">
        <f t="shared" si="0"/>
        <v>42804</v>
      </c>
      <c r="B21" s="36">
        <f>SUMIFS(СВЦЭМ!$D$34:$D$777,СВЦЭМ!$A$34:$A$777,$A21,СВЦЭМ!$B$34:$B$777,B$11)+'СЕТ СН'!$F$11+СВЦЭМ!$D$10+'СЕТ СН'!$F$5-'СЕТ СН'!$F$21</f>
        <v>4082.6261355200004</v>
      </c>
      <c r="C21" s="36">
        <f>SUMIFS(СВЦЭМ!$D$34:$D$777,СВЦЭМ!$A$34:$A$777,$A21,СВЦЭМ!$B$34:$B$777,C$11)+'СЕТ СН'!$F$11+СВЦЭМ!$D$10+'СЕТ СН'!$F$5-'СЕТ СН'!$F$21</f>
        <v>4123.2626748100001</v>
      </c>
      <c r="D21" s="36">
        <f>SUMIFS(СВЦЭМ!$D$34:$D$777,СВЦЭМ!$A$34:$A$777,$A21,СВЦЭМ!$B$34:$B$777,D$11)+'СЕТ СН'!$F$11+СВЦЭМ!$D$10+'СЕТ СН'!$F$5-'СЕТ СН'!$F$21</f>
        <v>4146.5653949099997</v>
      </c>
      <c r="E21" s="36">
        <f>SUMIFS(СВЦЭМ!$D$34:$D$777,СВЦЭМ!$A$34:$A$777,$A21,СВЦЭМ!$B$34:$B$777,E$11)+'СЕТ СН'!$F$11+СВЦЭМ!$D$10+'СЕТ СН'!$F$5-'СЕТ СН'!$F$21</f>
        <v>4148.4076564500001</v>
      </c>
      <c r="F21" s="36">
        <f>SUMIFS(СВЦЭМ!$D$34:$D$777,СВЦЭМ!$A$34:$A$777,$A21,СВЦЭМ!$B$34:$B$777,F$11)+'СЕТ СН'!$F$11+СВЦЭМ!$D$10+'СЕТ СН'!$F$5-'СЕТ СН'!$F$21</f>
        <v>4146.75245533</v>
      </c>
      <c r="G21" s="36">
        <f>SUMIFS(СВЦЭМ!$D$34:$D$777,СВЦЭМ!$A$34:$A$777,$A21,СВЦЭМ!$B$34:$B$777,G$11)+'СЕТ СН'!$F$11+СВЦЭМ!$D$10+'СЕТ СН'!$F$5-'СЕТ СН'!$F$21</f>
        <v>4132.2888090300003</v>
      </c>
      <c r="H21" s="36">
        <f>SUMIFS(СВЦЭМ!$D$34:$D$777,СВЦЭМ!$A$34:$A$777,$A21,СВЦЭМ!$B$34:$B$777,H$11)+'СЕТ СН'!$F$11+СВЦЭМ!$D$10+'СЕТ СН'!$F$5-'СЕТ СН'!$F$21</f>
        <v>4069.8374886700003</v>
      </c>
      <c r="I21" s="36">
        <f>SUMIFS(СВЦЭМ!$D$34:$D$777,СВЦЭМ!$A$34:$A$777,$A21,СВЦЭМ!$B$34:$B$777,I$11)+'СЕТ СН'!$F$11+СВЦЭМ!$D$10+'СЕТ СН'!$F$5-'СЕТ СН'!$F$21</f>
        <v>4010.2762756600005</v>
      </c>
      <c r="J21" s="36">
        <f>SUMIFS(СВЦЭМ!$D$34:$D$777,СВЦЭМ!$A$34:$A$777,$A21,СВЦЭМ!$B$34:$B$777,J$11)+'СЕТ СН'!$F$11+СВЦЭМ!$D$10+'СЕТ СН'!$F$5-'СЕТ СН'!$F$21</f>
        <v>3981.2572555700008</v>
      </c>
      <c r="K21" s="36">
        <f>SUMIFS(СВЦЭМ!$D$34:$D$777,СВЦЭМ!$A$34:$A$777,$A21,СВЦЭМ!$B$34:$B$777,K$11)+'СЕТ СН'!$F$11+СВЦЭМ!$D$10+'СЕТ СН'!$F$5-'СЕТ СН'!$F$21</f>
        <v>3927.1615714700001</v>
      </c>
      <c r="L21" s="36">
        <f>SUMIFS(СВЦЭМ!$D$34:$D$777,СВЦЭМ!$A$34:$A$777,$A21,СВЦЭМ!$B$34:$B$777,L$11)+'СЕТ СН'!$F$11+СВЦЭМ!$D$10+'СЕТ СН'!$F$5-'СЕТ СН'!$F$21</f>
        <v>3934.7831082700004</v>
      </c>
      <c r="M21" s="36">
        <f>SUMIFS(СВЦЭМ!$D$34:$D$777,СВЦЭМ!$A$34:$A$777,$A21,СВЦЭМ!$B$34:$B$777,M$11)+'СЕТ СН'!$F$11+СВЦЭМ!$D$10+'СЕТ СН'!$F$5-'СЕТ СН'!$F$21</f>
        <v>3963.8710607000003</v>
      </c>
      <c r="N21" s="36">
        <f>SUMIFS(СВЦЭМ!$D$34:$D$777,СВЦЭМ!$A$34:$A$777,$A21,СВЦЭМ!$B$34:$B$777,N$11)+'СЕТ СН'!$F$11+СВЦЭМ!$D$10+'СЕТ СН'!$F$5-'СЕТ СН'!$F$21</f>
        <v>3971.3693425500005</v>
      </c>
      <c r="O21" s="36">
        <f>SUMIFS(СВЦЭМ!$D$34:$D$777,СВЦЭМ!$A$34:$A$777,$A21,СВЦЭМ!$B$34:$B$777,O$11)+'СЕТ СН'!$F$11+СВЦЭМ!$D$10+'СЕТ СН'!$F$5-'СЕТ СН'!$F$21</f>
        <v>3974.3144460000003</v>
      </c>
      <c r="P21" s="36">
        <f>SUMIFS(СВЦЭМ!$D$34:$D$777,СВЦЭМ!$A$34:$A$777,$A21,СВЦЭМ!$B$34:$B$777,P$11)+'СЕТ СН'!$F$11+СВЦЭМ!$D$10+'СЕТ СН'!$F$5-'СЕТ СН'!$F$21</f>
        <v>3996.8701201200001</v>
      </c>
      <c r="Q21" s="36">
        <f>SUMIFS(СВЦЭМ!$D$34:$D$777,СВЦЭМ!$A$34:$A$777,$A21,СВЦЭМ!$B$34:$B$777,Q$11)+'СЕТ СН'!$F$11+СВЦЭМ!$D$10+'СЕТ СН'!$F$5-'СЕТ СН'!$F$21</f>
        <v>4005.5700349300005</v>
      </c>
      <c r="R21" s="36">
        <f>SUMIFS(СВЦЭМ!$D$34:$D$777,СВЦЭМ!$A$34:$A$777,$A21,СВЦЭМ!$B$34:$B$777,R$11)+'СЕТ СН'!$F$11+СВЦЭМ!$D$10+'СЕТ СН'!$F$5-'СЕТ СН'!$F$21</f>
        <v>3992.10991018</v>
      </c>
      <c r="S21" s="36">
        <f>SUMIFS(СВЦЭМ!$D$34:$D$777,СВЦЭМ!$A$34:$A$777,$A21,СВЦЭМ!$B$34:$B$777,S$11)+'СЕТ СН'!$F$11+СВЦЭМ!$D$10+'СЕТ СН'!$F$5-'СЕТ СН'!$F$21</f>
        <v>3990.0502793400001</v>
      </c>
      <c r="T21" s="36">
        <f>SUMIFS(СВЦЭМ!$D$34:$D$777,СВЦЭМ!$A$34:$A$777,$A21,СВЦЭМ!$B$34:$B$777,T$11)+'СЕТ СН'!$F$11+СВЦЭМ!$D$10+'СЕТ СН'!$F$5-'СЕТ СН'!$F$21</f>
        <v>3971.0141864100005</v>
      </c>
      <c r="U21" s="36">
        <f>SUMIFS(СВЦЭМ!$D$34:$D$777,СВЦЭМ!$A$34:$A$777,$A21,СВЦЭМ!$B$34:$B$777,U$11)+'СЕТ СН'!$F$11+СВЦЭМ!$D$10+'СЕТ СН'!$F$5-'СЕТ СН'!$F$21</f>
        <v>3930.6714532799997</v>
      </c>
      <c r="V21" s="36">
        <f>SUMIFS(СВЦЭМ!$D$34:$D$777,СВЦЭМ!$A$34:$A$777,$A21,СВЦЭМ!$B$34:$B$777,V$11)+'СЕТ СН'!$F$11+СВЦЭМ!$D$10+'СЕТ СН'!$F$5-'СЕТ СН'!$F$21</f>
        <v>3929.7536881200003</v>
      </c>
      <c r="W21" s="36">
        <f>SUMIFS(СВЦЭМ!$D$34:$D$777,СВЦЭМ!$A$34:$A$777,$A21,СВЦЭМ!$B$34:$B$777,W$11)+'СЕТ СН'!$F$11+СВЦЭМ!$D$10+'СЕТ СН'!$F$5-'СЕТ СН'!$F$21</f>
        <v>3947.8197021599999</v>
      </c>
      <c r="X21" s="36">
        <f>SUMIFS(СВЦЭМ!$D$34:$D$777,СВЦЭМ!$A$34:$A$777,$A21,СВЦЭМ!$B$34:$B$777,X$11)+'СЕТ СН'!$F$11+СВЦЭМ!$D$10+'СЕТ СН'!$F$5-'СЕТ СН'!$F$21</f>
        <v>3963.4548379300004</v>
      </c>
      <c r="Y21" s="36">
        <f>SUMIFS(СВЦЭМ!$D$34:$D$777,СВЦЭМ!$A$34:$A$777,$A21,СВЦЭМ!$B$34:$B$777,Y$11)+'СЕТ СН'!$F$11+СВЦЭМ!$D$10+'СЕТ СН'!$F$5-'СЕТ СН'!$F$21</f>
        <v>3984.7947800700003</v>
      </c>
    </row>
    <row r="22" spans="1:25" ht="15.75" x14ac:dyDescent="0.2">
      <c r="A22" s="35">
        <f t="shared" si="0"/>
        <v>42805</v>
      </c>
      <c r="B22" s="36">
        <f>SUMIFS(СВЦЭМ!$D$34:$D$777,СВЦЭМ!$A$34:$A$777,$A22,СВЦЭМ!$B$34:$B$777,B$11)+'СЕТ СН'!$F$11+СВЦЭМ!$D$10+'СЕТ СН'!$F$5-'СЕТ СН'!$F$21</f>
        <v>3993.2258627400006</v>
      </c>
      <c r="C22" s="36">
        <f>SUMIFS(СВЦЭМ!$D$34:$D$777,СВЦЭМ!$A$34:$A$777,$A22,СВЦЭМ!$B$34:$B$777,C$11)+'СЕТ СН'!$F$11+СВЦЭМ!$D$10+'СЕТ СН'!$F$5-'СЕТ СН'!$F$21</f>
        <v>4008.3602057000007</v>
      </c>
      <c r="D22" s="36">
        <f>SUMIFS(СВЦЭМ!$D$34:$D$777,СВЦЭМ!$A$34:$A$777,$A22,СВЦЭМ!$B$34:$B$777,D$11)+'СЕТ СН'!$F$11+СВЦЭМ!$D$10+'СЕТ СН'!$F$5-'СЕТ СН'!$F$21</f>
        <v>4003.46099116</v>
      </c>
      <c r="E22" s="36">
        <f>SUMIFS(СВЦЭМ!$D$34:$D$777,СВЦЭМ!$A$34:$A$777,$A22,СВЦЭМ!$B$34:$B$777,E$11)+'СЕТ СН'!$F$11+СВЦЭМ!$D$10+'СЕТ СН'!$F$5-'СЕТ СН'!$F$21</f>
        <v>4000.3310956700006</v>
      </c>
      <c r="F22" s="36">
        <f>SUMIFS(СВЦЭМ!$D$34:$D$777,СВЦЭМ!$A$34:$A$777,$A22,СВЦЭМ!$B$34:$B$777,F$11)+'СЕТ СН'!$F$11+СВЦЭМ!$D$10+'СЕТ СН'!$F$5-'СЕТ СН'!$F$21</f>
        <v>3997.2134241599997</v>
      </c>
      <c r="G22" s="36">
        <f>SUMIFS(СВЦЭМ!$D$34:$D$777,СВЦЭМ!$A$34:$A$777,$A22,СВЦЭМ!$B$34:$B$777,G$11)+'СЕТ СН'!$F$11+СВЦЭМ!$D$10+'СЕТ СН'!$F$5-'СЕТ СН'!$F$21</f>
        <v>3991.4271998700005</v>
      </c>
      <c r="H22" s="36">
        <f>SUMIFS(СВЦЭМ!$D$34:$D$777,СВЦЭМ!$A$34:$A$777,$A22,СВЦЭМ!$B$34:$B$777,H$11)+'СЕТ СН'!$F$11+СВЦЭМ!$D$10+'СЕТ СН'!$F$5-'СЕТ СН'!$F$21</f>
        <v>3967.59539202</v>
      </c>
      <c r="I22" s="36">
        <f>SUMIFS(СВЦЭМ!$D$34:$D$777,СВЦЭМ!$A$34:$A$777,$A22,СВЦЭМ!$B$34:$B$777,I$11)+'СЕТ СН'!$F$11+СВЦЭМ!$D$10+'СЕТ СН'!$F$5-'СЕТ СН'!$F$21</f>
        <v>3926.7466114400004</v>
      </c>
      <c r="J22" s="36">
        <f>SUMIFS(СВЦЭМ!$D$34:$D$777,СВЦЭМ!$A$34:$A$777,$A22,СВЦЭМ!$B$34:$B$777,J$11)+'СЕТ СН'!$F$11+СВЦЭМ!$D$10+'СЕТ СН'!$F$5-'СЕТ СН'!$F$21</f>
        <v>3892.3998358900008</v>
      </c>
      <c r="K22" s="36">
        <f>SUMIFS(СВЦЭМ!$D$34:$D$777,СВЦЭМ!$A$34:$A$777,$A22,СВЦЭМ!$B$34:$B$777,K$11)+'СЕТ СН'!$F$11+СВЦЭМ!$D$10+'СЕТ СН'!$F$5-'СЕТ СН'!$F$21</f>
        <v>3881.7450968200001</v>
      </c>
      <c r="L22" s="36">
        <f>SUMIFS(СВЦЭМ!$D$34:$D$777,СВЦЭМ!$A$34:$A$777,$A22,СВЦЭМ!$B$34:$B$777,L$11)+'СЕТ СН'!$F$11+СВЦЭМ!$D$10+'СЕТ СН'!$F$5-'СЕТ СН'!$F$21</f>
        <v>3861.6640262700002</v>
      </c>
      <c r="M22" s="36">
        <f>SUMIFS(СВЦЭМ!$D$34:$D$777,СВЦЭМ!$A$34:$A$777,$A22,СВЦЭМ!$B$34:$B$777,M$11)+'СЕТ СН'!$F$11+СВЦЭМ!$D$10+'СЕТ СН'!$F$5-'СЕТ СН'!$F$21</f>
        <v>3868.55178161</v>
      </c>
      <c r="N22" s="36">
        <f>SUMIFS(СВЦЭМ!$D$34:$D$777,СВЦЭМ!$A$34:$A$777,$A22,СВЦЭМ!$B$34:$B$777,N$11)+'СЕТ СН'!$F$11+СВЦЭМ!$D$10+'СЕТ СН'!$F$5-'СЕТ СН'!$F$21</f>
        <v>3883.59954354</v>
      </c>
      <c r="O22" s="36">
        <f>SUMIFS(СВЦЭМ!$D$34:$D$777,СВЦЭМ!$A$34:$A$777,$A22,СВЦЭМ!$B$34:$B$777,O$11)+'СЕТ СН'!$F$11+СВЦЭМ!$D$10+'СЕТ СН'!$F$5-'СЕТ СН'!$F$21</f>
        <v>3900.2391053199999</v>
      </c>
      <c r="P22" s="36">
        <f>SUMIFS(СВЦЭМ!$D$34:$D$777,СВЦЭМ!$A$34:$A$777,$A22,СВЦЭМ!$B$34:$B$777,P$11)+'СЕТ СН'!$F$11+СВЦЭМ!$D$10+'СЕТ СН'!$F$5-'СЕТ СН'!$F$21</f>
        <v>3909.1731795300002</v>
      </c>
      <c r="Q22" s="36">
        <f>SUMIFS(СВЦЭМ!$D$34:$D$777,СВЦЭМ!$A$34:$A$777,$A22,СВЦЭМ!$B$34:$B$777,Q$11)+'СЕТ СН'!$F$11+СВЦЭМ!$D$10+'СЕТ СН'!$F$5-'СЕТ СН'!$F$21</f>
        <v>3899.6958415999998</v>
      </c>
      <c r="R22" s="36">
        <f>SUMIFS(СВЦЭМ!$D$34:$D$777,СВЦЭМ!$A$34:$A$777,$A22,СВЦЭМ!$B$34:$B$777,R$11)+'СЕТ СН'!$F$11+СВЦЭМ!$D$10+'СЕТ СН'!$F$5-'СЕТ СН'!$F$21</f>
        <v>3899.9543449299999</v>
      </c>
      <c r="S22" s="36">
        <f>SUMIFS(СВЦЭМ!$D$34:$D$777,СВЦЭМ!$A$34:$A$777,$A22,СВЦЭМ!$B$34:$B$777,S$11)+'СЕТ СН'!$F$11+СВЦЭМ!$D$10+'СЕТ СН'!$F$5-'СЕТ СН'!$F$21</f>
        <v>3897.95881405</v>
      </c>
      <c r="T22" s="36">
        <f>SUMIFS(СВЦЭМ!$D$34:$D$777,СВЦЭМ!$A$34:$A$777,$A22,СВЦЭМ!$B$34:$B$777,T$11)+'СЕТ СН'!$F$11+СВЦЭМ!$D$10+'СЕТ СН'!$F$5-'СЕТ СН'!$F$21</f>
        <v>3878.5679215</v>
      </c>
      <c r="U22" s="36">
        <f>SUMIFS(СВЦЭМ!$D$34:$D$777,СВЦЭМ!$A$34:$A$777,$A22,СВЦЭМ!$B$34:$B$777,U$11)+'СЕТ СН'!$F$11+СВЦЭМ!$D$10+'СЕТ СН'!$F$5-'СЕТ СН'!$F$21</f>
        <v>3825.9393111299996</v>
      </c>
      <c r="V22" s="36">
        <f>SUMIFS(СВЦЭМ!$D$34:$D$777,СВЦЭМ!$A$34:$A$777,$A22,СВЦЭМ!$B$34:$B$777,V$11)+'СЕТ СН'!$F$11+СВЦЭМ!$D$10+'СЕТ СН'!$F$5-'СЕТ СН'!$F$21</f>
        <v>3822.4606259400007</v>
      </c>
      <c r="W22" s="36">
        <f>SUMIFS(СВЦЭМ!$D$34:$D$777,СВЦЭМ!$A$34:$A$777,$A22,СВЦЭМ!$B$34:$B$777,W$11)+'СЕТ СН'!$F$11+СВЦЭМ!$D$10+'СЕТ СН'!$F$5-'СЕТ СН'!$F$21</f>
        <v>3850.4204738500002</v>
      </c>
      <c r="X22" s="36">
        <f>SUMIFS(СВЦЭМ!$D$34:$D$777,СВЦЭМ!$A$34:$A$777,$A22,СВЦЭМ!$B$34:$B$777,X$11)+'СЕТ СН'!$F$11+СВЦЭМ!$D$10+'СЕТ СН'!$F$5-'СЕТ СН'!$F$21</f>
        <v>3899.5324465100002</v>
      </c>
      <c r="Y22" s="36">
        <f>SUMIFS(СВЦЭМ!$D$34:$D$777,СВЦЭМ!$A$34:$A$777,$A22,СВЦЭМ!$B$34:$B$777,Y$11)+'СЕТ СН'!$F$11+СВЦЭМ!$D$10+'СЕТ СН'!$F$5-'СЕТ СН'!$F$21</f>
        <v>3940.6271576700001</v>
      </c>
    </row>
    <row r="23" spans="1:25" ht="15.75" x14ac:dyDescent="0.2">
      <c r="A23" s="35">
        <f t="shared" si="0"/>
        <v>42806</v>
      </c>
      <c r="B23" s="36">
        <f>SUMIFS(СВЦЭМ!$D$34:$D$777,СВЦЭМ!$A$34:$A$777,$A23,СВЦЭМ!$B$34:$B$777,B$11)+'СЕТ СН'!$F$11+СВЦЭМ!$D$10+'СЕТ СН'!$F$5-'СЕТ СН'!$F$21</f>
        <v>3958.1460285600006</v>
      </c>
      <c r="C23" s="36">
        <f>SUMIFS(СВЦЭМ!$D$34:$D$777,СВЦЭМ!$A$34:$A$777,$A23,СВЦЭМ!$B$34:$B$777,C$11)+'СЕТ СН'!$F$11+СВЦЭМ!$D$10+'СЕТ СН'!$F$5-'СЕТ СН'!$F$21</f>
        <v>3992.8017261300001</v>
      </c>
      <c r="D23" s="36">
        <f>SUMIFS(СВЦЭМ!$D$34:$D$777,СВЦЭМ!$A$34:$A$777,$A23,СВЦЭМ!$B$34:$B$777,D$11)+'СЕТ СН'!$F$11+СВЦЭМ!$D$10+'СЕТ СН'!$F$5-'СЕТ СН'!$F$21</f>
        <v>4007.9295038099999</v>
      </c>
      <c r="E23" s="36">
        <f>SUMIFS(СВЦЭМ!$D$34:$D$777,СВЦЭМ!$A$34:$A$777,$A23,СВЦЭМ!$B$34:$B$777,E$11)+'СЕТ СН'!$F$11+СВЦЭМ!$D$10+'СЕТ СН'!$F$5-'СЕТ СН'!$F$21</f>
        <v>4011.7004475200001</v>
      </c>
      <c r="F23" s="36">
        <f>SUMIFS(СВЦЭМ!$D$34:$D$777,СВЦЭМ!$A$34:$A$777,$A23,СВЦЭМ!$B$34:$B$777,F$11)+'СЕТ СН'!$F$11+СВЦЭМ!$D$10+'СЕТ СН'!$F$5-'СЕТ СН'!$F$21</f>
        <v>4011.5301575699996</v>
      </c>
      <c r="G23" s="36">
        <f>SUMIFS(СВЦЭМ!$D$34:$D$777,СВЦЭМ!$A$34:$A$777,$A23,СВЦЭМ!$B$34:$B$777,G$11)+'СЕТ СН'!$F$11+СВЦЭМ!$D$10+'СЕТ СН'!$F$5-'СЕТ СН'!$F$21</f>
        <v>4011.4129310200005</v>
      </c>
      <c r="H23" s="36">
        <f>SUMIFS(СВЦЭМ!$D$34:$D$777,СВЦЭМ!$A$34:$A$777,$A23,СВЦЭМ!$B$34:$B$777,H$11)+'СЕТ СН'!$F$11+СВЦЭМ!$D$10+'СЕТ СН'!$F$5-'СЕТ СН'!$F$21</f>
        <v>3997.8199842900003</v>
      </c>
      <c r="I23" s="36">
        <f>SUMIFS(СВЦЭМ!$D$34:$D$777,СВЦЭМ!$A$34:$A$777,$A23,СВЦЭМ!$B$34:$B$777,I$11)+'СЕТ СН'!$F$11+СВЦЭМ!$D$10+'СЕТ СН'!$F$5-'СЕТ СН'!$F$21</f>
        <v>3958.7766537400003</v>
      </c>
      <c r="J23" s="36">
        <f>SUMIFS(СВЦЭМ!$D$34:$D$777,СВЦЭМ!$A$34:$A$777,$A23,СВЦЭМ!$B$34:$B$777,J$11)+'СЕТ СН'!$F$11+СВЦЭМ!$D$10+'СЕТ СН'!$F$5-'СЕТ СН'!$F$21</f>
        <v>3886.3366958900006</v>
      </c>
      <c r="K23" s="36">
        <f>SUMIFS(СВЦЭМ!$D$34:$D$777,СВЦЭМ!$A$34:$A$777,$A23,СВЦЭМ!$B$34:$B$777,K$11)+'СЕТ СН'!$F$11+СВЦЭМ!$D$10+'СЕТ СН'!$F$5-'СЕТ СН'!$F$21</f>
        <v>3865.8584921600004</v>
      </c>
      <c r="L23" s="36">
        <f>SUMIFS(СВЦЭМ!$D$34:$D$777,СВЦЭМ!$A$34:$A$777,$A23,СВЦЭМ!$B$34:$B$777,L$11)+'СЕТ СН'!$F$11+СВЦЭМ!$D$10+'СЕТ СН'!$F$5-'СЕТ СН'!$F$21</f>
        <v>3846.5611412199996</v>
      </c>
      <c r="M23" s="36">
        <f>SUMIFS(СВЦЭМ!$D$34:$D$777,СВЦЭМ!$A$34:$A$777,$A23,СВЦЭМ!$B$34:$B$777,M$11)+'СЕТ СН'!$F$11+СВЦЭМ!$D$10+'СЕТ СН'!$F$5-'СЕТ СН'!$F$21</f>
        <v>3845.9763184700005</v>
      </c>
      <c r="N23" s="36">
        <f>SUMIFS(СВЦЭМ!$D$34:$D$777,СВЦЭМ!$A$34:$A$777,$A23,СВЦЭМ!$B$34:$B$777,N$11)+'СЕТ СН'!$F$11+СВЦЭМ!$D$10+'СЕТ СН'!$F$5-'СЕТ СН'!$F$21</f>
        <v>3857.8679433400002</v>
      </c>
      <c r="O23" s="36">
        <f>SUMIFS(СВЦЭМ!$D$34:$D$777,СВЦЭМ!$A$34:$A$777,$A23,СВЦЭМ!$B$34:$B$777,O$11)+'СЕТ СН'!$F$11+СВЦЭМ!$D$10+'СЕТ СН'!$F$5-'СЕТ СН'!$F$21</f>
        <v>3870.0181785499999</v>
      </c>
      <c r="P23" s="36">
        <f>SUMIFS(СВЦЭМ!$D$34:$D$777,СВЦЭМ!$A$34:$A$777,$A23,СВЦЭМ!$B$34:$B$777,P$11)+'СЕТ СН'!$F$11+СВЦЭМ!$D$10+'СЕТ СН'!$F$5-'СЕТ СН'!$F$21</f>
        <v>3883.8897063300001</v>
      </c>
      <c r="Q23" s="36">
        <f>SUMIFS(СВЦЭМ!$D$34:$D$777,СВЦЭМ!$A$34:$A$777,$A23,СВЦЭМ!$B$34:$B$777,Q$11)+'СЕТ СН'!$F$11+СВЦЭМ!$D$10+'СЕТ СН'!$F$5-'СЕТ СН'!$F$21</f>
        <v>3882.6762274100001</v>
      </c>
      <c r="R23" s="36">
        <f>SUMIFS(СВЦЭМ!$D$34:$D$777,СВЦЭМ!$A$34:$A$777,$A23,СВЦЭМ!$B$34:$B$777,R$11)+'СЕТ СН'!$F$11+СВЦЭМ!$D$10+'СЕТ СН'!$F$5-'СЕТ СН'!$F$21</f>
        <v>3881.4893920000004</v>
      </c>
      <c r="S23" s="36">
        <f>SUMIFS(СВЦЭМ!$D$34:$D$777,СВЦЭМ!$A$34:$A$777,$A23,СВЦЭМ!$B$34:$B$777,S$11)+'СЕТ СН'!$F$11+СВЦЭМ!$D$10+'СЕТ СН'!$F$5-'СЕТ СН'!$F$21</f>
        <v>3877.1054197699996</v>
      </c>
      <c r="T23" s="36">
        <f>SUMIFS(СВЦЭМ!$D$34:$D$777,СВЦЭМ!$A$34:$A$777,$A23,СВЦЭМ!$B$34:$B$777,T$11)+'СЕТ СН'!$F$11+СВЦЭМ!$D$10+'СЕТ СН'!$F$5-'СЕТ СН'!$F$21</f>
        <v>3873.3489736000001</v>
      </c>
      <c r="U23" s="36">
        <f>SUMIFS(СВЦЭМ!$D$34:$D$777,СВЦЭМ!$A$34:$A$777,$A23,СВЦЭМ!$B$34:$B$777,U$11)+'СЕТ СН'!$F$11+СВЦЭМ!$D$10+'СЕТ СН'!$F$5-'СЕТ СН'!$F$21</f>
        <v>3836.5806591999999</v>
      </c>
      <c r="V23" s="36">
        <f>SUMIFS(СВЦЭМ!$D$34:$D$777,СВЦЭМ!$A$34:$A$777,$A23,СВЦЭМ!$B$34:$B$777,V$11)+'СЕТ СН'!$F$11+СВЦЭМ!$D$10+'СЕТ СН'!$F$5-'СЕТ СН'!$F$21</f>
        <v>3835.5325253600004</v>
      </c>
      <c r="W23" s="36">
        <f>SUMIFS(СВЦЭМ!$D$34:$D$777,СВЦЭМ!$A$34:$A$777,$A23,СВЦЭМ!$B$34:$B$777,W$11)+'СЕТ СН'!$F$11+СВЦЭМ!$D$10+'СЕТ СН'!$F$5-'СЕТ СН'!$F$21</f>
        <v>3840.6805905399997</v>
      </c>
      <c r="X23" s="36">
        <f>SUMIFS(СВЦЭМ!$D$34:$D$777,СВЦЭМ!$A$34:$A$777,$A23,СВЦЭМ!$B$34:$B$777,X$11)+'СЕТ СН'!$F$11+СВЦЭМ!$D$10+'СЕТ СН'!$F$5-'СЕТ СН'!$F$21</f>
        <v>3866.3218096999999</v>
      </c>
      <c r="Y23" s="36">
        <f>SUMIFS(СВЦЭМ!$D$34:$D$777,СВЦЭМ!$A$34:$A$777,$A23,СВЦЭМ!$B$34:$B$777,Y$11)+'СЕТ СН'!$F$11+СВЦЭМ!$D$10+'СЕТ СН'!$F$5-'СЕТ СН'!$F$21</f>
        <v>3918.1961086199999</v>
      </c>
    </row>
    <row r="24" spans="1:25" ht="15.75" x14ac:dyDescent="0.2">
      <c r="A24" s="35">
        <f t="shared" si="0"/>
        <v>42807</v>
      </c>
      <c r="B24" s="36">
        <f>SUMIFS(СВЦЭМ!$D$34:$D$777,СВЦЭМ!$A$34:$A$777,$A24,СВЦЭМ!$B$34:$B$777,B$11)+'СЕТ СН'!$F$11+СВЦЭМ!$D$10+'СЕТ СН'!$F$5-'СЕТ СН'!$F$21</f>
        <v>3999.5737866700001</v>
      </c>
      <c r="C24" s="36">
        <f>SUMIFS(СВЦЭМ!$D$34:$D$777,СВЦЭМ!$A$34:$A$777,$A24,СВЦЭМ!$B$34:$B$777,C$11)+'СЕТ СН'!$F$11+СВЦЭМ!$D$10+'СЕТ СН'!$F$5-'СЕТ СН'!$F$21</f>
        <v>4006.0960678499996</v>
      </c>
      <c r="D24" s="36">
        <f>SUMIFS(СВЦЭМ!$D$34:$D$777,СВЦЭМ!$A$34:$A$777,$A24,СВЦЭМ!$B$34:$B$777,D$11)+'СЕТ СН'!$F$11+СВЦЭМ!$D$10+'СЕТ СН'!$F$5-'СЕТ СН'!$F$21</f>
        <v>4009.6033634900004</v>
      </c>
      <c r="E24" s="36">
        <f>SUMIFS(СВЦЭМ!$D$34:$D$777,СВЦЭМ!$A$34:$A$777,$A24,СВЦЭМ!$B$34:$B$777,E$11)+'СЕТ СН'!$F$11+СВЦЭМ!$D$10+'СЕТ СН'!$F$5-'СЕТ СН'!$F$21</f>
        <v>4013.5639953899999</v>
      </c>
      <c r="F24" s="36">
        <f>SUMIFS(СВЦЭМ!$D$34:$D$777,СВЦЭМ!$A$34:$A$777,$A24,СВЦЭМ!$B$34:$B$777,F$11)+'СЕТ СН'!$F$11+СВЦЭМ!$D$10+'СЕТ СН'!$F$5-'СЕТ СН'!$F$21</f>
        <v>4071.3946313300003</v>
      </c>
      <c r="G24" s="36">
        <f>SUMIFS(СВЦЭМ!$D$34:$D$777,СВЦЭМ!$A$34:$A$777,$A24,СВЦЭМ!$B$34:$B$777,G$11)+'СЕТ СН'!$F$11+СВЦЭМ!$D$10+'СЕТ СН'!$F$5-'СЕТ СН'!$F$21</f>
        <v>4116.51761489</v>
      </c>
      <c r="H24" s="36">
        <f>SUMIFS(СВЦЭМ!$D$34:$D$777,СВЦЭМ!$A$34:$A$777,$A24,СВЦЭМ!$B$34:$B$777,H$11)+'СЕТ СН'!$F$11+СВЦЭМ!$D$10+'СЕТ СН'!$F$5-'СЕТ СН'!$F$21</f>
        <v>4078.1184148900002</v>
      </c>
      <c r="I24" s="36">
        <f>SUMIFS(СВЦЭМ!$D$34:$D$777,СВЦЭМ!$A$34:$A$777,$A24,СВЦЭМ!$B$34:$B$777,I$11)+'СЕТ СН'!$F$11+СВЦЭМ!$D$10+'СЕТ СН'!$F$5-'СЕТ СН'!$F$21</f>
        <v>4020.9803780599996</v>
      </c>
      <c r="J24" s="36">
        <f>SUMIFS(СВЦЭМ!$D$34:$D$777,СВЦЭМ!$A$34:$A$777,$A24,СВЦЭМ!$B$34:$B$777,J$11)+'СЕТ СН'!$F$11+СВЦЭМ!$D$10+'СЕТ СН'!$F$5-'СЕТ СН'!$F$21</f>
        <v>3965.6705641099998</v>
      </c>
      <c r="K24" s="36">
        <f>SUMIFS(СВЦЭМ!$D$34:$D$777,СВЦЭМ!$A$34:$A$777,$A24,СВЦЭМ!$B$34:$B$777,K$11)+'СЕТ СН'!$F$11+СВЦЭМ!$D$10+'СЕТ СН'!$F$5-'СЕТ СН'!$F$21</f>
        <v>3952.8624597500002</v>
      </c>
      <c r="L24" s="36">
        <f>SUMIFS(СВЦЭМ!$D$34:$D$777,СВЦЭМ!$A$34:$A$777,$A24,СВЦЭМ!$B$34:$B$777,L$11)+'СЕТ СН'!$F$11+СВЦЭМ!$D$10+'СЕТ СН'!$F$5-'СЕТ СН'!$F$21</f>
        <v>3947.8406944500002</v>
      </c>
      <c r="M24" s="36">
        <f>SUMIFS(СВЦЭМ!$D$34:$D$777,СВЦЭМ!$A$34:$A$777,$A24,СВЦЭМ!$B$34:$B$777,M$11)+'СЕТ СН'!$F$11+СВЦЭМ!$D$10+'СЕТ СН'!$F$5-'СЕТ СН'!$F$21</f>
        <v>3945.5960421600003</v>
      </c>
      <c r="N24" s="36">
        <f>SUMIFS(СВЦЭМ!$D$34:$D$777,СВЦЭМ!$A$34:$A$777,$A24,СВЦЭМ!$B$34:$B$777,N$11)+'СЕТ СН'!$F$11+СВЦЭМ!$D$10+'СЕТ СН'!$F$5-'СЕТ СН'!$F$21</f>
        <v>3960.7633885699997</v>
      </c>
      <c r="O24" s="36">
        <f>SUMIFS(СВЦЭМ!$D$34:$D$777,СВЦЭМ!$A$34:$A$777,$A24,СВЦЭМ!$B$34:$B$777,O$11)+'СЕТ СН'!$F$11+СВЦЭМ!$D$10+'СЕТ СН'!$F$5-'СЕТ СН'!$F$21</f>
        <v>3965.03735469</v>
      </c>
      <c r="P24" s="36">
        <f>SUMIFS(СВЦЭМ!$D$34:$D$777,СВЦЭМ!$A$34:$A$777,$A24,СВЦЭМ!$B$34:$B$777,P$11)+'СЕТ СН'!$F$11+СВЦЭМ!$D$10+'СЕТ СН'!$F$5-'СЕТ СН'!$F$21</f>
        <v>3979.5520523900004</v>
      </c>
      <c r="Q24" s="36">
        <f>SUMIFS(СВЦЭМ!$D$34:$D$777,СВЦЭМ!$A$34:$A$777,$A24,СВЦЭМ!$B$34:$B$777,Q$11)+'СЕТ СН'!$F$11+СВЦЭМ!$D$10+'СЕТ СН'!$F$5-'СЕТ СН'!$F$21</f>
        <v>3976.2211543200001</v>
      </c>
      <c r="R24" s="36">
        <f>SUMIFS(СВЦЭМ!$D$34:$D$777,СВЦЭМ!$A$34:$A$777,$A24,СВЦЭМ!$B$34:$B$777,R$11)+'СЕТ СН'!$F$11+СВЦЭМ!$D$10+'СЕТ СН'!$F$5-'СЕТ СН'!$F$21</f>
        <v>3977.4214979000008</v>
      </c>
      <c r="S24" s="36">
        <f>SUMIFS(СВЦЭМ!$D$34:$D$777,СВЦЭМ!$A$34:$A$777,$A24,СВЦЭМ!$B$34:$B$777,S$11)+'СЕТ СН'!$F$11+СВЦЭМ!$D$10+'СЕТ СН'!$F$5-'СЕТ СН'!$F$21</f>
        <v>3976.1378545000007</v>
      </c>
      <c r="T24" s="36">
        <f>SUMIFS(СВЦЭМ!$D$34:$D$777,СВЦЭМ!$A$34:$A$777,$A24,СВЦЭМ!$B$34:$B$777,T$11)+'СЕТ СН'!$F$11+СВЦЭМ!$D$10+'СЕТ СН'!$F$5-'СЕТ СН'!$F$21</f>
        <v>3954.9316106200004</v>
      </c>
      <c r="U24" s="36">
        <f>SUMIFS(СВЦЭМ!$D$34:$D$777,СВЦЭМ!$A$34:$A$777,$A24,СВЦЭМ!$B$34:$B$777,U$11)+'СЕТ СН'!$F$11+СВЦЭМ!$D$10+'СЕТ СН'!$F$5-'СЕТ СН'!$F$21</f>
        <v>3940.2259419500006</v>
      </c>
      <c r="V24" s="36">
        <f>SUMIFS(СВЦЭМ!$D$34:$D$777,СВЦЭМ!$A$34:$A$777,$A24,СВЦЭМ!$B$34:$B$777,V$11)+'СЕТ СН'!$F$11+СВЦЭМ!$D$10+'СЕТ СН'!$F$5-'СЕТ СН'!$F$21</f>
        <v>3937.2768154000005</v>
      </c>
      <c r="W24" s="36">
        <f>SUMIFS(СВЦЭМ!$D$34:$D$777,СВЦЭМ!$A$34:$A$777,$A24,СВЦЭМ!$B$34:$B$777,W$11)+'СЕТ СН'!$F$11+СВЦЭМ!$D$10+'СЕТ СН'!$F$5-'СЕТ СН'!$F$21</f>
        <v>3947.8304374500003</v>
      </c>
      <c r="X24" s="36">
        <f>SUMIFS(СВЦЭМ!$D$34:$D$777,СВЦЭМ!$A$34:$A$777,$A24,СВЦЭМ!$B$34:$B$777,X$11)+'СЕТ СН'!$F$11+СВЦЭМ!$D$10+'СЕТ СН'!$F$5-'СЕТ СН'!$F$21</f>
        <v>3946.3546541600008</v>
      </c>
      <c r="Y24" s="36">
        <f>SUMIFS(СВЦЭМ!$D$34:$D$777,СВЦЭМ!$A$34:$A$777,$A24,СВЦЭМ!$B$34:$B$777,Y$11)+'СЕТ СН'!$F$11+СВЦЭМ!$D$10+'СЕТ СН'!$F$5-'СЕТ СН'!$F$21</f>
        <v>4009.6609486400002</v>
      </c>
    </row>
    <row r="25" spans="1:25" ht="15.75" x14ac:dyDescent="0.2">
      <c r="A25" s="35">
        <f t="shared" si="0"/>
        <v>42808</v>
      </c>
      <c r="B25" s="36">
        <f>SUMIFS(СВЦЭМ!$D$34:$D$777,СВЦЭМ!$A$34:$A$777,$A25,СВЦЭМ!$B$34:$B$777,B$11)+'СЕТ СН'!$F$11+СВЦЭМ!$D$10+'СЕТ СН'!$F$5-'СЕТ СН'!$F$21</f>
        <v>4004.3145612099997</v>
      </c>
      <c r="C25" s="36">
        <f>SUMIFS(СВЦЭМ!$D$34:$D$777,СВЦЭМ!$A$34:$A$777,$A25,СВЦЭМ!$B$34:$B$777,C$11)+'СЕТ СН'!$F$11+СВЦЭМ!$D$10+'СЕТ СН'!$F$5-'СЕТ СН'!$F$21</f>
        <v>4005.3936325600007</v>
      </c>
      <c r="D25" s="36">
        <f>SUMIFS(СВЦЭМ!$D$34:$D$777,СВЦЭМ!$A$34:$A$777,$A25,СВЦЭМ!$B$34:$B$777,D$11)+'СЕТ СН'!$F$11+СВЦЭМ!$D$10+'СЕТ СН'!$F$5-'СЕТ СН'!$F$21</f>
        <v>4028.2799197200002</v>
      </c>
      <c r="E25" s="36">
        <f>SUMIFS(СВЦЭМ!$D$34:$D$777,СВЦЭМ!$A$34:$A$777,$A25,СВЦЭМ!$B$34:$B$777,E$11)+'СЕТ СН'!$F$11+СВЦЭМ!$D$10+'СЕТ СН'!$F$5-'СЕТ СН'!$F$21</f>
        <v>4030.3639801700001</v>
      </c>
      <c r="F25" s="36">
        <f>SUMIFS(СВЦЭМ!$D$34:$D$777,СВЦЭМ!$A$34:$A$777,$A25,СВЦЭМ!$B$34:$B$777,F$11)+'СЕТ СН'!$F$11+СВЦЭМ!$D$10+'СЕТ СН'!$F$5-'СЕТ СН'!$F$21</f>
        <v>4035.2363869600003</v>
      </c>
      <c r="G25" s="36">
        <f>SUMIFS(СВЦЭМ!$D$34:$D$777,СВЦЭМ!$A$34:$A$777,$A25,СВЦЭМ!$B$34:$B$777,G$11)+'СЕТ СН'!$F$11+СВЦЭМ!$D$10+'СЕТ СН'!$F$5-'СЕТ СН'!$F$21</f>
        <v>4058.9340147500006</v>
      </c>
      <c r="H25" s="36">
        <f>SUMIFS(СВЦЭМ!$D$34:$D$777,СВЦЭМ!$A$34:$A$777,$A25,СВЦЭМ!$B$34:$B$777,H$11)+'СЕТ СН'!$F$11+СВЦЭМ!$D$10+'СЕТ СН'!$F$5-'СЕТ СН'!$F$21</f>
        <v>4029.7153501400007</v>
      </c>
      <c r="I25" s="36">
        <f>SUMIFS(СВЦЭМ!$D$34:$D$777,СВЦЭМ!$A$34:$A$777,$A25,СВЦЭМ!$B$34:$B$777,I$11)+'СЕТ СН'!$F$11+СВЦЭМ!$D$10+'СЕТ СН'!$F$5-'СЕТ СН'!$F$21</f>
        <v>3990.29699704</v>
      </c>
      <c r="J25" s="36">
        <f>SUMIFS(СВЦЭМ!$D$34:$D$777,СВЦЭМ!$A$34:$A$777,$A25,СВЦЭМ!$B$34:$B$777,J$11)+'СЕТ СН'!$F$11+СВЦЭМ!$D$10+'СЕТ СН'!$F$5-'СЕТ СН'!$F$21</f>
        <v>3925.8427658500004</v>
      </c>
      <c r="K25" s="36">
        <f>SUMIFS(СВЦЭМ!$D$34:$D$777,СВЦЭМ!$A$34:$A$777,$A25,СВЦЭМ!$B$34:$B$777,K$11)+'СЕТ СН'!$F$11+СВЦЭМ!$D$10+'СЕТ СН'!$F$5-'СЕТ СН'!$F$21</f>
        <v>3932.9432463400008</v>
      </c>
      <c r="L25" s="36">
        <f>SUMIFS(СВЦЭМ!$D$34:$D$777,СВЦЭМ!$A$34:$A$777,$A25,СВЦЭМ!$B$34:$B$777,L$11)+'СЕТ СН'!$F$11+СВЦЭМ!$D$10+'СЕТ СН'!$F$5-'СЕТ СН'!$F$21</f>
        <v>3932.8468809700007</v>
      </c>
      <c r="M25" s="36">
        <f>SUMIFS(СВЦЭМ!$D$34:$D$777,СВЦЭМ!$A$34:$A$777,$A25,СВЦЭМ!$B$34:$B$777,M$11)+'СЕТ СН'!$F$11+СВЦЭМ!$D$10+'СЕТ СН'!$F$5-'СЕТ СН'!$F$21</f>
        <v>3958.35944002</v>
      </c>
      <c r="N25" s="36">
        <f>SUMIFS(СВЦЭМ!$D$34:$D$777,СВЦЭМ!$A$34:$A$777,$A25,СВЦЭМ!$B$34:$B$777,N$11)+'СЕТ СН'!$F$11+СВЦЭМ!$D$10+'СЕТ СН'!$F$5-'СЕТ СН'!$F$21</f>
        <v>3968.1256229200008</v>
      </c>
      <c r="O25" s="36">
        <f>SUMIFS(СВЦЭМ!$D$34:$D$777,СВЦЭМ!$A$34:$A$777,$A25,СВЦЭМ!$B$34:$B$777,O$11)+'СЕТ СН'!$F$11+СВЦЭМ!$D$10+'СЕТ СН'!$F$5-'СЕТ СН'!$F$21</f>
        <v>4011.6823396399996</v>
      </c>
      <c r="P25" s="36">
        <f>SUMIFS(СВЦЭМ!$D$34:$D$777,СВЦЭМ!$A$34:$A$777,$A25,СВЦЭМ!$B$34:$B$777,P$11)+'СЕТ СН'!$F$11+СВЦЭМ!$D$10+'СЕТ СН'!$F$5-'СЕТ СН'!$F$21</f>
        <v>4017.62615482</v>
      </c>
      <c r="Q25" s="36">
        <f>SUMIFS(СВЦЭМ!$D$34:$D$777,СВЦЭМ!$A$34:$A$777,$A25,СВЦЭМ!$B$34:$B$777,Q$11)+'СЕТ СН'!$F$11+СВЦЭМ!$D$10+'СЕТ СН'!$F$5-'СЕТ СН'!$F$21</f>
        <v>4017.1477134300003</v>
      </c>
      <c r="R25" s="36">
        <f>SUMIFS(СВЦЭМ!$D$34:$D$777,СВЦЭМ!$A$34:$A$777,$A25,СВЦЭМ!$B$34:$B$777,R$11)+'СЕТ СН'!$F$11+СВЦЭМ!$D$10+'СЕТ СН'!$F$5-'СЕТ СН'!$F$21</f>
        <v>4014.4834729000004</v>
      </c>
      <c r="S25" s="36">
        <f>SUMIFS(СВЦЭМ!$D$34:$D$777,СВЦЭМ!$A$34:$A$777,$A25,СВЦЭМ!$B$34:$B$777,S$11)+'СЕТ СН'!$F$11+СВЦЭМ!$D$10+'СЕТ СН'!$F$5-'СЕТ СН'!$F$21</f>
        <v>4000.9776230699999</v>
      </c>
      <c r="T25" s="36">
        <f>SUMIFS(СВЦЭМ!$D$34:$D$777,СВЦЭМ!$A$34:$A$777,$A25,СВЦЭМ!$B$34:$B$777,T$11)+'СЕТ СН'!$F$11+СВЦЭМ!$D$10+'СЕТ СН'!$F$5-'СЕТ СН'!$F$21</f>
        <v>3985.3152196499996</v>
      </c>
      <c r="U25" s="36">
        <f>SUMIFS(СВЦЭМ!$D$34:$D$777,СВЦЭМ!$A$34:$A$777,$A25,СВЦЭМ!$B$34:$B$777,U$11)+'СЕТ СН'!$F$11+СВЦЭМ!$D$10+'СЕТ СН'!$F$5-'СЕТ СН'!$F$21</f>
        <v>3938.9743433900003</v>
      </c>
      <c r="V25" s="36">
        <f>SUMIFS(СВЦЭМ!$D$34:$D$777,СВЦЭМ!$A$34:$A$777,$A25,СВЦЭМ!$B$34:$B$777,V$11)+'СЕТ СН'!$F$11+СВЦЭМ!$D$10+'СЕТ СН'!$F$5-'СЕТ СН'!$F$21</f>
        <v>3930.4401372700004</v>
      </c>
      <c r="W25" s="36">
        <f>SUMIFS(СВЦЭМ!$D$34:$D$777,СВЦЭМ!$A$34:$A$777,$A25,СВЦЭМ!$B$34:$B$777,W$11)+'СЕТ СН'!$F$11+СВЦЭМ!$D$10+'СЕТ СН'!$F$5-'СЕТ СН'!$F$21</f>
        <v>3933.82114035</v>
      </c>
      <c r="X25" s="36">
        <f>SUMIFS(СВЦЭМ!$D$34:$D$777,СВЦЭМ!$A$34:$A$777,$A25,СВЦЭМ!$B$34:$B$777,X$11)+'СЕТ СН'!$F$11+СВЦЭМ!$D$10+'СЕТ СН'!$F$5-'СЕТ СН'!$F$21</f>
        <v>3928.5434441100006</v>
      </c>
      <c r="Y25" s="36">
        <f>SUMIFS(СВЦЭМ!$D$34:$D$777,СВЦЭМ!$A$34:$A$777,$A25,СВЦЭМ!$B$34:$B$777,Y$11)+'СЕТ СН'!$F$11+СВЦЭМ!$D$10+'СЕТ СН'!$F$5-'СЕТ СН'!$F$21</f>
        <v>3987.6672153300005</v>
      </c>
    </row>
    <row r="26" spans="1:25" ht="15.75" x14ac:dyDescent="0.2">
      <c r="A26" s="35">
        <f t="shared" si="0"/>
        <v>42809</v>
      </c>
      <c r="B26" s="36">
        <f>SUMIFS(СВЦЭМ!$D$34:$D$777,СВЦЭМ!$A$34:$A$777,$A26,СВЦЭМ!$B$34:$B$777,B$11)+'СЕТ СН'!$F$11+СВЦЭМ!$D$10+'СЕТ СН'!$F$5-'СЕТ СН'!$F$21</f>
        <v>4027.2507339700005</v>
      </c>
      <c r="C26" s="36">
        <f>SUMIFS(СВЦЭМ!$D$34:$D$777,СВЦЭМ!$A$34:$A$777,$A26,СВЦЭМ!$B$34:$B$777,C$11)+'СЕТ СН'!$F$11+СВЦЭМ!$D$10+'СЕТ СН'!$F$5-'СЕТ СН'!$F$21</f>
        <v>4076.6142528500004</v>
      </c>
      <c r="D26" s="36">
        <f>SUMIFS(СВЦЭМ!$D$34:$D$777,СВЦЭМ!$A$34:$A$777,$A26,СВЦЭМ!$B$34:$B$777,D$11)+'СЕТ СН'!$F$11+СВЦЭМ!$D$10+'СЕТ СН'!$F$5-'СЕТ СН'!$F$21</f>
        <v>4105.8922954400005</v>
      </c>
      <c r="E26" s="36">
        <f>SUMIFS(СВЦЭМ!$D$34:$D$777,СВЦЭМ!$A$34:$A$777,$A26,СВЦЭМ!$B$34:$B$777,E$11)+'СЕТ СН'!$F$11+СВЦЭМ!$D$10+'СЕТ СН'!$F$5-'СЕТ СН'!$F$21</f>
        <v>4111.4276575900003</v>
      </c>
      <c r="F26" s="36">
        <f>SUMIFS(СВЦЭМ!$D$34:$D$777,СВЦЭМ!$A$34:$A$777,$A26,СВЦЭМ!$B$34:$B$777,F$11)+'СЕТ СН'!$F$11+СВЦЭМ!$D$10+'СЕТ СН'!$F$5-'СЕТ СН'!$F$21</f>
        <v>4106.3127955500004</v>
      </c>
      <c r="G26" s="36">
        <f>SUMIFS(СВЦЭМ!$D$34:$D$777,СВЦЭМ!$A$34:$A$777,$A26,СВЦЭМ!$B$34:$B$777,G$11)+'СЕТ СН'!$F$11+СВЦЭМ!$D$10+'СЕТ СН'!$F$5-'СЕТ СН'!$F$21</f>
        <v>4096.2749809899997</v>
      </c>
      <c r="H26" s="36">
        <f>SUMIFS(СВЦЭМ!$D$34:$D$777,СВЦЭМ!$A$34:$A$777,$A26,СВЦЭМ!$B$34:$B$777,H$11)+'СЕТ СН'!$F$11+СВЦЭМ!$D$10+'СЕТ СН'!$F$5-'СЕТ СН'!$F$21</f>
        <v>4017.1720217300008</v>
      </c>
      <c r="I26" s="36">
        <f>SUMIFS(СВЦЭМ!$D$34:$D$777,СВЦЭМ!$A$34:$A$777,$A26,СВЦЭМ!$B$34:$B$777,I$11)+'СЕТ СН'!$F$11+СВЦЭМ!$D$10+'СЕТ СН'!$F$5-'СЕТ СН'!$F$21</f>
        <v>3943.97995644</v>
      </c>
      <c r="J26" s="36">
        <f>SUMIFS(СВЦЭМ!$D$34:$D$777,СВЦЭМ!$A$34:$A$777,$A26,СВЦЭМ!$B$34:$B$777,J$11)+'СЕТ СН'!$F$11+СВЦЭМ!$D$10+'СЕТ СН'!$F$5-'СЕТ СН'!$F$21</f>
        <v>3890.1884274000004</v>
      </c>
      <c r="K26" s="36">
        <f>SUMIFS(СВЦЭМ!$D$34:$D$777,СВЦЭМ!$A$34:$A$777,$A26,СВЦЭМ!$B$34:$B$777,K$11)+'СЕТ СН'!$F$11+СВЦЭМ!$D$10+'СЕТ СН'!$F$5-'СЕТ СН'!$F$21</f>
        <v>3875.3742662200002</v>
      </c>
      <c r="L26" s="36">
        <f>SUMIFS(СВЦЭМ!$D$34:$D$777,СВЦЭМ!$A$34:$A$777,$A26,СВЦЭМ!$B$34:$B$777,L$11)+'СЕТ СН'!$F$11+СВЦЭМ!$D$10+'СЕТ СН'!$F$5-'СЕТ СН'!$F$21</f>
        <v>3871.9077999199999</v>
      </c>
      <c r="M26" s="36">
        <f>SUMIFS(СВЦЭМ!$D$34:$D$777,СВЦЭМ!$A$34:$A$777,$A26,СВЦЭМ!$B$34:$B$777,M$11)+'СЕТ СН'!$F$11+СВЦЭМ!$D$10+'СЕТ СН'!$F$5-'СЕТ СН'!$F$21</f>
        <v>3876.3206659699999</v>
      </c>
      <c r="N26" s="36">
        <f>SUMIFS(СВЦЭМ!$D$34:$D$777,СВЦЭМ!$A$34:$A$777,$A26,СВЦЭМ!$B$34:$B$777,N$11)+'СЕТ СН'!$F$11+СВЦЭМ!$D$10+'СЕТ СН'!$F$5-'СЕТ СН'!$F$21</f>
        <v>3897.4584012100004</v>
      </c>
      <c r="O26" s="36">
        <f>SUMIFS(СВЦЭМ!$D$34:$D$777,СВЦЭМ!$A$34:$A$777,$A26,СВЦЭМ!$B$34:$B$777,O$11)+'СЕТ СН'!$F$11+СВЦЭМ!$D$10+'СЕТ СН'!$F$5-'СЕТ СН'!$F$21</f>
        <v>3913.4508797600001</v>
      </c>
      <c r="P26" s="36">
        <f>SUMIFS(СВЦЭМ!$D$34:$D$777,СВЦЭМ!$A$34:$A$777,$A26,СВЦЭМ!$B$34:$B$777,P$11)+'СЕТ СН'!$F$11+СВЦЭМ!$D$10+'СЕТ СН'!$F$5-'СЕТ СН'!$F$21</f>
        <v>3937.5054703599999</v>
      </c>
      <c r="Q26" s="36">
        <f>SUMIFS(СВЦЭМ!$D$34:$D$777,СВЦЭМ!$A$34:$A$777,$A26,СВЦЭМ!$B$34:$B$777,Q$11)+'СЕТ СН'!$F$11+СВЦЭМ!$D$10+'СЕТ СН'!$F$5-'СЕТ СН'!$F$21</f>
        <v>3948.0486957499998</v>
      </c>
      <c r="R26" s="36">
        <f>SUMIFS(СВЦЭМ!$D$34:$D$777,СВЦЭМ!$A$34:$A$777,$A26,СВЦЭМ!$B$34:$B$777,R$11)+'СЕТ СН'!$F$11+СВЦЭМ!$D$10+'СЕТ СН'!$F$5-'СЕТ СН'!$F$21</f>
        <v>3951.1730959300003</v>
      </c>
      <c r="S26" s="36">
        <f>SUMIFS(СВЦЭМ!$D$34:$D$777,СВЦЭМ!$A$34:$A$777,$A26,СВЦЭМ!$B$34:$B$777,S$11)+'СЕТ СН'!$F$11+СВЦЭМ!$D$10+'СЕТ СН'!$F$5-'СЕТ СН'!$F$21</f>
        <v>3929.3853625900001</v>
      </c>
      <c r="T26" s="36">
        <f>SUMIFS(СВЦЭМ!$D$34:$D$777,СВЦЭМ!$A$34:$A$777,$A26,СВЦЭМ!$B$34:$B$777,T$11)+'СЕТ СН'!$F$11+СВЦЭМ!$D$10+'СЕТ СН'!$F$5-'СЕТ СН'!$F$21</f>
        <v>3885.8681699400004</v>
      </c>
      <c r="U26" s="36">
        <f>SUMIFS(СВЦЭМ!$D$34:$D$777,СВЦЭМ!$A$34:$A$777,$A26,СВЦЭМ!$B$34:$B$777,U$11)+'СЕТ СН'!$F$11+СВЦЭМ!$D$10+'СЕТ СН'!$F$5-'СЕТ СН'!$F$21</f>
        <v>3853.3618569299997</v>
      </c>
      <c r="V26" s="36">
        <f>SUMIFS(СВЦЭМ!$D$34:$D$777,СВЦЭМ!$A$34:$A$777,$A26,СВЦЭМ!$B$34:$B$777,V$11)+'СЕТ СН'!$F$11+СВЦЭМ!$D$10+'СЕТ СН'!$F$5-'СЕТ СН'!$F$21</f>
        <v>3856.1083897000008</v>
      </c>
      <c r="W26" s="36">
        <f>SUMIFS(СВЦЭМ!$D$34:$D$777,СВЦЭМ!$A$34:$A$777,$A26,СВЦЭМ!$B$34:$B$777,W$11)+'СЕТ СН'!$F$11+СВЦЭМ!$D$10+'СЕТ СН'!$F$5-'СЕТ СН'!$F$21</f>
        <v>3858.2284258500003</v>
      </c>
      <c r="X26" s="36">
        <f>SUMIFS(СВЦЭМ!$D$34:$D$777,СВЦЭМ!$A$34:$A$777,$A26,СВЦЭМ!$B$34:$B$777,X$11)+'СЕТ СН'!$F$11+СВЦЭМ!$D$10+'СЕТ СН'!$F$5-'СЕТ СН'!$F$21</f>
        <v>3875.9184950400004</v>
      </c>
      <c r="Y26" s="36">
        <f>SUMIFS(СВЦЭМ!$D$34:$D$777,СВЦЭМ!$A$34:$A$777,$A26,СВЦЭМ!$B$34:$B$777,Y$11)+'СЕТ СН'!$F$11+СВЦЭМ!$D$10+'СЕТ СН'!$F$5-'СЕТ СН'!$F$21</f>
        <v>3960.3964950700001</v>
      </c>
    </row>
    <row r="27" spans="1:25" ht="15.75" x14ac:dyDescent="0.2">
      <c r="A27" s="35">
        <f t="shared" si="0"/>
        <v>42810</v>
      </c>
      <c r="B27" s="36">
        <f>SUMIFS(СВЦЭМ!$D$34:$D$777,СВЦЭМ!$A$34:$A$777,$A27,СВЦЭМ!$B$34:$B$777,B$11)+'СЕТ СН'!$F$11+СВЦЭМ!$D$10+'СЕТ СН'!$F$5-'СЕТ СН'!$F$21</f>
        <v>3985.872676</v>
      </c>
      <c r="C27" s="36">
        <f>SUMIFS(СВЦЭМ!$D$34:$D$777,СВЦЭМ!$A$34:$A$777,$A27,СВЦЭМ!$B$34:$B$777,C$11)+'СЕТ СН'!$F$11+СВЦЭМ!$D$10+'СЕТ СН'!$F$5-'СЕТ СН'!$F$21</f>
        <v>4014.8673525300001</v>
      </c>
      <c r="D27" s="36">
        <f>SUMIFS(СВЦЭМ!$D$34:$D$777,СВЦЭМ!$A$34:$A$777,$A27,СВЦЭМ!$B$34:$B$777,D$11)+'СЕТ СН'!$F$11+СВЦЭМ!$D$10+'СЕТ СН'!$F$5-'СЕТ СН'!$F$21</f>
        <v>4039.7600928499996</v>
      </c>
      <c r="E27" s="36">
        <f>SUMIFS(СВЦЭМ!$D$34:$D$777,СВЦЭМ!$A$34:$A$777,$A27,СВЦЭМ!$B$34:$B$777,E$11)+'СЕТ СН'!$F$11+СВЦЭМ!$D$10+'СЕТ СН'!$F$5-'СЕТ СН'!$F$21</f>
        <v>4050.59086974</v>
      </c>
      <c r="F27" s="36">
        <f>SUMIFS(СВЦЭМ!$D$34:$D$777,СВЦЭМ!$A$34:$A$777,$A27,СВЦЭМ!$B$34:$B$777,F$11)+'СЕТ СН'!$F$11+СВЦЭМ!$D$10+'СЕТ СН'!$F$5-'СЕТ СН'!$F$21</f>
        <v>4042.9703134000001</v>
      </c>
      <c r="G27" s="36">
        <f>SUMIFS(СВЦЭМ!$D$34:$D$777,СВЦЭМ!$A$34:$A$777,$A27,СВЦЭМ!$B$34:$B$777,G$11)+'СЕТ СН'!$F$11+СВЦЭМ!$D$10+'СЕТ СН'!$F$5-'СЕТ СН'!$F$21</f>
        <v>4036.1644608400002</v>
      </c>
      <c r="H27" s="36">
        <f>SUMIFS(СВЦЭМ!$D$34:$D$777,СВЦЭМ!$A$34:$A$777,$A27,СВЦЭМ!$B$34:$B$777,H$11)+'СЕТ СН'!$F$11+СВЦЭМ!$D$10+'СЕТ СН'!$F$5-'СЕТ СН'!$F$21</f>
        <v>4030.9067710400004</v>
      </c>
      <c r="I27" s="36">
        <f>SUMIFS(СВЦЭМ!$D$34:$D$777,СВЦЭМ!$A$34:$A$777,$A27,СВЦЭМ!$B$34:$B$777,I$11)+'СЕТ СН'!$F$11+СВЦЭМ!$D$10+'СЕТ СН'!$F$5-'СЕТ СН'!$F$21</f>
        <v>4029.9463750300001</v>
      </c>
      <c r="J27" s="36">
        <f>SUMIFS(СВЦЭМ!$D$34:$D$777,СВЦЭМ!$A$34:$A$777,$A27,СВЦЭМ!$B$34:$B$777,J$11)+'СЕТ СН'!$F$11+СВЦЭМ!$D$10+'СЕТ СН'!$F$5-'СЕТ СН'!$F$21</f>
        <v>3949.5691310100001</v>
      </c>
      <c r="K27" s="36">
        <f>SUMIFS(СВЦЭМ!$D$34:$D$777,СВЦЭМ!$A$34:$A$777,$A27,СВЦЭМ!$B$34:$B$777,K$11)+'СЕТ СН'!$F$11+СВЦЭМ!$D$10+'СЕТ СН'!$F$5-'СЕТ СН'!$F$21</f>
        <v>3885.8993454900001</v>
      </c>
      <c r="L27" s="36">
        <f>SUMIFS(СВЦЭМ!$D$34:$D$777,СВЦЭМ!$A$34:$A$777,$A27,СВЦЭМ!$B$34:$B$777,L$11)+'СЕТ СН'!$F$11+СВЦЭМ!$D$10+'СЕТ СН'!$F$5-'СЕТ СН'!$F$21</f>
        <v>3886.2678439400006</v>
      </c>
      <c r="M27" s="36">
        <f>SUMIFS(СВЦЭМ!$D$34:$D$777,СВЦЭМ!$A$34:$A$777,$A27,СВЦЭМ!$B$34:$B$777,M$11)+'СЕТ СН'!$F$11+СВЦЭМ!$D$10+'СЕТ СН'!$F$5-'СЕТ СН'!$F$21</f>
        <v>3894.7128737800003</v>
      </c>
      <c r="N27" s="36">
        <f>SUMIFS(СВЦЭМ!$D$34:$D$777,СВЦЭМ!$A$34:$A$777,$A27,СВЦЭМ!$B$34:$B$777,N$11)+'СЕТ СН'!$F$11+СВЦЭМ!$D$10+'СЕТ СН'!$F$5-'СЕТ СН'!$F$21</f>
        <v>3906.5101403200006</v>
      </c>
      <c r="O27" s="36">
        <f>SUMIFS(СВЦЭМ!$D$34:$D$777,СВЦЭМ!$A$34:$A$777,$A27,СВЦЭМ!$B$34:$B$777,O$11)+'СЕТ СН'!$F$11+СВЦЭМ!$D$10+'СЕТ СН'!$F$5-'СЕТ СН'!$F$21</f>
        <v>3912.4351132900001</v>
      </c>
      <c r="P27" s="36">
        <f>SUMIFS(СВЦЭМ!$D$34:$D$777,СВЦЭМ!$A$34:$A$777,$A27,СВЦЭМ!$B$34:$B$777,P$11)+'СЕТ СН'!$F$11+СВЦЭМ!$D$10+'СЕТ СН'!$F$5-'СЕТ СН'!$F$21</f>
        <v>3940.5368511300003</v>
      </c>
      <c r="Q27" s="36">
        <f>SUMIFS(СВЦЭМ!$D$34:$D$777,СВЦЭМ!$A$34:$A$777,$A27,СВЦЭМ!$B$34:$B$777,Q$11)+'СЕТ СН'!$F$11+СВЦЭМ!$D$10+'СЕТ СН'!$F$5-'СЕТ СН'!$F$21</f>
        <v>3946.1871236999996</v>
      </c>
      <c r="R27" s="36">
        <f>SUMIFS(СВЦЭМ!$D$34:$D$777,СВЦЭМ!$A$34:$A$777,$A27,СВЦЭМ!$B$34:$B$777,R$11)+'СЕТ СН'!$F$11+СВЦЭМ!$D$10+'СЕТ СН'!$F$5-'СЕТ СН'!$F$21</f>
        <v>3948.5546812299999</v>
      </c>
      <c r="S27" s="36">
        <f>SUMIFS(СВЦЭМ!$D$34:$D$777,СВЦЭМ!$A$34:$A$777,$A27,СВЦЭМ!$B$34:$B$777,S$11)+'СЕТ СН'!$F$11+СВЦЭМ!$D$10+'СЕТ СН'!$F$5-'СЕТ СН'!$F$21</f>
        <v>3914.1777421300003</v>
      </c>
      <c r="T27" s="36">
        <f>SUMIFS(СВЦЭМ!$D$34:$D$777,СВЦЭМ!$A$34:$A$777,$A27,СВЦЭМ!$B$34:$B$777,T$11)+'СЕТ СН'!$F$11+СВЦЭМ!$D$10+'СЕТ СН'!$F$5-'СЕТ СН'!$F$21</f>
        <v>3899.2976712100008</v>
      </c>
      <c r="U27" s="36">
        <f>SUMIFS(СВЦЭМ!$D$34:$D$777,СВЦЭМ!$A$34:$A$777,$A27,СВЦЭМ!$B$34:$B$777,U$11)+'СЕТ СН'!$F$11+СВЦЭМ!$D$10+'СЕТ СН'!$F$5-'СЕТ СН'!$F$21</f>
        <v>3863.9810733900003</v>
      </c>
      <c r="V27" s="36">
        <f>SUMIFS(СВЦЭМ!$D$34:$D$777,СВЦЭМ!$A$34:$A$777,$A27,СВЦЭМ!$B$34:$B$777,V$11)+'СЕТ СН'!$F$11+СВЦЭМ!$D$10+'СЕТ СН'!$F$5-'СЕТ СН'!$F$21</f>
        <v>3860.1230711600001</v>
      </c>
      <c r="W27" s="36">
        <f>SUMIFS(СВЦЭМ!$D$34:$D$777,СВЦЭМ!$A$34:$A$777,$A27,СВЦЭМ!$B$34:$B$777,W$11)+'СЕТ СН'!$F$11+СВЦЭМ!$D$10+'СЕТ СН'!$F$5-'СЕТ СН'!$F$21</f>
        <v>3872.8829128699999</v>
      </c>
      <c r="X27" s="36">
        <f>SUMIFS(СВЦЭМ!$D$34:$D$777,СВЦЭМ!$A$34:$A$777,$A27,СВЦЭМ!$B$34:$B$777,X$11)+'СЕТ СН'!$F$11+СВЦЭМ!$D$10+'СЕТ СН'!$F$5-'СЕТ СН'!$F$21</f>
        <v>3936.2837895000002</v>
      </c>
      <c r="Y27" s="36">
        <f>SUMIFS(СВЦЭМ!$D$34:$D$777,СВЦЭМ!$A$34:$A$777,$A27,СВЦЭМ!$B$34:$B$777,Y$11)+'СЕТ СН'!$F$11+СВЦЭМ!$D$10+'СЕТ СН'!$F$5-'СЕТ СН'!$F$21</f>
        <v>4027.4736915699996</v>
      </c>
    </row>
    <row r="28" spans="1:25" ht="15.75" x14ac:dyDescent="0.2">
      <c r="A28" s="35">
        <f t="shared" si="0"/>
        <v>42811</v>
      </c>
      <c r="B28" s="36">
        <f>SUMIFS(СВЦЭМ!$D$34:$D$777,СВЦЭМ!$A$34:$A$777,$A28,СВЦЭМ!$B$34:$B$777,B$11)+'СЕТ СН'!$F$11+СВЦЭМ!$D$10+'СЕТ СН'!$F$5-'СЕТ СН'!$F$21</f>
        <v>4008.7644372300001</v>
      </c>
      <c r="C28" s="36">
        <f>SUMIFS(СВЦЭМ!$D$34:$D$777,СВЦЭМ!$A$34:$A$777,$A28,СВЦЭМ!$B$34:$B$777,C$11)+'СЕТ СН'!$F$11+СВЦЭМ!$D$10+'СЕТ СН'!$F$5-'СЕТ СН'!$F$21</f>
        <v>4029.8427643300001</v>
      </c>
      <c r="D28" s="36">
        <f>SUMIFS(СВЦЭМ!$D$34:$D$777,СВЦЭМ!$A$34:$A$777,$A28,СВЦЭМ!$B$34:$B$777,D$11)+'СЕТ СН'!$F$11+СВЦЭМ!$D$10+'СЕТ СН'!$F$5-'СЕТ СН'!$F$21</f>
        <v>4042.8205798300005</v>
      </c>
      <c r="E28" s="36">
        <f>SUMIFS(СВЦЭМ!$D$34:$D$777,СВЦЭМ!$A$34:$A$777,$A28,СВЦЭМ!$B$34:$B$777,E$11)+'СЕТ СН'!$F$11+СВЦЭМ!$D$10+'СЕТ СН'!$F$5-'СЕТ СН'!$F$21</f>
        <v>4056.9502015100006</v>
      </c>
      <c r="F28" s="36">
        <f>SUMIFS(СВЦЭМ!$D$34:$D$777,СВЦЭМ!$A$34:$A$777,$A28,СВЦЭМ!$B$34:$B$777,F$11)+'СЕТ СН'!$F$11+СВЦЭМ!$D$10+'СЕТ СН'!$F$5-'СЕТ СН'!$F$21</f>
        <v>4054.1494651100002</v>
      </c>
      <c r="G28" s="36">
        <f>SUMIFS(СВЦЭМ!$D$34:$D$777,СВЦЭМ!$A$34:$A$777,$A28,СВЦЭМ!$B$34:$B$777,G$11)+'СЕТ СН'!$F$11+СВЦЭМ!$D$10+'СЕТ СН'!$F$5-'СЕТ СН'!$F$21</f>
        <v>4041.6369035500002</v>
      </c>
      <c r="H28" s="36">
        <f>SUMIFS(СВЦЭМ!$D$34:$D$777,СВЦЭМ!$A$34:$A$777,$A28,СВЦЭМ!$B$34:$B$777,H$11)+'СЕТ СН'!$F$11+СВЦЭМ!$D$10+'СЕТ СН'!$F$5-'СЕТ СН'!$F$21</f>
        <v>3997.6260818800001</v>
      </c>
      <c r="I28" s="36">
        <f>SUMIFS(СВЦЭМ!$D$34:$D$777,СВЦЭМ!$A$34:$A$777,$A28,СВЦЭМ!$B$34:$B$777,I$11)+'СЕТ СН'!$F$11+СВЦЭМ!$D$10+'СЕТ СН'!$F$5-'СЕТ СН'!$F$21</f>
        <v>3951.8531814199996</v>
      </c>
      <c r="J28" s="36">
        <f>SUMIFS(СВЦЭМ!$D$34:$D$777,СВЦЭМ!$A$34:$A$777,$A28,СВЦЭМ!$B$34:$B$777,J$11)+'СЕТ СН'!$F$11+СВЦЭМ!$D$10+'СЕТ СН'!$F$5-'СЕТ СН'!$F$21</f>
        <v>3917.3762386300004</v>
      </c>
      <c r="K28" s="36">
        <f>SUMIFS(СВЦЭМ!$D$34:$D$777,СВЦЭМ!$A$34:$A$777,$A28,СВЦЭМ!$B$34:$B$777,K$11)+'СЕТ СН'!$F$11+СВЦЭМ!$D$10+'СЕТ СН'!$F$5-'СЕТ СН'!$F$21</f>
        <v>3909.9352218200002</v>
      </c>
      <c r="L28" s="36">
        <f>SUMIFS(СВЦЭМ!$D$34:$D$777,СВЦЭМ!$A$34:$A$777,$A28,СВЦЭМ!$B$34:$B$777,L$11)+'СЕТ СН'!$F$11+СВЦЭМ!$D$10+'СЕТ СН'!$F$5-'СЕТ СН'!$F$21</f>
        <v>3909.8120767199998</v>
      </c>
      <c r="M28" s="36">
        <f>SUMIFS(СВЦЭМ!$D$34:$D$777,СВЦЭМ!$A$34:$A$777,$A28,СВЦЭМ!$B$34:$B$777,M$11)+'СЕТ СН'!$F$11+СВЦЭМ!$D$10+'СЕТ СН'!$F$5-'СЕТ СН'!$F$21</f>
        <v>3902.65864934</v>
      </c>
      <c r="N28" s="36">
        <f>SUMIFS(СВЦЭМ!$D$34:$D$777,СВЦЭМ!$A$34:$A$777,$A28,СВЦЭМ!$B$34:$B$777,N$11)+'СЕТ СН'!$F$11+СВЦЭМ!$D$10+'СЕТ СН'!$F$5-'СЕТ СН'!$F$21</f>
        <v>3905.37951471</v>
      </c>
      <c r="O28" s="36">
        <f>SUMIFS(СВЦЭМ!$D$34:$D$777,СВЦЭМ!$A$34:$A$777,$A28,СВЦЭМ!$B$34:$B$777,O$11)+'СЕТ СН'!$F$11+СВЦЭМ!$D$10+'СЕТ СН'!$F$5-'СЕТ СН'!$F$21</f>
        <v>3888.93665315</v>
      </c>
      <c r="P28" s="36">
        <f>SUMIFS(СВЦЭМ!$D$34:$D$777,СВЦЭМ!$A$34:$A$777,$A28,СВЦЭМ!$B$34:$B$777,P$11)+'СЕТ СН'!$F$11+СВЦЭМ!$D$10+'СЕТ СН'!$F$5-'СЕТ СН'!$F$21</f>
        <v>3886.2057030400001</v>
      </c>
      <c r="Q28" s="36">
        <f>SUMIFS(СВЦЭМ!$D$34:$D$777,СВЦЭМ!$A$34:$A$777,$A28,СВЦЭМ!$B$34:$B$777,Q$11)+'СЕТ СН'!$F$11+СВЦЭМ!$D$10+'СЕТ СН'!$F$5-'СЕТ СН'!$F$21</f>
        <v>3883.2919082600001</v>
      </c>
      <c r="R28" s="36">
        <f>SUMIFS(СВЦЭМ!$D$34:$D$777,СВЦЭМ!$A$34:$A$777,$A28,СВЦЭМ!$B$34:$B$777,R$11)+'СЕТ СН'!$F$11+СВЦЭМ!$D$10+'СЕТ СН'!$F$5-'СЕТ СН'!$F$21</f>
        <v>3880.7843078700007</v>
      </c>
      <c r="S28" s="36">
        <f>SUMIFS(СВЦЭМ!$D$34:$D$777,СВЦЭМ!$A$34:$A$777,$A28,СВЦЭМ!$B$34:$B$777,S$11)+'СЕТ СН'!$F$11+СВЦЭМ!$D$10+'СЕТ СН'!$F$5-'СЕТ СН'!$F$21</f>
        <v>3901.6628296300005</v>
      </c>
      <c r="T28" s="36">
        <f>SUMIFS(СВЦЭМ!$D$34:$D$777,СВЦЭМ!$A$34:$A$777,$A28,СВЦЭМ!$B$34:$B$777,T$11)+'СЕТ СН'!$F$11+СВЦЭМ!$D$10+'СЕТ СН'!$F$5-'СЕТ СН'!$F$21</f>
        <v>3903.5082750600004</v>
      </c>
      <c r="U28" s="36">
        <f>SUMIFS(СВЦЭМ!$D$34:$D$777,СВЦЭМ!$A$34:$A$777,$A28,СВЦЭМ!$B$34:$B$777,U$11)+'СЕТ СН'!$F$11+СВЦЭМ!$D$10+'СЕТ СН'!$F$5-'СЕТ СН'!$F$21</f>
        <v>3867.6655409900004</v>
      </c>
      <c r="V28" s="36">
        <f>SUMIFS(СВЦЭМ!$D$34:$D$777,СВЦЭМ!$A$34:$A$777,$A28,СВЦЭМ!$B$34:$B$777,V$11)+'СЕТ СН'!$F$11+СВЦЭМ!$D$10+'СЕТ СН'!$F$5-'СЕТ СН'!$F$21</f>
        <v>3854.98397312</v>
      </c>
      <c r="W28" s="36">
        <f>SUMIFS(СВЦЭМ!$D$34:$D$777,СВЦЭМ!$A$34:$A$777,$A28,СВЦЭМ!$B$34:$B$777,W$11)+'СЕТ СН'!$F$11+СВЦЭМ!$D$10+'СЕТ СН'!$F$5-'СЕТ СН'!$F$21</f>
        <v>3865.3619355700002</v>
      </c>
      <c r="X28" s="36">
        <f>SUMIFS(СВЦЭМ!$D$34:$D$777,СВЦЭМ!$A$34:$A$777,$A28,СВЦЭМ!$B$34:$B$777,X$11)+'СЕТ СН'!$F$11+СВЦЭМ!$D$10+'СЕТ СН'!$F$5-'СЕТ СН'!$F$21</f>
        <v>3938.2079077600001</v>
      </c>
      <c r="Y28" s="36">
        <f>SUMIFS(СВЦЭМ!$D$34:$D$777,СВЦЭМ!$A$34:$A$777,$A28,СВЦЭМ!$B$34:$B$777,Y$11)+'СЕТ СН'!$F$11+СВЦЭМ!$D$10+'СЕТ СН'!$F$5-'СЕТ СН'!$F$21</f>
        <v>3922.4319415299997</v>
      </c>
    </row>
    <row r="29" spans="1:25" ht="15.75" x14ac:dyDescent="0.2">
      <c r="A29" s="35">
        <f t="shared" si="0"/>
        <v>42812</v>
      </c>
      <c r="B29" s="36">
        <f>SUMIFS(СВЦЭМ!$D$34:$D$777,СВЦЭМ!$A$34:$A$777,$A29,СВЦЭМ!$B$34:$B$777,B$11)+'СЕТ СН'!$F$11+СВЦЭМ!$D$10+'СЕТ СН'!$F$5-'СЕТ СН'!$F$21</f>
        <v>3990.4649012899999</v>
      </c>
      <c r="C29" s="36">
        <f>SUMIFS(СВЦЭМ!$D$34:$D$777,СВЦЭМ!$A$34:$A$777,$A29,СВЦЭМ!$B$34:$B$777,C$11)+'СЕТ СН'!$F$11+СВЦЭМ!$D$10+'СЕТ СН'!$F$5-'СЕТ СН'!$F$21</f>
        <v>3999.2438973500002</v>
      </c>
      <c r="D29" s="36">
        <f>SUMIFS(СВЦЭМ!$D$34:$D$777,СВЦЭМ!$A$34:$A$777,$A29,СВЦЭМ!$B$34:$B$777,D$11)+'СЕТ СН'!$F$11+СВЦЭМ!$D$10+'СЕТ СН'!$F$5-'СЕТ СН'!$F$21</f>
        <v>4013.1227861400002</v>
      </c>
      <c r="E29" s="36">
        <f>SUMIFS(СВЦЭМ!$D$34:$D$777,СВЦЭМ!$A$34:$A$777,$A29,СВЦЭМ!$B$34:$B$777,E$11)+'СЕТ СН'!$F$11+СВЦЭМ!$D$10+'СЕТ СН'!$F$5-'СЕТ СН'!$F$21</f>
        <v>4003.63782902</v>
      </c>
      <c r="F29" s="36">
        <f>SUMIFS(СВЦЭМ!$D$34:$D$777,СВЦЭМ!$A$34:$A$777,$A29,СВЦЭМ!$B$34:$B$777,F$11)+'СЕТ СН'!$F$11+СВЦЭМ!$D$10+'СЕТ СН'!$F$5-'СЕТ СН'!$F$21</f>
        <v>4003.90036564</v>
      </c>
      <c r="G29" s="36">
        <f>SUMIFS(СВЦЭМ!$D$34:$D$777,СВЦЭМ!$A$34:$A$777,$A29,СВЦЭМ!$B$34:$B$777,G$11)+'СЕТ СН'!$F$11+СВЦЭМ!$D$10+'СЕТ СН'!$F$5-'СЕТ СН'!$F$21</f>
        <v>4004.2848773700007</v>
      </c>
      <c r="H29" s="36">
        <f>SUMIFS(СВЦЭМ!$D$34:$D$777,СВЦЭМ!$A$34:$A$777,$A29,СВЦЭМ!$B$34:$B$777,H$11)+'СЕТ СН'!$F$11+СВЦЭМ!$D$10+'СЕТ СН'!$F$5-'СЕТ СН'!$F$21</f>
        <v>4000.7725253500003</v>
      </c>
      <c r="I29" s="36">
        <f>SUMIFS(СВЦЭМ!$D$34:$D$777,СВЦЭМ!$A$34:$A$777,$A29,СВЦЭМ!$B$34:$B$777,I$11)+'СЕТ СН'!$F$11+СВЦЭМ!$D$10+'СЕТ СН'!$F$5-'СЕТ СН'!$F$21</f>
        <v>3963.2315753100002</v>
      </c>
      <c r="J29" s="36">
        <f>SUMIFS(СВЦЭМ!$D$34:$D$777,СВЦЭМ!$A$34:$A$777,$A29,СВЦЭМ!$B$34:$B$777,J$11)+'СЕТ СН'!$F$11+СВЦЭМ!$D$10+'СЕТ СН'!$F$5-'СЕТ СН'!$F$21</f>
        <v>3965.3324092000003</v>
      </c>
      <c r="K29" s="36">
        <f>SUMIFS(СВЦЭМ!$D$34:$D$777,СВЦЭМ!$A$34:$A$777,$A29,СВЦЭМ!$B$34:$B$777,K$11)+'СЕТ СН'!$F$11+СВЦЭМ!$D$10+'СЕТ СН'!$F$5-'СЕТ СН'!$F$21</f>
        <v>3891.20475291</v>
      </c>
      <c r="L29" s="36">
        <f>SUMIFS(СВЦЭМ!$D$34:$D$777,СВЦЭМ!$A$34:$A$777,$A29,СВЦЭМ!$B$34:$B$777,L$11)+'СЕТ СН'!$F$11+СВЦЭМ!$D$10+'СЕТ СН'!$F$5-'СЕТ СН'!$F$21</f>
        <v>3872.2044396199999</v>
      </c>
      <c r="M29" s="36">
        <f>SUMIFS(СВЦЭМ!$D$34:$D$777,СВЦЭМ!$A$34:$A$777,$A29,СВЦЭМ!$B$34:$B$777,M$11)+'СЕТ СН'!$F$11+СВЦЭМ!$D$10+'СЕТ СН'!$F$5-'СЕТ СН'!$F$21</f>
        <v>3878.4817606800007</v>
      </c>
      <c r="N29" s="36">
        <f>SUMIFS(СВЦЭМ!$D$34:$D$777,СВЦЭМ!$A$34:$A$777,$A29,СВЦЭМ!$B$34:$B$777,N$11)+'СЕТ СН'!$F$11+СВЦЭМ!$D$10+'СЕТ СН'!$F$5-'СЕТ СН'!$F$21</f>
        <v>3885.6020685399999</v>
      </c>
      <c r="O29" s="36">
        <f>SUMIFS(СВЦЭМ!$D$34:$D$777,СВЦЭМ!$A$34:$A$777,$A29,СВЦЭМ!$B$34:$B$777,O$11)+'СЕТ СН'!$F$11+СВЦЭМ!$D$10+'СЕТ СН'!$F$5-'СЕТ СН'!$F$21</f>
        <v>3868.4770573599999</v>
      </c>
      <c r="P29" s="36">
        <f>SUMIFS(СВЦЭМ!$D$34:$D$777,СВЦЭМ!$A$34:$A$777,$A29,СВЦЭМ!$B$34:$B$777,P$11)+'СЕТ СН'!$F$11+СВЦЭМ!$D$10+'СЕТ СН'!$F$5-'СЕТ СН'!$F$21</f>
        <v>3813.5731205100001</v>
      </c>
      <c r="Q29" s="36">
        <f>SUMIFS(СВЦЭМ!$D$34:$D$777,СВЦЭМ!$A$34:$A$777,$A29,СВЦЭМ!$B$34:$B$777,Q$11)+'СЕТ СН'!$F$11+СВЦЭМ!$D$10+'СЕТ СН'!$F$5-'СЕТ СН'!$F$21</f>
        <v>3816.4374260100003</v>
      </c>
      <c r="R29" s="36">
        <f>SUMIFS(СВЦЭМ!$D$34:$D$777,СВЦЭМ!$A$34:$A$777,$A29,СВЦЭМ!$B$34:$B$777,R$11)+'СЕТ СН'!$F$11+СВЦЭМ!$D$10+'СЕТ СН'!$F$5-'СЕТ СН'!$F$21</f>
        <v>3822.9972308500001</v>
      </c>
      <c r="S29" s="36">
        <f>SUMIFS(СВЦЭМ!$D$34:$D$777,СВЦЭМ!$A$34:$A$777,$A29,СВЦЭМ!$B$34:$B$777,S$11)+'СЕТ СН'!$F$11+СВЦЭМ!$D$10+'СЕТ СН'!$F$5-'СЕТ СН'!$F$21</f>
        <v>3814.3004166500004</v>
      </c>
      <c r="T29" s="36">
        <f>SUMIFS(СВЦЭМ!$D$34:$D$777,СВЦЭМ!$A$34:$A$777,$A29,СВЦЭМ!$B$34:$B$777,T$11)+'СЕТ СН'!$F$11+СВЦЭМ!$D$10+'СЕТ СН'!$F$5-'СЕТ СН'!$F$21</f>
        <v>3795.3405695600004</v>
      </c>
      <c r="U29" s="36">
        <f>SUMIFS(СВЦЭМ!$D$34:$D$777,СВЦЭМ!$A$34:$A$777,$A29,СВЦЭМ!$B$34:$B$777,U$11)+'СЕТ СН'!$F$11+СВЦЭМ!$D$10+'СЕТ СН'!$F$5-'СЕТ СН'!$F$21</f>
        <v>3813.2924872900003</v>
      </c>
      <c r="V29" s="36">
        <f>SUMIFS(СВЦЭМ!$D$34:$D$777,СВЦЭМ!$A$34:$A$777,$A29,СВЦЭМ!$B$34:$B$777,V$11)+'СЕТ СН'!$F$11+СВЦЭМ!$D$10+'СЕТ СН'!$F$5-'СЕТ СН'!$F$21</f>
        <v>3838.6299518699998</v>
      </c>
      <c r="W29" s="36">
        <f>SUMIFS(СВЦЭМ!$D$34:$D$777,СВЦЭМ!$A$34:$A$777,$A29,СВЦЭМ!$B$34:$B$777,W$11)+'СЕТ СН'!$F$11+СВЦЭМ!$D$10+'СЕТ СН'!$F$5-'СЕТ СН'!$F$21</f>
        <v>3846.7632958100003</v>
      </c>
      <c r="X29" s="36">
        <f>SUMIFS(СВЦЭМ!$D$34:$D$777,СВЦЭМ!$A$34:$A$777,$A29,СВЦЭМ!$B$34:$B$777,X$11)+'СЕТ СН'!$F$11+СВЦЭМ!$D$10+'СЕТ СН'!$F$5-'СЕТ СН'!$F$21</f>
        <v>3824.0417260100003</v>
      </c>
      <c r="Y29" s="36">
        <f>SUMIFS(СВЦЭМ!$D$34:$D$777,СВЦЭМ!$A$34:$A$777,$A29,СВЦЭМ!$B$34:$B$777,Y$11)+'СЕТ СН'!$F$11+СВЦЭМ!$D$10+'СЕТ СН'!$F$5-'СЕТ СН'!$F$21</f>
        <v>3878.0959330599999</v>
      </c>
    </row>
    <row r="30" spans="1:25" ht="15.75" x14ac:dyDescent="0.2">
      <c r="A30" s="35">
        <f t="shared" si="0"/>
        <v>42813</v>
      </c>
      <c r="B30" s="36">
        <f>SUMIFS(СВЦЭМ!$D$34:$D$777,СВЦЭМ!$A$34:$A$777,$A30,СВЦЭМ!$B$34:$B$777,B$11)+'СЕТ СН'!$F$11+СВЦЭМ!$D$10+'СЕТ СН'!$F$5-'СЕТ СН'!$F$21</f>
        <v>3977.8879362099997</v>
      </c>
      <c r="C30" s="36">
        <f>SUMIFS(СВЦЭМ!$D$34:$D$777,СВЦЭМ!$A$34:$A$777,$A30,СВЦЭМ!$B$34:$B$777,C$11)+'СЕТ СН'!$F$11+СВЦЭМ!$D$10+'СЕТ СН'!$F$5-'СЕТ СН'!$F$21</f>
        <v>3986.0050816299999</v>
      </c>
      <c r="D30" s="36">
        <f>SUMIFS(СВЦЭМ!$D$34:$D$777,СВЦЭМ!$A$34:$A$777,$A30,СВЦЭМ!$B$34:$B$777,D$11)+'СЕТ СН'!$F$11+СВЦЭМ!$D$10+'СЕТ СН'!$F$5-'СЕТ СН'!$F$21</f>
        <v>4011.2560621600005</v>
      </c>
      <c r="E30" s="36">
        <f>SUMIFS(СВЦЭМ!$D$34:$D$777,СВЦЭМ!$A$34:$A$777,$A30,СВЦЭМ!$B$34:$B$777,E$11)+'СЕТ СН'!$F$11+СВЦЭМ!$D$10+'СЕТ СН'!$F$5-'СЕТ СН'!$F$21</f>
        <v>4022.3959449499998</v>
      </c>
      <c r="F30" s="36">
        <f>SUMIFS(СВЦЭМ!$D$34:$D$777,СВЦЭМ!$A$34:$A$777,$A30,СВЦЭМ!$B$34:$B$777,F$11)+'СЕТ СН'!$F$11+СВЦЭМ!$D$10+'СЕТ СН'!$F$5-'СЕТ СН'!$F$21</f>
        <v>4016.67703807</v>
      </c>
      <c r="G30" s="36">
        <f>SUMIFS(СВЦЭМ!$D$34:$D$777,СВЦЭМ!$A$34:$A$777,$A30,СВЦЭМ!$B$34:$B$777,G$11)+'СЕТ СН'!$F$11+СВЦЭМ!$D$10+'СЕТ СН'!$F$5-'СЕТ СН'!$F$21</f>
        <v>4008.7992991700003</v>
      </c>
      <c r="H30" s="36">
        <f>SUMIFS(СВЦЭМ!$D$34:$D$777,СВЦЭМ!$A$34:$A$777,$A30,СВЦЭМ!$B$34:$B$777,H$11)+'СЕТ СН'!$F$11+СВЦЭМ!$D$10+'СЕТ СН'!$F$5-'СЕТ СН'!$F$21</f>
        <v>3989.0474292100007</v>
      </c>
      <c r="I30" s="36">
        <f>SUMIFS(СВЦЭМ!$D$34:$D$777,СВЦЭМ!$A$34:$A$777,$A30,СВЦЭМ!$B$34:$B$777,I$11)+'СЕТ СН'!$F$11+СВЦЭМ!$D$10+'СЕТ СН'!$F$5-'СЕТ СН'!$F$21</f>
        <v>3967.7630523200005</v>
      </c>
      <c r="J30" s="36">
        <f>SUMIFS(СВЦЭМ!$D$34:$D$777,СВЦЭМ!$A$34:$A$777,$A30,СВЦЭМ!$B$34:$B$777,J$11)+'СЕТ СН'!$F$11+СВЦЭМ!$D$10+'СЕТ СН'!$F$5-'СЕТ СН'!$F$21</f>
        <v>3923.2545429500005</v>
      </c>
      <c r="K30" s="36">
        <f>SUMIFS(СВЦЭМ!$D$34:$D$777,СВЦЭМ!$A$34:$A$777,$A30,СВЦЭМ!$B$34:$B$777,K$11)+'СЕТ СН'!$F$11+СВЦЭМ!$D$10+'СЕТ СН'!$F$5-'СЕТ СН'!$F$21</f>
        <v>3837.6024961000003</v>
      </c>
      <c r="L30" s="36">
        <f>SUMIFS(СВЦЭМ!$D$34:$D$777,СВЦЭМ!$A$34:$A$777,$A30,СВЦЭМ!$B$34:$B$777,L$11)+'СЕТ СН'!$F$11+СВЦЭМ!$D$10+'СЕТ СН'!$F$5-'СЕТ СН'!$F$21</f>
        <v>3818.05430944</v>
      </c>
      <c r="M30" s="36">
        <f>SUMIFS(СВЦЭМ!$D$34:$D$777,СВЦЭМ!$A$34:$A$777,$A30,СВЦЭМ!$B$34:$B$777,M$11)+'СЕТ СН'!$F$11+СВЦЭМ!$D$10+'СЕТ СН'!$F$5-'СЕТ СН'!$F$21</f>
        <v>3831.7202612500005</v>
      </c>
      <c r="N30" s="36">
        <f>SUMIFS(СВЦЭМ!$D$34:$D$777,СВЦЭМ!$A$34:$A$777,$A30,СВЦЭМ!$B$34:$B$777,N$11)+'СЕТ СН'!$F$11+СВЦЭМ!$D$10+'СЕТ СН'!$F$5-'СЕТ СН'!$F$21</f>
        <v>3846.9675969800001</v>
      </c>
      <c r="O30" s="36">
        <f>SUMIFS(СВЦЭМ!$D$34:$D$777,СВЦЭМ!$A$34:$A$777,$A30,СВЦЭМ!$B$34:$B$777,O$11)+'СЕТ СН'!$F$11+СВЦЭМ!$D$10+'СЕТ СН'!$F$5-'СЕТ СН'!$F$21</f>
        <v>3855.6226046400006</v>
      </c>
      <c r="P30" s="36">
        <f>SUMIFS(СВЦЭМ!$D$34:$D$777,СВЦЭМ!$A$34:$A$777,$A30,СВЦЭМ!$B$34:$B$777,P$11)+'СЕТ СН'!$F$11+СВЦЭМ!$D$10+'СЕТ СН'!$F$5-'СЕТ СН'!$F$21</f>
        <v>3867.8363434500006</v>
      </c>
      <c r="Q30" s="36">
        <f>SUMIFS(СВЦЭМ!$D$34:$D$777,СВЦЭМ!$A$34:$A$777,$A30,СВЦЭМ!$B$34:$B$777,Q$11)+'СЕТ СН'!$F$11+СВЦЭМ!$D$10+'СЕТ СН'!$F$5-'СЕТ СН'!$F$21</f>
        <v>3874.3949718399999</v>
      </c>
      <c r="R30" s="36">
        <f>SUMIFS(СВЦЭМ!$D$34:$D$777,СВЦЭМ!$A$34:$A$777,$A30,СВЦЭМ!$B$34:$B$777,R$11)+'СЕТ СН'!$F$11+СВЦЭМ!$D$10+'СЕТ СН'!$F$5-'СЕТ СН'!$F$21</f>
        <v>3880.0852018000005</v>
      </c>
      <c r="S30" s="36">
        <f>SUMIFS(СВЦЭМ!$D$34:$D$777,СВЦЭМ!$A$34:$A$777,$A30,СВЦЭМ!$B$34:$B$777,S$11)+'СЕТ СН'!$F$11+СВЦЭМ!$D$10+'СЕТ СН'!$F$5-'СЕТ СН'!$F$21</f>
        <v>3862.4470366799997</v>
      </c>
      <c r="T30" s="36">
        <f>SUMIFS(СВЦЭМ!$D$34:$D$777,СВЦЭМ!$A$34:$A$777,$A30,СВЦЭМ!$B$34:$B$777,T$11)+'СЕТ СН'!$F$11+СВЦЭМ!$D$10+'СЕТ СН'!$F$5-'СЕТ СН'!$F$21</f>
        <v>3831.2600666799999</v>
      </c>
      <c r="U30" s="36">
        <f>SUMIFS(СВЦЭМ!$D$34:$D$777,СВЦЭМ!$A$34:$A$777,$A30,СВЦЭМ!$B$34:$B$777,U$11)+'СЕТ СН'!$F$11+СВЦЭМ!$D$10+'СЕТ СН'!$F$5-'СЕТ СН'!$F$21</f>
        <v>3796.3806709</v>
      </c>
      <c r="V30" s="36">
        <f>SUMIFS(СВЦЭМ!$D$34:$D$777,СВЦЭМ!$A$34:$A$777,$A30,СВЦЭМ!$B$34:$B$777,V$11)+'СЕТ СН'!$F$11+СВЦЭМ!$D$10+'СЕТ СН'!$F$5-'СЕТ СН'!$F$21</f>
        <v>3800.5022879500002</v>
      </c>
      <c r="W30" s="36">
        <f>SUMIFS(СВЦЭМ!$D$34:$D$777,СВЦЭМ!$A$34:$A$777,$A30,СВЦЭМ!$B$34:$B$777,W$11)+'СЕТ СН'!$F$11+СВЦЭМ!$D$10+'СЕТ СН'!$F$5-'СЕТ СН'!$F$21</f>
        <v>3800.2787217900004</v>
      </c>
      <c r="X30" s="36">
        <f>SUMIFS(СВЦЭМ!$D$34:$D$777,СВЦЭМ!$A$34:$A$777,$A30,СВЦЭМ!$B$34:$B$777,X$11)+'СЕТ СН'!$F$11+СВЦЭМ!$D$10+'СЕТ СН'!$F$5-'СЕТ СН'!$F$21</f>
        <v>3858.7144706300005</v>
      </c>
      <c r="Y30" s="36">
        <f>SUMIFS(СВЦЭМ!$D$34:$D$777,СВЦЭМ!$A$34:$A$777,$A30,СВЦЭМ!$B$34:$B$777,Y$11)+'СЕТ СН'!$F$11+СВЦЭМ!$D$10+'СЕТ СН'!$F$5-'СЕТ СН'!$F$21</f>
        <v>3958.6491156700004</v>
      </c>
    </row>
    <row r="31" spans="1:25" ht="15.75" x14ac:dyDescent="0.2">
      <c r="A31" s="35">
        <f t="shared" si="0"/>
        <v>42814</v>
      </c>
      <c r="B31" s="36">
        <f>SUMIFS(СВЦЭМ!$D$34:$D$777,СВЦЭМ!$A$34:$A$777,$A31,СВЦЭМ!$B$34:$B$777,B$11)+'СЕТ СН'!$F$11+СВЦЭМ!$D$10+'СЕТ СН'!$F$5-'СЕТ СН'!$F$21</f>
        <v>4058.7338374499996</v>
      </c>
      <c r="C31" s="36">
        <f>SUMIFS(СВЦЭМ!$D$34:$D$777,СВЦЭМ!$A$34:$A$777,$A31,СВЦЭМ!$B$34:$B$777,C$11)+'СЕТ СН'!$F$11+СВЦЭМ!$D$10+'СЕТ СН'!$F$5-'СЕТ СН'!$F$21</f>
        <v>4089.1422661300003</v>
      </c>
      <c r="D31" s="36">
        <f>SUMIFS(СВЦЭМ!$D$34:$D$777,СВЦЭМ!$A$34:$A$777,$A31,СВЦЭМ!$B$34:$B$777,D$11)+'СЕТ СН'!$F$11+СВЦЭМ!$D$10+'СЕТ СН'!$F$5-'СЕТ СН'!$F$21</f>
        <v>4115.7726692800006</v>
      </c>
      <c r="E31" s="36">
        <f>SUMIFS(СВЦЭМ!$D$34:$D$777,СВЦЭМ!$A$34:$A$777,$A31,СВЦЭМ!$B$34:$B$777,E$11)+'СЕТ СН'!$F$11+СВЦЭМ!$D$10+'СЕТ СН'!$F$5-'СЕТ СН'!$F$21</f>
        <v>4130.3929350199996</v>
      </c>
      <c r="F31" s="36">
        <f>SUMIFS(СВЦЭМ!$D$34:$D$777,СВЦЭМ!$A$34:$A$777,$A31,СВЦЭМ!$B$34:$B$777,F$11)+'СЕТ СН'!$F$11+СВЦЭМ!$D$10+'СЕТ СН'!$F$5-'СЕТ СН'!$F$21</f>
        <v>4126.8030511300003</v>
      </c>
      <c r="G31" s="36">
        <f>SUMIFS(СВЦЭМ!$D$34:$D$777,СВЦЭМ!$A$34:$A$777,$A31,СВЦЭМ!$B$34:$B$777,G$11)+'СЕТ СН'!$F$11+СВЦЭМ!$D$10+'СЕТ СН'!$F$5-'СЕТ СН'!$F$21</f>
        <v>4111.6671754199997</v>
      </c>
      <c r="H31" s="36">
        <f>SUMIFS(СВЦЭМ!$D$34:$D$777,СВЦЭМ!$A$34:$A$777,$A31,СВЦЭМ!$B$34:$B$777,H$11)+'СЕТ СН'!$F$11+СВЦЭМ!$D$10+'СЕТ СН'!$F$5-'СЕТ СН'!$F$21</f>
        <v>4056.2826412800005</v>
      </c>
      <c r="I31" s="36">
        <f>SUMIFS(СВЦЭМ!$D$34:$D$777,СВЦЭМ!$A$34:$A$777,$A31,СВЦЭМ!$B$34:$B$777,I$11)+'СЕТ СН'!$F$11+СВЦЭМ!$D$10+'СЕТ СН'!$F$5-'СЕТ СН'!$F$21</f>
        <v>3981.20918979</v>
      </c>
      <c r="J31" s="36">
        <f>SUMIFS(СВЦЭМ!$D$34:$D$777,СВЦЭМ!$A$34:$A$777,$A31,СВЦЭМ!$B$34:$B$777,J$11)+'СЕТ СН'!$F$11+СВЦЭМ!$D$10+'СЕТ СН'!$F$5-'СЕТ СН'!$F$21</f>
        <v>3925.2106952100003</v>
      </c>
      <c r="K31" s="36">
        <f>SUMIFS(СВЦЭМ!$D$34:$D$777,СВЦЭМ!$A$34:$A$777,$A31,СВЦЭМ!$B$34:$B$777,K$11)+'СЕТ СН'!$F$11+СВЦЭМ!$D$10+'СЕТ СН'!$F$5-'СЕТ СН'!$F$21</f>
        <v>3869.4637894300004</v>
      </c>
      <c r="L31" s="36">
        <f>SUMIFS(СВЦЭМ!$D$34:$D$777,СВЦЭМ!$A$34:$A$777,$A31,СВЦЭМ!$B$34:$B$777,L$11)+'СЕТ СН'!$F$11+СВЦЭМ!$D$10+'СЕТ СН'!$F$5-'СЕТ СН'!$F$21</f>
        <v>3867.3984810300008</v>
      </c>
      <c r="M31" s="36">
        <f>SUMIFS(СВЦЭМ!$D$34:$D$777,СВЦЭМ!$A$34:$A$777,$A31,СВЦЭМ!$B$34:$B$777,M$11)+'СЕТ СН'!$F$11+СВЦЭМ!$D$10+'СЕТ СН'!$F$5-'СЕТ СН'!$F$21</f>
        <v>3876.7352689400004</v>
      </c>
      <c r="N31" s="36">
        <f>SUMIFS(СВЦЭМ!$D$34:$D$777,СВЦЭМ!$A$34:$A$777,$A31,СВЦЭМ!$B$34:$B$777,N$11)+'СЕТ СН'!$F$11+СВЦЭМ!$D$10+'СЕТ СН'!$F$5-'СЕТ СН'!$F$21</f>
        <v>3904.1606414899998</v>
      </c>
      <c r="O31" s="36">
        <f>SUMIFS(СВЦЭМ!$D$34:$D$777,СВЦЭМ!$A$34:$A$777,$A31,СВЦЭМ!$B$34:$B$777,O$11)+'СЕТ СН'!$F$11+СВЦЭМ!$D$10+'СЕТ СН'!$F$5-'СЕТ СН'!$F$21</f>
        <v>3925.0080993400006</v>
      </c>
      <c r="P31" s="36">
        <f>SUMIFS(СВЦЭМ!$D$34:$D$777,СВЦЭМ!$A$34:$A$777,$A31,СВЦЭМ!$B$34:$B$777,P$11)+'СЕТ СН'!$F$11+СВЦЭМ!$D$10+'СЕТ СН'!$F$5-'СЕТ СН'!$F$21</f>
        <v>3932.2640088400003</v>
      </c>
      <c r="Q31" s="36">
        <f>SUMIFS(СВЦЭМ!$D$34:$D$777,СВЦЭМ!$A$34:$A$777,$A31,СВЦЭМ!$B$34:$B$777,Q$11)+'СЕТ СН'!$F$11+СВЦЭМ!$D$10+'СЕТ СН'!$F$5-'СЕТ СН'!$F$21</f>
        <v>3930.2559986400001</v>
      </c>
      <c r="R31" s="36">
        <f>SUMIFS(СВЦЭМ!$D$34:$D$777,СВЦЭМ!$A$34:$A$777,$A31,СВЦЭМ!$B$34:$B$777,R$11)+'СЕТ СН'!$F$11+СВЦЭМ!$D$10+'СЕТ СН'!$F$5-'СЕТ СН'!$F$21</f>
        <v>3937.5776035100007</v>
      </c>
      <c r="S31" s="36">
        <f>SUMIFS(СВЦЭМ!$D$34:$D$777,СВЦЭМ!$A$34:$A$777,$A31,СВЦЭМ!$B$34:$B$777,S$11)+'СЕТ СН'!$F$11+СВЦЭМ!$D$10+'СЕТ СН'!$F$5-'СЕТ СН'!$F$21</f>
        <v>3932.07122144</v>
      </c>
      <c r="T31" s="36">
        <f>SUMIFS(СВЦЭМ!$D$34:$D$777,СВЦЭМ!$A$34:$A$777,$A31,СВЦЭМ!$B$34:$B$777,T$11)+'СЕТ СН'!$F$11+СВЦЭМ!$D$10+'СЕТ СН'!$F$5-'СЕТ СН'!$F$21</f>
        <v>3899.6256278199999</v>
      </c>
      <c r="U31" s="36">
        <f>SUMIFS(СВЦЭМ!$D$34:$D$777,СВЦЭМ!$A$34:$A$777,$A31,СВЦЭМ!$B$34:$B$777,U$11)+'СЕТ СН'!$F$11+СВЦЭМ!$D$10+'СЕТ СН'!$F$5-'СЕТ СН'!$F$21</f>
        <v>3860.9071389199999</v>
      </c>
      <c r="V31" s="36">
        <f>SUMIFS(СВЦЭМ!$D$34:$D$777,СВЦЭМ!$A$34:$A$777,$A31,СВЦЭМ!$B$34:$B$777,V$11)+'СЕТ СН'!$F$11+СВЦЭМ!$D$10+'СЕТ СН'!$F$5-'СЕТ СН'!$F$21</f>
        <v>3857.6569462799998</v>
      </c>
      <c r="W31" s="36">
        <f>SUMIFS(СВЦЭМ!$D$34:$D$777,СВЦЭМ!$A$34:$A$777,$A31,СВЦЭМ!$B$34:$B$777,W$11)+'СЕТ СН'!$F$11+СВЦЭМ!$D$10+'СЕТ СН'!$F$5-'СЕТ СН'!$F$21</f>
        <v>3855.9902287300001</v>
      </c>
      <c r="X31" s="36">
        <f>SUMIFS(СВЦЭМ!$D$34:$D$777,СВЦЭМ!$A$34:$A$777,$A31,СВЦЭМ!$B$34:$B$777,X$11)+'СЕТ СН'!$F$11+СВЦЭМ!$D$10+'СЕТ СН'!$F$5-'СЕТ СН'!$F$21</f>
        <v>3935.0025364600006</v>
      </c>
      <c r="Y31" s="36">
        <f>SUMIFS(СВЦЭМ!$D$34:$D$777,СВЦЭМ!$A$34:$A$777,$A31,СВЦЭМ!$B$34:$B$777,Y$11)+'СЕТ СН'!$F$11+СВЦЭМ!$D$10+'СЕТ СН'!$F$5-'СЕТ СН'!$F$21</f>
        <v>4015.1998964800005</v>
      </c>
    </row>
    <row r="32" spans="1:25" ht="15.75" x14ac:dyDescent="0.2">
      <c r="A32" s="35">
        <f t="shared" si="0"/>
        <v>42815</v>
      </c>
      <c r="B32" s="36">
        <f>SUMIFS(СВЦЭМ!$D$34:$D$777,СВЦЭМ!$A$34:$A$777,$A32,СВЦЭМ!$B$34:$B$777,B$11)+'СЕТ СН'!$F$11+СВЦЭМ!$D$10+'СЕТ СН'!$F$5-'СЕТ СН'!$F$21</f>
        <v>3960.4661716299997</v>
      </c>
      <c r="C32" s="36">
        <f>SUMIFS(СВЦЭМ!$D$34:$D$777,СВЦЭМ!$A$34:$A$777,$A32,СВЦЭМ!$B$34:$B$777,C$11)+'СЕТ СН'!$F$11+СВЦЭМ!$D$10+'СЕТ СН'!$F$5-'СЕТ СН'!$F$21</f>
        <v>3991.86189672</v>
      </c>
      <c r="D32" s="36">
        <f>SUMIFS(СВЦЭМ!$D$34:$D$777,СВЦЭМ!$A$34:$A$777,$A32,СВЦЭМ!$B$34:$B$777,D$11)+'СЕТ СН'!$F$11+СВЦЭМ!$D$10+'СЕТ СН'!$F$5-'СЕТ СН'!$F$21</f>
        <v>4014.2399937700002</v>
      </c>
      <c r="E32" s="36">
        <f>SUMIFS(СВЦЭМ!$D$34:$D$777,СВЦЭМ!$A$34:$A$777,$A32,СВЦЭМ!$B$34:$B$777,E$11)+'СЕТ СН'!$F$11+СВЦЭМ!$D$10+'СЕТ СН'!$F$5-'СЕТ СН'!$F$21</f>
        <v>4018.5439563500004</v>
      </c>
      <c r="F32" s="36">
        <f>SUMIFS(СВЦЭМ!$D$34:$D$777,СВЦЭМ!$A$34:$A$777,$A32,СВЦЭМ!$B$34:$B$777,F$11)+'СЕТ СН'!$F$11+СВЦЭМ!$D$10+'СЕТ СН'!$F$5-'СЕТ СН'!$F$21</f>
        <v>4014.7584473700008</v>
      </c>
      <c r="G32" s="36">
        <f>SUMIFS(СВЦЭМ!$D$34:$D$777,СВЦЭМ!$A$34:$A$777,$A32,СВЦЭМ!$B$34:$B$777,G$11)+'СЕТ СН'!$F$11+СВЦЭМ!$D$10+'СЕТ СН'!$F$5-'СЕТ СН'!$F$21</f>
        <v>3999.4864201700002</v>
      </c>
      <c r="H32" s="36">
        <f>SUMIFS(СВЦЭМ!$D$34:$D$777,СВЦЭМ!$A$34:$A$777,$A32,СВЦЭМ!$B$34:$B$777,H$11)+'СЕТ СН'!$F$11+СВЦЭМ!$D$10+'СЕТ СН'!$F$5-'СЕТ СН'!$F$21</f>
        <v>4010.7809585900004</v>
      </c>
      <c r="I32" s="36">
        <f>SUMIFS(СВЦЭМ!$D$34:$D$777,СВЦЭМ!$A$34:$A$777,$A32,СВЦЭМ!$B$34:$B$777,I$11)+'СЕТ СН'!$F$11+СВЦЭМ!$D$10+'СЕТ СН'!$F$5-'СЕТ СН'!$F$21</f>
        <v>3997.7202605900002</v>
      </c>
      <c r="J32" s="36">
        <f>SUMIFS(СВЦЭМ!$D$34:$D$777,СВЦЭМ!$A$34:$A$777,$A32,СВЦЭМ!$B$34:$B$777,J$11)+'СЕТ СН'!$F$11+СВЦЭМ!$D$10+'СЕТ СН'!$F$5-'СЕТ СН'!$F$21</f>
        <v>3925.3779293999996</v>
      </c>
      <c r="K32" s="36">
        <f>SUMIFS(СВЦЭМ!$D$34:$D$777,СВЦЭМ!$A$34:$A$777,$A32,СВЦЭМ!$B$34:$B$777,K$11)+'СЕТ СН'!$F$11+СВЦЭМ!$D$10+'СЕТ СН'!$F$5-'СЕТ СН'!$F$21</f>
        <v>3868.1035658700002</v>
      </c>
      <c r="L32" s="36">
        <f>SUMIFS(СВЦЭМ!$D$34:$D$777,СВЦЭМ!$A$34:$A$777,$A32,СВЦЭМ!$B$34:$B$777,L$11)+'СЕТ СН'!$F$11+СВЦЭМ!$D$10+'СЕТ СН'!$F$5-'СЕТ СН'!$F$21</f>
        <v>3863.3003480099997</v>
      </c>
      <c r="M32" s="36">
        <f>SUMIFS(СВЦЭМ!$D$34:$D$777,СВЦЭМ!$A$34:$A$777,$A32,СВЦЭМ!$B$34:$B$777,M$11)+'СЕТ СН'!$F$11+СВЦЭМ!$D$10+'СЕТ СН'!$F$5-'СЕТ СН'!$F$21</f>
        <v>3912.9569808300002</v>
      </c>
      <c r="N32" s="36">
        <f>SUMIFS(СВЦЭМ!$D$34:$D$777,СВЦЭМ!$A$34:$A$777,$A32,СВЦЭМ!$B$34:$B$777,N$11)+'СЕТ СН'!$F$11+СВЦЭМ!$D$10+'СЕТ СН'!$F$5-'СЕТ СН'!$F$21</f>
        <v>3910.1119955300001</v>
      </c>
      <c r="O32" s="36">
        <f>SUMIFS(СВЦЭМ!$D$34:$D$777,СВЦЭМ!$A$34:$A$777,$A32,СВЦЭМ!$B$34:$B$777,O$11)+'СЕТ СН'!$F$11+СВЦЭМ!$D$10+'СЕТ СН'!$F$5-'СЕТ СН'!$F$21</f>
        <v>3912.9777111599997</v>
      </c>
      <c r="P32" s="36">
        <f>SUMIFS(СВЦЭМ!$D$34:$D$777,СВЦЭМ!$A$34:$A$777,$A32,СВЦЭМ!$B$34:$B$777,P$11)+'СЕТ СН'!$F$11+СВЦЭМ!$D$10+'СЕТ СН'!$F$5-'СЕТ СН'!$F$21</f>
        <v>3923.8493083600006</v>
      </c>
      <c r="Q32" s="36">
        <f>SUMIFS(СВЦЭМ!$D$34:$D$777,СВЦЭМ!$A$34:$A$777,$A32,СВЦЭМ!$B$34:$B$777,Q$11)+'СЕТ СН'!$F$11+СВЦЭМ!$D$10+'СЕТ СН'!$F$5-'СЕТ СН'!$F$21</f>
        <v>3933.5223137000003</v>
      </c>
      <c r="R32" s="36">
        <f>SUMIFS(СВЦЭМ!$D$34:$D$777,СВЦЭМ!$A$34:$A$777,$A32,СВЦЭМ!$B$34:$B$777,R$11)+'СЕТ СН'!$F$11+СВЦЭМ!$D$10+'СЕТ СН'!$F$5-'СЕТ СН'!$F$21</f>
        <v>3934.1789092199997</v>
      </c>
      <c r="S32" s="36">
        <f>SUMIFS(СВЦЭМ!$D$34:$D$777,СВЦЭМ!$A$34:$A$777,$A32,СВЦЭМ!$B$34:$B$777,S$11)+'СЕТ СН'!$F$11+СВЦЭМ!$D$10+'СЕТ СН'!$F$5-'СЕТ СН'!$F$21</f>
        <v>3935.4875259700002</v>
      </c>
      <c r="T32" s="36">
        <f>SUMIFS(СВЦЭМ!$D$34:$D$777,СВЦЭМ!$A$34:$A$777,$A32,СВЦЭМ!$B$34:$B$777,T$11)+'СЕТ СН'!$F$11+СВЦЭМ!$D$10+'СЕТ СН'!$F$5-'СЕТ СН'!$F$21</f>
        <v>3920.0785929499998</v>
      </c>
      <c r="U32" s="36">
        <f>SUMIFS(СВЦЭМ!$D$34:$D$777,СВЦЭМ!$A$34:$A$777,$A32,СВЦЭМ!$B$34:$B$777,U$11)+'СЕТ СН'!$F$11+СВЦЭМ!$D$10+'СЕТ СН'!$F$5-'СЕТ СН'!$F$21</f>
        <v>3897.3277084199999</v>
      </c>
      <c r="V32" s="36">
        <f>SUMIFS(СВЦЭМ!$D$34:$D$777,СВЦЭМ!$A$34:$A$777,$A32,СВЦЭМ!$B$34:$B$777,V$11)+'СЕТ СН'!$F$11+СВЦЭМ!$D$10+'СЕТ СН'!$F$5-'СЕТ СН'!$F$21</f>
        <v>3872.8368197100008</v>
      </c>
      <c r="W32" s="36">
        <f>SUMIFS(СВЦЭМ!$D$34:$D$777,СВЦЭМ!$A$34:$A$777,$A32,СВЦЭМ!$B$34:$B$777,W$11)+'СЕТ СН'!$F$11+СВЦЭМ!$D$10+'СЕТ СН'!$F$5-'СЕТ СН'!$F$21</f>
        <v>3874.3872232000003</v>
      </c>
      <c r="X32" s="36">
        <f>SUMIFS(СВЦЭМ!$D$34:$D$777,СВЦЭМ!$A$34:$A$777,$A32,СВЦЭМ!$B$34:$B$777,X$11)+'СЕТ СН'!$F$11+СВЦЭМ!$D$10+'СЕТ СН'!$F$5-'СЕТ СН'!$F$21</f>
        <v>3927.7437675000001</v>
      </c>
      <c r="Y32" s="36">
        <f>SUMIFS(СВЦЭМ!$D$34:$D$777,СВЦЭМ!$A$34:$A$777,$A32,СВЦЭМ!$B$34:$B$777,Y$11)+'СЕТ СН'!$F$11+СВЦЭМ!$D$10+'СЕТ СН'!$F$5-'СЕТ СН'!$F$21</f>
        <v>3930.77301231</v>
      </c>
    </row>
    <row r="33" spans="1:27" ht="15.75" x14ac:dyDescent="0.2">
      <c r="A33" s="35">
        <f t="shared" si="0"/>
        <v>42816</v>
      </c>
      <c r="B33" s="36">
        <f>SUMIFS(СВЦЭМ!$D$34:$D$777,СВЦЭМ!$A$34:$A$777,$A33,СВЦЭМ!$B$34:$B$777,B$11)+'СЕТ СН'!$F$11+СВЦЭМ!$D$10+'СЕТ СН'!$F$5-'СЕТ СН'!$F$21</f>
        <v>3998.42488555</v>
      </c>
      <c r="C33" s="36">
        <f>SUMIFS(СВЦЭМ!$D$34:$D$777,СВЦЭМ!$A$34:$A$777,$A33,СВЦЭМ!$B$34:$B$777,C$11)+'СЕТ СН'!$F$11+СВЦЭМ!$D$10+'СЕТ СН'!$F$5-'СЕТ СН'!$F$21</f>
        <v>4014.8534354500007</v>
      </c>
      <c r="D33" s="36">
        <f>SUMIFS(СВЦЭМ!$D$34:$D$777,СВЦЭМ!$A$34:$A$777,$A33,СВЦЭМ!$B$34:$B$777,D$11)+'СЕТ СН'!$F$11+СВЦЭМ!$D$10+'СЕТ СН'!$F$5-'СЕТ СН'!$F$21</f>
        <v>4034.1714444600002</v>
      </c>
      <c r="E33" s="36">
        <f>SUMIFS(СВЦЭМ!$D$34:$D$777,СВЦЭМ!$A$34:$A$777,$A33,СВЦЭМ!$B$34:$B$777,E$11)+'СЕТ СН'!$F$11+СВЦЭМ!$D$10+'СЕТ СН'!$F$5-'СЕТ СН'!$F$21</f>
        <v>4044.3706851099996</v>
      </c>
      <c r="F33" s="36">
        <f>SUMIFS(СВЦЭМ!$D$34:$D$777,СВЦЭМ!$A$34:$A$777,$A33,СВЦЭМ!$B$34:$B$777,F$11)+'СЕТ СН'!$F$11+СВЦЭМ!$D$10+'СЕТ СН'!$F$5-'СЕТ СН'!$F$21</f>
        <v>4040.3502400300004</v>
      </c>
      <c r="G33" s="36">
        <f>SUMIFS(СВЦЭМ!$D$34:$D$777,СВЦЭМ!$A$34:$A$777,$A33,СВЦЭМ!$B$34:$B$777,G$11)+'СЕТ СН'!$F$11+СВЦЭМ!$D$10+'СЕТ СН'!$F$5-'СЕТ СН'!$F$21</f>
        <v>4026.9524213000004</v>
      </c>
      <c r="H33" s="36">
        <f>SUMIFS(СВЦЭМ!$D$34:$D$777,СВЦЭМ!$A$34:$A$777,$A33,СВЦЭМ!$B$34:$B$777,H$11)+'СЕТ СН'!$F$11+СВЦЭМ!$D$10+'СЕТ СН'!$F$5-'СЕТ СН'!$F$21</f>
        <v>4045.8643801600001</v>
      </c>
      <c r="I33" s="36">
        <f>SUMIFS(СВЦЭМ!$D$34:$D$777,СВЦЭМ!$A$34:$A$777,$A33,СВЦЭМ!$B$34:$B$777,I$11)+'СЕТ СН'!$F$11+СВЦЭМ!$D$10+'СЕТ СН'!$F$5-'СЕТ СН'!$F$21</f>
        <v>3997.2442860900001</v>
      </c>
      <c r="J33" s="36">
        <f>SUMIFS(СВЦЭМ!$D$34:$D$777,СВЦЭМ!$A$34:$A$777,$A33,СВЦЭМ!$B$34:$B$777,J$11)+'СЕТ СН'!$F$11+СВЦЭМ!$D$10+'СЕТ СН'!$F$5-'СЕТ СН'!$F$21</f>
        <v>3930.29545074</v>
      </c>
      <c r="K33" s="36">
        <f>SUMIFS(СВЦЭМ!$D$34:$D$777,СВЦЭМ!$A$34:$A$777,$A33,СВЦЭМ!$B$34:$B$777,K$11)+'СЕТ СН'!$F$11+СВЦЭМ!$D$10+'СЕТ СН'!$F$5-'СЕТ СН'!$F$21</f>
        <v>3886.4355638400002</v>
      </c>
      <c r="L33" s="36">
        <f>SUMIFS(СВЦЭМ!$D$34:$D$777,СВЦЭМ!$A$34:$A$777,$A33,СВЦЭМ!$B$34:$B$777,L$11)+'СЕТ СН'!$F$11+СВЦЭМ!$D$10+'СЕТ СН'!$F$5-'СЕТ СН'!$F$21</f>
        <v>3885.9645546800002</v>
      </c>
      <c r="M33" s="36">
        <f>SUMIFS(СВЦЭМ!$D$34:$D$777,СВЦЭМ!$A$34:$A$777,$A33,СВЦЭМ!$B$34:$B$777,M$11)+'СЕТ СН'!$F$11+СВЦЭМ!$D$10+'СЕТ СН'!$F$5-'СЕТ СН'!$F$21</f>
        <v>3900.1662020500007</v>
      </c>
      <c r="N33" s="36">
        <f>SUMIFS(СВЦЭМ!$D$34:$D$777,СВЦЭМ!$A$34:$A$777,$A33,СВЦЭМ!$B$34:$B$777,N$11)+'СЕТ СН'!$F$11+СВЦЭМ!$D$10+'СЕТ СН'!$F$5-'СЕТ СН'!$F$21</f>
        <v>3960.5360897999999</v>
      </c>
      <c r="O33" s="36">
        <f>SUMIFS(СВЦЭМ!$D$34:$D$777,СВЦЭМ!$A$34:$A$777,$A33,СВЦЭМ!$B$34:$B$777,O$11)+'СЕТ СН'!$F$11+СВЦЭМ!$D$10+'СЕТ СН'!$F$5-'СЕТ СН'!$F$21</f>
        <v>3937.7349847400001</v>
      </c>
      <c r="P33" s="36">
        <f>SUMIFS(СВЦЭМ!$D$34:$D$777,СВЦЭМ!$A$34:$A$777,$A33,СВЦЭМ!$B$34:$B$777,P$11)+'СЕТ СН'!$F$11+СВЦЭМ!$D$10+'СЕТ СН'!$F$5-'СЕТ СН'!$F$21</f>
        <v>3956.62139389</v>
      </c>
      <c r="Q33" s="36">
        <f>SUMIFS(СВЦЭМ!$D$34:$D$777,СВЦЭМ!$A$34:$A$777,$A33,СВЦЭМ!$B$34:$B$777,Q$11)+'СЕТ СН'!$F$11+СВЦЭМ!$D$10+'СЕТ СН'!$F$5-'СЕТ СН'!$F$21</f>
        <v>3963.6302532700001</v>
      </c>
      <c r="R33" s="36">
        <f>SUMIFS(СВЦЭМ!$D$34:$D$777,СВЦЭМ!$A$34:$A$777,$A33,СВЦЭМ!$B$34:$B$777,R$11)+'СЕТ СН'!$F$11+СВЦЭМ!$D$10+'СЕТ СН'!$F$5-'СЕТ СН'!$F$21</f>
        <v>3961.0095873800001</v>
      </c>
      <c r="S33" s="36">
        <f>SUMIFS(СВЦЭМ!$D$34:$D$777,СВЦЭМ!$A$34:$A$777,$A33,СВЦЭМ!$B$34:$B$777,S$11)+'СЕТ СН'!$F$11+СВЦЭМ!$D$10+'СЕТ СН'!$F$5-'СЕТ СН'!$F$21</f>
        <v>3944.3574282299996</v>
      </c>
      <c r="T33" s="36">
        <f>SUMIFS(СВЦЭМ!$D$34:$D$777,СВЦЭМ!$A$34:$A$777,$A33,СВЦЭМ!$B$34:$B$777,T$11)+'СЕТ СН'!$F$11+СВЦЭМ!$D$10+'СЕТ СН'!$F$5-'СЕТ СН'!$F$21</f>
        <v>3917.0864937300003</v>
      </c>
      <c r="U33" s="36">
        <f>SUMIFS(СВЦЭМ!$D$34:$D$777,СВЦЭМ!$A$34:$A$777,$A33,СВЦЭМ!$B$34:$B$777,U$11)+'СЕТ СН'!$F$11+СВЦЭМ!$D$10+'СЕТ СН'!$F$5-'СЕТ СН'!$F$21</f>
        <v>3871.6344022000003</v>
      </c>
      <c r="V33" s="36">
        <f>SUMIFS(СВЦЭМ!$D$34:$D$777,СВЦЭМ!$A$34:$A$777,$A33,СВЦЭМ!$B$34:$B$777,V$11)+'СЕТ СН'!$F$11+СВЦЭМ!$D$10+'СЕТ СН'!$F$5-'СЕТ СН'!$F$21</f>
        <v>3860.8322357899997</v>
      </c>
      <c r="W33" s="36">
        <f>SUMIFS(СВЦЭМ!$D$34:$D$777,СВЦЭМ!$A$34:$A$777,$A33,СВЦЭМ!$B$34:$B$777,W$11)+'СЕТ СН'!$F$11+СВЦЭМ!$D$10+'СЕТ СН'!$F$5-'СЕТ СН'!$F$21</f>
        <v>3866.9937396200003</v>
      </c>
      <c r="X33" s="36">
        <f>SUMIFS(СВЦЭМ!$D$34:$D$777,СВЦЭМ!$A$34:$A$777,$A33,СВЦЭМ!$B$34:$B$777,X$11)+'СЕТ СН'!$F$11+СВЦЭМ!$D$10+'СЕТ СН'!$F$5-'СЕТ СН'!$F$21</f>
        <v>3923.7978437500005</v>
      </c>
      <c r="Y33" s="36">
        <f>SUMIFS(СВЦЭМ!$D$34:$D$777,СВЦЭМ!$A$34:$A$777,$A33,СВЦЭМ!$B$34:$B$777,Y$11)+'СЕТ СН'!$F$11+СВЦЭМ!$D$10+'СЕТ СН'!$F$5-'СЕТ СН'!$F$21</f>
        <v>4011.3495546699996</v>
      </c>
    </row>
    <row r="34" spans="1:27" ht="15.75" x14ac:dyDescent="0.2">
      <c r="A34" s="35">
        <f t="shared" si="0"/>
        <v>42817</v>
      </c>
      <c r="B34" s="36">
        <f>SUMIFS(СВЦЭМ!$D$34:$D$777,СВЦЭМ!$A$34:$A$777,$A34,СВЦЭМ!$B$34:$B$777,B$11)+'СЕТ СН'!$F$11+СВЦЭМ!$D$10+'СЕТ СН'!$F$5-'СЕТ СН'!$F$21</f>
        <v>4061.8059047799998</v>
      </c>
      <c r="C34" s="36">
        <f>SUMIFS(СВЦЭМ!$D$34:$D$777,СВЦЭМ!$A$34:$A$777,$A34,СВЦЭМ!$B$34:$B$777,C$11)+'СЕТ СН'!$F$11+СВЦЭМ!$D$10+'СЕТ СН'!$F$5-'СЕТ СН'!$F$21</f>
        <v>4078.9620103699999</v>
      </c>
      <c r="D34" s="36">
        <f>SUMIFS(СВЦЭМ!$D$34:$D$777,СВЦЭМ!$A$34:$A$777,$A34,СВЦЭМ!$B$34:$B$777,D$11)+'СЕТ СН'!$F$11+СВЦЭМ!$D$10+'СЕТ СН'!$F$5-'СЕТ СН'!$F$21</f>
        <v>4093.37219379</v>
      </c>
      <c r="E34" s="36">
        <f>SUMIFS(СВЦЭМ!$D$34:$D$777,СВЦЭМ!$A$34:$A$777,$A34,СВЦЭМ!$B$34:$B$777,E$11)+'СЕТ СН'!$F$11+СВЦЭМ!$D$10+'СЕТ СН'!$F$5-'СЕТ СН'!$F$21</f>
        <v>4104.8271648200007</v>
      </c>
      <c r="F34" s="36">
        <f>SUMIFS(СВЦЭМ!$D$34:$D$777,СВЦЭМ!$A$34:$A$777,$A34,СВЦЭМ!$B$34:$B$777,F$11)+'СЕТ СН'!$F$11+СВЦЭМ!$D$10+'СЕТ СН'!$F$5-'СЕТ СН'!$F$21</f>
        <v>4109.5003306400004</v>
      </c>
      <c r="G34" s="36">
        <f>SUMIFS(СВЦЭМ!$D$34:$D$777,СВЦЭМ!$A$34:$A$777,$A34,СВЦЭМ!$B$34:$B$777,G$11)+'СЕТ СН'!$F$11+СВЦЭМ!$D$10+'СЕТ СН'!$F$5-'СЕТ СН'!$F$21</f>
        <v>4095.9526951300004</v>
      </c>
      <c r="H34" s="36">
        <f>SUMIFS(СВЦЭМ!$D$34:$D$777,СВЦЭМ!$A$34:$A$777,$A34,СВЦЭМ!$B$34:$B$777,H$11)+'СЕТ СН'!$F$11+СВЦЭМ!$D$10+'СЕТ СН'!$F$5-'СЕТ СН'!$F$21</f>
        <v>4035.7997525000001</v>
      </c>
      <c r="I34" s="36">
        <f>SUMIFS(СВЦЭМ!$D$34:$D$777,СВЦЭМ!$A$34:$A$777,$A34,СВЦЭМ!$B$34:$B$777,I$11)+'СЕТ СН'!$F$11+СВЦЭМ!$D$10+'СЕТ СН'!$F$5-'СЕТ СН'!$F$21</f>
        <v>3996.7787198300002</v>
      </c>
      <c r="J34" s="36">
        <f>SUMIFS(СВЦЭМ!$D$34:$D$777,СВЦЭМ!$A$34:$A$777,$A34,СВЦЭМ!$B$34:$B$777,J$11)+'СЕТ СН'!$F$11+СВЦЭМ!$D$10+'СЕТ СН'!$F$5-'СЕТ СН'!$F$21</f>
        <v>3933.1631159900007</v>
      </c>
      <c r="K34" s="36">
        <f>SUMIFS(СВЦЭМ!$D$34:$D$777,СВЦЭМ!$A$34:$A$777,$A34,СВЦЭМ!$B$34:$B$777,K$11)+'СЕТ СН'!$F$11+СВЦЭМ!$D$10+'СЕТ СН'!$F$5-'СЕТ СН'!$F$21</f>
        <v>3865.4723133400003</v>
      </c>
      <c r="L34" s="36">
        <f>SUMIFS(СВЦЭМ!$D$34:$D$777,СВЦЭМ!$A$34:$A$777,$A34,СВЦЭМ!$B$34:$B$777,L$11)+'СЕТ СН'!$F$11+СВЦЭМ!$D$10+'СЕТ СН'!$F$5-'СЕТ СН'!$F$21</f>
        <v>3863.8062322400001</v>
      </c>
      <c r="M34" s="36">
        <f>SUMIFS(СВЦЭМ!$D$34:$D$777,СВЦЭМ!$A$34:$A$777,$A34,СВЦЭМ!$B$34:$B$777,M$11)+'СЕТ СН'!$F$11+СВЦЭМ!$D$10+'СЕТ СН'!$F$5-'СЕТ СН'!$F$21</f>
        <v>3878.6649667700003</v>
      </c>
      <c r="N34" s="36">
        <f>SUMIFS(СВЦЭМ!$D$34:$D$777,СВЦЭМ!$A$34:$A$777,$A34,СВЦЭМ!$B$34:$B$777,N$11)+'СЕТ СН'!$F$11+СВЦЭМ!$D$10+'СЕТ СН'!$F$5-'СЕТ СН'!$F$21</f>
        <v>3898.7894645699998</v>
      </c>
      <c r="O34" s="36">
        <f>SUMIFS(СВЦЭМ!$D$34:$D$777,СВЦЭМ!$A$34:$A$777,$A34,СВЦЭМ!$B$34:$B$777,O$11)+'СЕТ СН'!$F$11+СВЦЭМ!$D$10+'СЕТ СН'!$F$5-'СЕТ СН'!$F$21</f>
        <v>3924.2890888100001</v>
      </c>
      <c r="P34" s="36">
        <f>SUMIFS(СВЦЭМ!$D$34:$D$777,СВЦЭМ!$A$34:$A$777,$A34,СВЦЭМ!$B$34:$B$777,P$11)+'СЕТ СН'!$F$11+СВЦЭМ!$D$10+'СЕТ СН'!$F$5-'СЕТ СН'!$F$21</f>
        <v>3935.8235524800002</v>
      </c>
      <c r="Q34" s="36">
        <f>SUMIFS(СВЦЭМ!$D$34:$D$777,СВЦЭМ!$A$34:$A$777,$A34,СВЦЭМ!$B$34:$B$777,Q$11)+'СЕТ СН'!$F$11+СВЦЭМ!$D$10+'СЕТ СН'!$F$5-'СЕТ СН'!$F$21</f>
        <v>3932.2532944600007</v>
      </c>
      <c r="R34" s="36">
        <f>SUMIFS(СВЦЭМ!$D$34:$D$777,СВЦЭМ!$A$34:$A$777,$A34,СВЦЭМ!$B$34:$B$777,R$11)+'СЕТ СН'!$F$11+СВЦЭМ!$D$10+'СЕТ СН'!$F$5-'СЕТ СН'!$F$21</f>
        <v>3932.6674421600001</v>
      </c>
      <c r="S34" s="36">
        <f>SUMIFS(СВЦЭМ!$D$34:$D$777,СВЦЭМ!$A$34:$A$777,$A34,СВЦЭМ!$B$34:$B$777,S$11)+'СЕТ СН'!$F$11+СВЦЭМ!$D$10+'СЕТ СН'!$F$5-'СЕТ СН'!$F$21</f>
        <v>3918.7564693599998</v>
      </c>
      <c r="T34" s="36">
        <f>SUMIFS(СВЦЭМ!$D$34:$D$777,СВЦЭМ!$A$34:$A$777,$A34,СВЦЭМ!$B$34:$B$777,T$11)+'СЕТ СН'!$F$11+СВЦЭМ!$D$10+'СЕТ СН'!$F$5-'СЕТ СН'!$F$21</f>
        <v>3893.6398901000002</v>
      </c>
      <c r="U34" s="36">
        <f>SUMIFS(СВЦЭМ!$D$34:$D$777,СВЦЭМ!$A$34:$A$777,$A34,СВЦЭМ!$B$34:$B$777,U$11)+'СЕТ СН'!$F$11+СВЦЭМ!$D$10+'СЕТ СН'!$F$5-'СЕТ СН'!$F$21</f>
        <v>3868.2371639900002</v>
      </c>
      <c r="V34" s="36">
        <f>SUMIFS(СВЦЭМ!$D$34:$D$777,СВЦЭМ!$A$34:$A$777,$A34,СВЦЭМ!$B$34:$B$777,V$11)+'СЕТ СН'!$F$11+СВЦЭМ!$D$10+'СЕТ СН'!$F$5-'СЕТ СН'!$F$21</f>
        <v>3843.7681539499999</v>
      </c>
      <c r="W34" s="36">
        <f>SUMIFS(СВЦЭМ!$D$34:$D$777,СВЦЭМ!$A$34:$A$777,$A34,СВЦЭМ!$B$34:$B$777,W$11)+'СЕТ СН'!$F$11+СВЦЭМ!$D$10+'СЕТ СН'!$F$5-'СЕТ СН'!$F$21</f>
        <v>3842.1256110800005</v>
      </c>
      <c r="X34" s="36">
        <f>SUMIFS(СВЦЭМ!$D$34:$D$777,СВЦЭМ!$A$34:$A$777,$A34,СВЦЭМ!$B$34:$B$777,X$11)+'СЕТ СН'!$F$11+СВЦЭМ!$D$10+'СЕТ СН'!$F$5-'СЕТ СН'!$F$21</f>
        <v>3914.6502954000007</v>
      </c>
      <c r="Y34" s="36">
        <f>SUMIFS(СВЦЭМ!$D$34:$D$777,СВЦЭМ!$A$34:$A$777,$A34,СВЦЭМ!$B$34:$B$777,Y$11)+'СЕТ СН'!$F$11+СВЦЭМ!$D$10+'СЕТ СН'!$F$5-'СЕТ СН'!$F$21</f>
        <v>3992.7276648200004</v>
      </c>
    </row>
    <row r="35" spans="1:27" ht="15.75" x14ac:dyDescent="0.2">
      <c r="A35" s="35">
        <f t="shared" si="0"/>
        <v>42818</v>
      </c>
      <c r="B35" s="36">
        <f>SUMIFS(СВЦЭМ!$D$34:$D$777,СВЦЭМ!$A$34:$A$777,$A35,СВЦЭМ!$B$34:$B$777,B$11)+'СЕТ СН'!$F$11+СВЦЭМ!$D$10+'СЕТ СН'!$F$5-'СЕТ СН'!$F$21</f>
        <v>4038.6645523500001</v>
      </c>
      <c r="C35" s="36">
        <f>SUMIFS(СВЦЭМ!$D$34:$D$777,СВЦЭМ!$A$34:$A$777,$A35,СВЦЭМ!$B$34:$B$777,C$11)+'СЕТ СН'!$F$11+СВЦЭМ!$D$10+'СЕТ СН'!$F$5-'СЕТ СН'!$F$21</f>
        <v>4074.2265045800004</v>
      </c>
      <c r="D35" s="36">
        <f>SUMIFS(СВЦЭМ!$D$34:$D$777,СВЦЭМ!$A$34:$A$777,$A35,СВЦЭМ!$B$34:$B$777,D$11)+'СЕТ СН'!$F$11+СВЦЭМ!$D$10+'СЕТ СН'!$F$5-'СЕТ СН'!$F$21</f>
        <v>4092.57937812</v>
      </c>
      <c r="E35" s="36">
        <f>SUMIFS(СВЦЭМ!$D$34:$D$777,СВЦЭМ!$A$34:$A$777,$A35,СВЦЭМ!$B$34:$B$777,E$11)+'СЕТ СН'!$F$11+СВЦЭМ!$D$10+'СЕТ СН'!$F$5-'СЕТ СН'!$F$21</f>
        <v>4109.2997550700002</v>
      </c>
      <c r="F35" s="36">
        <f>SUMIFS(СВЦЭМ!$D$34:$D$777,СВЦЭМ!$A$34:$A$777,$A35,СВЦЭМ!$B$34:$B$777,F$11)+'СЕТ СН'!$F$11+СВЦЭМ!$D$10+'СЕТ СН'!$F$5-'СЕТ СН'!$F$21</f>
        <v>4109.8389713500001</v>
      </c>
      <c r="G35" s="36">
        <f>SUMIFS(СВЦЭМ!$D$34:$D$777,СВЦЭМ!$A$34:$A$777,$A35,СВЦЭМ!$B$34:$B$777,G$11)+'СЕТ СН'!$F$11+СВЦЭМ!$D$10+'СЕТ СН'!$F$5-'СЕТ СН'!$F$21</f>
        <v>4080.80974057</v>
      </c>
      <c r="H35" s="36">
        <f>SUMIFS(СВЦЭМ!$D$34:$D$777,СВЦЭМ!$A$34:$A$777,$A35,СВЦЭМ!$B$34:$B$777,H$11)+'СЕТ СН'!$F$11+СВЦЭМ!$D$10+'СЕТ СН'!$F$5-'СЕТ СН'!$F$21</f>
        <v>4013.3074672000002</v>
      </c>
      <c r="I35" s="36">
        <f>SUMIFS(СВЦЭМ!$D$34:$D$777,СВЦЭМ!$A$34:$A$777,$A35,СВЦЭМ!$B$34:$B$777,I$11)+'СЕТ СН'!$F$11+СВЦЭМ!$D$10+'СЕТ СН'!$F$5-'СЕТ СН'!$F$21</f>
        <v>3950.5245187800001</v>
      </c>
      <c r="J35" s="36">
        <f>SUMIFS(СВЦЭМ!$D$34:$D$777,СВЦЭМ!$A$34:$A$777,$A35,СВЦЭМ!$B$34:$B$777,J$11)+'СЕТ СН'!$F$11+СВЦЭМ!$D$10+'СЕТ СН'!$F$5-'СЕТ СН'!$F$21</f>
        <v>3890.2714932899999</v>
      </c>
      <c r="K35" s="36">
        <f>SUMIFS(СВЦЭМ!$D$34:$D$777,СВЦЭМ!$A$34:$A$777,$A35,СВЦЭМ!$B$34:$B$777,K$11)+'СЕТ СН'!$F$11+СВЦЭМ!$D$10+'СЕТ СН'!$F$5-'СЕТ СН'!$F$21</f>
        <v>3844.13515517</v>
      </c>
      <c r="L35" s="36">
        <f>SUMIFS(СВЦЭМ!$D$34:$D$777,СВЦЭМ!$A$34:$A$777,$A35,СВЦЭМ!$B$34:$B$777,L$11)+'СЕТ СН'!$F$11+СВЦЭМ!$D$10+'СЕТ СН'!$F$5-'СЕТ СН'!$F$21</f>
        <v>3828.9315183600002</v>
      </c>
      <c r="M35" s="36">
        <f>SUMIFS(СВЦЭМ!$D$34:$D$777,СВЦЭМ!$A$34:$A$777,$A35,СВЦЭМ!$B$34:$B$777,M$11)+'СЕТ СН'!$F$11+СВЦЭМ!$D$10+'СЕТ СН'!$F$5-'СЕТ СН'!$F$21</f>
        <v>3845.2027950199999</v>
      </c>
      <c r="N35" s="36">
        <f>SUMIFS(СВЦЭМ!$D$34:$D$777,СВЦЭМ!$A$34:$A$777,$A35,СВЦЭМ!$B$34:$B$777,N$11)+'СЕТ СН'!$F$11+СВЦЭМ!$D$10+'СЕТ СН'!$F$5-'СЕТ СН'!$F$21</f>
        <v>3873.1915575399998</v>
      </c>
      <c r="O35" s="36">
        <f>SUMIFS(СВЦЭМ!$D$34:$D$777,СВЦЭМ!$A$34:$A$777,$A35,СВЦЭМ!$B$34:$B$777,O$11)+'СЕТ СН'!$F$11+СВЦЭМ!$D$10+'СЕТ СН'!$F$5-'СЕТ СН'!$F$21</f>
        <v>3873.6529070300003</v>
      </c>
      <c r="P35" s="36">
        <f>SUMIFS(СВЦЭМ!$D$34:$D$777,СВЦЭМ!$A$34:$A$777,$A35,СВЦЭМ!$B$34:$B$777,P$11)+'СЕТ СН'!$F$11+СВЦЭМ!$D$10+'СЕТ СН'!$F$5-'СЕТ СН'!$F$21</f>
        <v>3884.76833274</v>
      </c>
      <c r="Q35" s="36">
        <f>SUMIFS(СВЦЭМ!$D$34:$D$777,СВЦЭМ!$A$34:$A$777,$A35,СВЦЭМ!$B$34:$B$777,Q$11)+'СЕТ СН'!$F$11+СВЦЭМ!$D$10+'СЕТ СН'!$F$5-'СЕТ СН'!$F$21</f>
        <v>3887.2275226900001</v>
      </c>
      <c r="R35" s="36">
        <f>SUMIFS(СВЦЭМ!$D$34:$D$777,СВЦЭМ!$A$34:$A$777,$A35,СВЦЭМ!$B$34:$B$777,R$11)+'СЕТ СН'!$F$11+СВЦЭМ!$D$10+'СЕТ СН'!$F$5-'СЕТ СН'!$F$21</f>
        <v>3893.0920517699997</v>
      </c>
      <c r="S35" s="36">
        <f>SUMIFS(СВЦЭМ!$D$34:$D$777,СВЦЭМ!$A$34:$A$777,$A35,СВЦЭМ!$B$34:$B$777,S$11)+'СЕТ СН'!$F$11+СВЦЭМ!$D$10+'СЕТ СН'!$F$5-'СЕТ СН'!$F$21</f>
        <v>3886.2028367000003</v>
      </c>
      <c r="T35" s="36">
        <f>SUMIFS(СВЦЭМ!$D$34:$D$777,СВЦЭМ!$A$34:$A$777,$A35,СВЦЭМ!$B$34:$B$777,T$11)+'СЕТ СН'!$F$11+СВЦЭМ!$D$10+'СЕТ СН'!$F$5-'СЕТ СН'!$F$21</f>
        <v>3862.6972383100001</v>
      </c>
      <c r="U35" s="36">
        <f>SUMIFS(СВЦЭМ!$D$34:$D$777,СВЦЭМ!$A$34:$A$777,$A35,СВЦЭМ!$B$34:$B$777,U$11)+'СЕТ СН'!$F$11+СВЦЭМ!$D$10+'СЕТ СН'!$F$5-'СЕТ СН'!$F$21</f>
        <v>3829.8636892699997</v>
      </c>
      <c r="V35" s="36">
        <f>SUMIFS(СВЦЭМ!$D$34:$D$777,СВЦЭМ!$A$34:$A$777,$A35,СВЦЭМ!$B$34:$B$777,V$11)+'СЕТ СН'!$F$11+СВЦЭМ!$D$10+'СЕТ СН'!$F$5-'СЕТ СН'!$F$21</f>
        <v>3829.3797431000003</v>
      </c>
      <c r="W35" s="36">
        <f>SUMIFS(СВЦЭМ!$D$34:$D$777,СВЦЭМ!$A$34:$A$777,$A35,СВЦЭМ!$B$34:$B$777,W$11)+'СЕТ СН'!$F$11+СВЦЭМ!$D$10+'СЕТ СН'!$F$5-'СЕТ СН'!$F$21</f>
        <v>3824.9498241900001</v>
      </c>
      <c r="X35" s="36">
        <f>SUMIFS(СВЦЭМ!$D$34:$D$777,СВЦЭМ!$A$34:$A$777,$A35,СВЦЭМ!$B$34:$B$777,X$11)+'СЕТ СН'!$F$11+СВЦЭМ!$D$10+'СЕТ СН'!$F$5-'СЕТ СН'!$F$21</f>
        <v>3877.6126470199997</v>
      </c>
      <c r="Y35" s="36">
        <f>SUMIFS(СВЦЭМ!$D$34:$D$777,СВЦЭМ!$A$34:$A$777,$A35,СВЦЭМ!$B$34:$B$777,Y$11)+'СЕТ СН'!$F$11+СВЦЭМ!$D$10+'СЕТ СН'!$F$5-'СЕТ СН'!$F$21</f>
        <v>3959.8227470800002</v>
      </c>
    </row>
    <row r="36" spans="1:27" ht="15.75" x14ac:dyDescent="0.2">
      <c r="A36" s="35">
        <f t="shared" si="0"/>
        <v>42819</v>
      </c>
      <c r="B36" s="36">
        <f>SUMIFS(СВЦЭМ!$D$34:$D$777,СВЦЭМ!$A$34:$A$777,$A36,СВЦЭМ!$B$34:$B$777,B$11)+'СЕТ СН'!$F$11+СВЦЭМ!$D$10+'СЕТ СН'!$F$5-'СЕТ СН'!$F$21</f>
        <v>4019.8526267800007</v>
      </c>
      <c r="C36" s="36">
        <f>SUMIFS(СВЦЭМ!$D$34:$D$777,СВЦЭМ!$A$34:$A$777,$A36,СВЦЭМ!$B$34:$B$777,C$11)+'СЕТ СН'!$F$11+СВЦЭМ!$D$10+'СЕТ СН'!$F$5-'СЕТ СН'!$F$21</f>
        <v>4062.5766984000002</v>
      </c>
      <c r="D36" s="36">
        <f>SUMIFS(СВЦЭМ!$D$34:$D$777,СВЦЭМ!$A$34:$A$777,$A36,СВЦЭМ!$B$34:$B$777,D$11)+'СЕТ СН'!$F$11+СВЦЭМ!$D$10+'СЕТ СН'!$F$5-'СЕТ СН'!$F$21</f>
        <v>4079.6337575800007</v>
      </c>
      <c r="E36" s="36">
        <f>SUMIFS(СВЦЭМ!$D$34:$D$777,СВЦЭМ!$A$34:$A$777,$A36,СВЦЭМ!$B$34:$B$777,E$11)+'СЕТ СН'!$F$11+СВЦЭМ!$D$10+'СЕТ СН'!$F$5-'СЕТ СН'!$F$21</f>
        <v>4092.5189778000004</v>
      </c>
      <c r="F36" s="36">
        <f>SUMIFS(СВЦЭМ!$D$34:$D$777,СВЦЭМ!$A$34:$A$777,$A36,СВЦЭМ!$B$34:$B$777,F$11)+'СЕТ СН'!$F$11+СВЦЭМ!$D$10+'СЕТ СН'!$F$5-'СЕТ СН'!$F$21</f>
        <v>4090.8138960800006</v>
      </c>
      <c r="G36" s="36">
        <f>SUMIFS(СВЦЭМ!$D$34:$D$777,СВЦЭМ!$A$34:$A$777,$A36,СВЦЭМ!$B$34:$B$777,G$11)+'СЕТ СН'!$F$11+СВЦЭМ!$D$10+'СЕТ СН'!$F$5-'СЕТ СН'!$F$21</f>
        <v>4078.2120001200001</v>
      </c>
      <c r="H36" s="36">
        <f>SUMIFS(СВЦЭМ!$D$34:$D$777,СВЦЭМ!$A$34:$A$777,$A36,СВЦЭМ!$B$34:$B$777,H$11)+'СЕТ СН'!$F$11+СВЦЭМ!$D$10+'СЕТ СН'!$F$5-'СЕТ СН'!$F$21</f>
        <v>4053.26244382</v>
      </c>
      <c r="I36" s="36">
        <f>SUMIFS(СВЦЭМ!$D$34:$D$777,СВЦЭМ!$A$34:$A$777,$A36,СВЦЭМ!$B$34:$B$777,I$11)+'СЕТ СН'!$F$11+СВЦЭМ!$D$10+'СЕТ СН'!$F$5-'СЕТ СН'!$F$21</f>
        <v>4000.8450511499996</v>
      </c>
      <c r="J36" s="36">
        <f>SUMIFS(СВЦЭМ!$D$34:$D$777,СВЦЭМ!$A$34:$A$777,$A36,СВЦЭМ!$B$34:$B$777,J$11)+'СЕТ СН'!$F$11+СВЦЭМ!$D$10+'СЕТ СН'!$F$5-'СЕТ СН'!$F$21</f>
        <v>3911.7998124100004</v>
      </c>
      <c r="K36" s="36">
        <f>SUMIFS(СВЦЭМ!$D$34:$D$777,СВЦЭМ!$A$34:$A$777,$A36,СВЦЭМ!$B$34:$B$777,K$11)+'СЕТ СН'!$F$11+СВЦЭМ!$D$10+'СЕТ СН'!$F$5-'СЕТ СН'!$F$21</f>
        <v>3839.0659401000003</v>
      </c>
      <c r="L36" s="36">
        <f>SUMIFS(СВЦЭМ!$D$34:$D$777,СВЦЭМ!$A$34:$A$777,$A36,СВЦЭМ!$B$34:$B$777,L$11)+'СЕТ СН'!$F$11+СВЦЭМ!$D$10+'СЕТ СН'!$F$5-'СЕТ СН'!$F$21</f>
        <v>3828.6870185799999</v>
      </c>
      <c r="M36" s="36">
        <f>SUMIFS(СВЦЭМ!$D$34:$D$777,СВЦЭМ!$A$34:$A$777,$A36,СВЦЭМ!$B$34:$B$777,M$11)+'СЕТ СН'!$F$11+СВЦЭМ!$D$10+'СЕТ СН'!$F$5-'СЕТ СН'!$F$21</f>
        <v>3844.9126484200006</v>
      </c>
      <c r="N36" s="36">
        <f>SUMIFS(СВЦЭМ!$D$34:$D$777,СВЦЭМ!$A$34:$A$777,$A36,СВЦЭМ!$B$34:$B$777,N$11)+'СЕТ СН'!$F$11+СВЦЭМ!$D$10+'СЕТ СН'!$F$5-'СЕТ СН'!$F$21</f>
        <v>3863.8884026699998</v>
      </c>
      <c r="O36" s="36">
        <f>SUMIFS(СВЦЭМ!$D$34:$D$777,СВЦЭМ!$A$34:$A$777,$A36,СВЦЭМ!$B$34:$B$777,O$11)+'СЕТ СН'!$F$11+СВЦЭМ!$D$10+'СЕТ СН'!$F$5-'СЕТ СН'!$F$21</f>
        <v>3879.6185634800004</v>
      </c>
      <c r="P36" s="36">
        <f>SUMIFS(СВЦЭМ!$D$34:$D$777,СВЦЭМ!$A$34:$A$777,$A36,СВЦЭМ!$B$34:$B$777,P$11)+'СЕТ СН'!$F$11+СВЦЭМ!$D$10+'СЕТ СН'!$F$5-'СЕТ СН'!$F$21</f>
        <v>3890.9244233099998</v>
      </c>
      <c r="Q36" s="36">
        <f>SUMIFS(СВЦЭМ!$D$34:$D$777,СВЦЭМ!$A$34:$A$777,$A36,СВЦЭМ!$B$34:$B$777,Q$11)+'СЕТ СН'!$F$11+СВЦЭМ!$D$10+'СЕТ СН'!$F$5-'СЕТ СН'!$F$21</f>
        <v>3897.3884945099999</v>
      </c>
      <c r="R36" s="36">
        <f>SUMIFS(СВЦЭМ!$D$34:$D$777,СВЦЭМ!$A$34:$A$777,$A36,СВЦЭМ!$B$34:$B$777,R$11)+'СЕТ СН'!$F$11+СВЦЭМ!$D$10+'СЕТ СН'!$F$5-'СЕТ СН'!$F$21</f>
        <v>3900.52700989</v>
      </c>
      <c r="S36" s="36">
        <f>SUMIFS(СВЦЭМ!$D$34:$D$777,СВЦЭМ!$A$34:$A$777,$A36,СВЦЭМ!$B$34:$B$777,S$11)+'СЕТ СН'!$F$11+СВЦЭМ!$D$10+'СЕТ СН'!$F$5-'СЕТ СН'!$F$21</f>
        <v>3893.1480669800003</v>
      </c>
      <c r="T36" s="36">
        <f>SUMIFS(СВЦЭМ!$D$34:$D$777,СВЦЭМ!$A$34:$A$777,$A36,СВЦЭМ!$B$34:$B$777,T$11)+'СЕТ СН'!$F$11+СВЦЭМ!$D$10+'СЕТ СН'!$F$5-'СЕТ СН'!$F$21</f>
        <v>3865.5014392100002</v>
      </c>
      <c r="U36" s="36">
        <f>SUMIFS(СВЦЭМ!$D$34:$D$777,СВЦЭМ!$A$34:$A$777,$A36,СВЦЭМ!$B$34:$B$777,U$11)+'СЕТ СН'!$F$11+СВЦЭМ!$D$10+'СЕТ СН'!$F$5-'СЕТ СН'!$F$21</f>
        <v>3821.9196452400001</v>
      </c>
      <c r="V36" s="36">
        <f>SUMIFS(СВЦЭМ!$D$34:$D$777,СВЦЭМ!$A$34:$A$777,$A36,СВЦЭМ!$B$34:$B$777,V$11)+'СЕТ СН'!$F$11+СВЦЭМ!$D$10+'СЕТ СН'!$F$5-'СЕТ СН'!$F$21</f>
        <v>3812.6341639300008</v>
      </c>
      <c r="W36" s="36">
        <f>SUMIFS(СВЦЭМ!$D$34:$D$777,СВЦЭМ!$A$34:$A$777,$A36,СВЦЭМ!$B$34:$B$777,W$11)+'СЕТ СН'!$F$11+СВЦЭМ!$D$10+'СЕТ СН'!$F$5-'СЕТ СН'!$F$21</f>
        <v>3805.2262036700004</v>
      </c>
      <c r="X36" s="36">
        <f>SUMIFS(СВЦЭМ!$D$34:$D$777,СВЦЭМ!$A$34:$A$777,$A36,СВЦЭМ!$B$34:$B$777,X$11)+'СЕТ СН'!$F$11+СВЦЭМ!$D$10+'СЕТ СН'!$F$5-'СЕТ СН'!$F$21</f>
        <v>3857.6197330900004</v>
      </c>
      <c r="Y36" s="36">
        <f>SUMIFS(СВЦЭМ!$D$34:$D$777,СВЦЭМ!$A$34:$A$777,$A36,СВЦЭМ!$B$34:$B$777,Y$11)+'СЕТ СН'!$F$11+СВЦЭМ!$D$10+'СЕТ СН'!$F$5-'СЕТ СН'!$F$21</f>
        <v>3938.9706600600002</v>
      </c>
    </row>
    <row r="37" spans="1:27" ht="15.75" x14ac:dyDescent="0.2">
      <c r="A37" s="35">
        <f t="shared" si="0"/>
        <v>42820</v>
      </c>
      <c r="B37" s="36">
        <f>SUMIFS(СВЦЭМ!$D$34:$D$777,СВЦЭМ!$A$34:$A$777,$A37,СВЦЭМ!$B$34:$B$777,B$11)+'СЕТ СН'!$F$11+СВЦЭМ!$D$10+'СЕТ СН'!$F$5-'СЕТ СН'!$F$21</f>
        <v>4006.3060815200006</v>
      </c>
      <c r="C37" s="36">
        <f>SUMIFS(СВЦЭМ!$D$34:$D$777,СВЦЭМ!$A$34:$A$777,$A37,СВЦЭМ!$B$34:$B$777,C$11)+'СЕТ СН'!$F$11+СВЦЭМ!$D$10+'СЕТ СН'!$F$5-'СЕТ СН'!$F$21</f>
        <v>4047.9185906100001</v>
      </c>
      <c r="D37" s="36">
        <f>SUMIFS(СВЦЭМ!$D$34:$D$777,СВЦЭМ!$A$34:$A$777,$A37,СВЦЭМ!$B$34:$B$777,D$11)+'СЕТ СН'!$F$11+СВЦЭМ!$D$10+'СЕТ СН'!$F$5-'СЕТ СН'!$F$21</f>
        <v>4069.0063162900005</v>
      </c>
      <c r="E37" s="36">
        <f>SUMIFS(СВЦЭМ!$D$34:$D$777,СВЦЭМ!$A$34:$A$777,$A37,СВЦЭМ!$B$34:$B$777,E$11)+'СЕТ СН'!$F$11+СВЦЭМ!$D$10+'СЕТ СН'!$F$5-'СЕТ СН'!$F$21</f>
        <v>4081.5906109300004</v>
      </c>
      <c r="F37" s="36">
        <f>SUMIFS(СВЦЭМ!$D$34:$D$777,СВЦЭМ!$A$34:$A$777,$A37,СВЦЭМ!$B$34:$B$777,F$11)+'СЕТ СН'!$F$11+СВЦЭМ!$D$10+'СЕТ СН'!$F$5-'СЕТ СН'!$F$21</f>
        <v>4081.9746077899999</v>
      </c>
      <c r="G37" s="36">
        <f>SUMIFS(СВЦЭМ!$D$34:$D$777,СВЦЭМ!$A$34:$A$777,$A37,СВЦЭМ!$B$34:$B$777,G$11)+'СЕТ СН'!$F$11+СВЦЭМ!$D$10+'СЕТ СН'!$F$5-'СЕТ СН'!$F$21</f>
        <v>4069.8655049400004</v>
      </c>
      <c r="H37" s="36">
        <f>SUMIFS(СВЦЭМ!$D$34:$D$777,СВЦЭМ!$A$34:$A$777,$A37,СВЦЭМ!$B$34:$B$777,H$11)+'СЕТ СН'!$F$11+СВЦЭМ!$D$10+'СЕТ СН'!$F$5-'СЕТ СН'!$F$21</f>
        <v>4046.7307580200004</v>
      </c>
      <c r="I37" s="36">
        <f>SUMIFS(СВЦЭМ!$D$34:$D$777,СВЦЭМ!$A$34:$A$777,$A37,СВЦЭМ!$B$34:$B$777,I$11)+'СЕТ СН'!$F$11+СВЦЭМ!$D$10+'СЕТ СН'!$F$5-'СЕТ СН'!$F$21</f>
        <v>4025.0177053000007</v>
      </c>
      <c r="J37" s="36">
        <f>SUMIFS(СВЦЭМ!$D$34:$D$777,СВЦЭМ!$A$34:$A$777,$A37,СВЦЭМ!$B$34:$B$777,J$11)+'СЕТ СН'!$F$11+СВЦЭМ!$D$10+'СЕТ СН'!$F$5-'СЕТ СН'!$F$21</f>
        <v>3932.8895359500002</v>
      </c>
      <c r="K37" s="36">
        <f>SUMIFS(СВЦЭМ!$D$34:$D$777,СВЦЭМ!$A$34:$A$777,$A37,СВЦЭМ!$B$34:$B$777,K$11)+'СЕТ СН'!$F$11+СВЦЭМ!$D$10+'СЕТ СН'!$F$5-'СЕТ СН'!$F$21</f>
        <v>3852.3023455900002</v>
      </c>
      <c r="L37" s="36">
        <f>SUMIFS(СВЦЭМ!$D$34:$D$777,СВЦЭМ!$A$34:$A$777,$A37,СВЦЭМ!$B$34:$B$777,L$11)+'СЕТ СН'!$F$11+СВЦЭМ!$D$10+'СЕТ СН'!$F$5-'СЕТ СН'!$F$21</f>
        <v>3836.15945113</v>
      </c>
      <c r="M37" s="36">
        <f>SUMIFS(СВЦЭМ!$D$34:$D$777,СВЦЭМ!$A$34:$A$777,$A37,СВЦЭМ!$B$34:$B$777,M$11)+'СЕТ СН'!$F$11+СВЦЭМ!$D$10+'СЕТ СН'!$F$5-'СЕТ СН'!$F$21</f>
        <v>3844.3407937700003</v>
      </c>
      <c r="N37" s="36">
        <f>SUMIFS(СВЦЭМ!$D$34:$D$777,СВЦЭМ!$A$34:$A$777,$A37,СВЦЭМ!$B$34:$B$777,N$11)+'СЕТ СН'!$F$11+СВЦЭМ!$D$10+'СЕТ СН'!$F$5-'СЕТ СН'!$F$21</f>
        <v>3862.2989403600004</v>
      </c>
      <c r="O37" s="36">
        <f>SUMIFS(СВЦЭМ!$D$34:$D$777,СВЦЭМ!$A$34:$A$777,$A37,СВЦЭМ!$B$34:$B$777,O$11)+'СЕТ СН'!$F$11+СВЦЭМ!$D$10+'СЕТ СН'!$F$5-'СЕТ СН'!$F$21</f>
        <v>3870.3990567300007</v>
      </c>
      <c r="P37" s="36">
        <f>SUMIFS(СВЦЭМ!$D$34:$D$777,СВЦЭМ!$A$34:$A$777,$A37,СВЦЭМ!$B$34:$B$777,P$11)+'СЕТ СН'!$F$11+СВЦЭМ!$D$10+'СЕТ СН'!$F$5-'СЕТ СН'!$F$21</f>
        <v>3880.3239095200006</v>
      </c>
      <c r="Q37" s="36">
        <f>SUMIFS(СВЦЭМ!$D$34:$D$777,СВЦЭМ!$A$34:$A$777,$A37,СВЦЭМ!$B$34:$B$777,Q$11)+'СЕТ СН'!$F$11+СВЦЭМ!$D$10+'СЕТ СН'!$F$5-'СЕТ СН'!$F$21</f>
        <v>3882.29760085</v>
      </c>
      <c r="R37" s="36">
        <f>SUMIFS(СВЦЭМ!$D$34:$D$777,СВЦЭМ!$A$34:$A$777,$A37,СВЦЭМ!$B$34:$B$777,R$11)+'СЕТ СН'!$F$11+СВЦЭМ!$D$10+'СЕТ СН'!$F$5-'СЕТ СН'!$F$21</f>
        <v>3883.82351414</v>
      </c>
      <c r="S37" s="36">
        <f>SUMIFS(СВЦЭМ!$D$34:$D$777,СВЦЭМ!$A$34:$A$777,$A37,СВЦЭМ!$B$34:$B$777,S$11)+'СЕТ СН'!$F$11+СВЦЭМ!$D$10+'СЕТ СН'!$F$5-'СЕТ СН'!$F$21</f>
        <v>3877.8494295800001</v>
      </c>
      <c r="T37" s="36">
        <f>SUMIFS(СВЦЭМ!$D$34:$D$777,СВЦЭМ!$A$34:$A$777,$A37,СВЦЭМ!$B$34:$B$777,T$11)+'СЕТ СН'!$F$11+СВЦЭМ!$D$10+'СЕТ СН'!$F$5-'СЕТ СН'!$F$21</f>
        <v>3853.8889533000001</v>
      </c>
      <c r="U37" s="36">
        <f>SUMIFS(СВЦЭМ!$D$34:$D$777,СВЦЭМ!$A$34:$A$777,$A37,СВЦЭМ!$B$34:$B$777,U$11)+'СЕТ СН'!$F$11+СВЦЭМ!$D$10+'СЕТ СН'!$F$5-'СЕТ СН'!$F$21</f>
        <v>3826.3043146700002</v>
      </c>
      <c r="V37" s="36">
        <f>SUMIFS(СВЦЭМ!$D$34:$D$777,СВЦЭМ!$A$34:$A$777,$A37,СВЦЭМ!$B$34:$B$777,V$11)+'СЕТ СН'!$F$11+СВЦЭМ!$D$10+'СЕТ СН'!$F$5-'СЕТ СН'!$F$21</f>
        <v>3825.1544620700006</v>
      </c>
      <c r="W37" s="36">
        <f>SUMIFS(СВЦЭМ!$D$34:$D$777,СВЦЭМ!$A$34:$A$777,$A37,СВЦЭМ!$B$34:$B$777,W$11)+'СЕТ СН'!$F$11+СВЦЭМ!$D$10+'СЕТ СН'!$F$5-'СЕТ СН'!$F$21</f>
        <v>3826.5105873900002</v>
      </c>
      <c r="X37" s="36">
        <f>SUMIFS(СВЦЭМ!$D$34:$D$777,СВЦЭМ!$A$34:$A$777,$A37,СВЦЭМ!$B$34:$B$777,X$11)+'СЕТ СН'!$F$11+СВЦЭМ!$D$10+'СЕТ СН'!$F$5-'СЕТ СН'!$F$21</f>
        <v>3891.8855427799999</v>
      </c>
      <c r="Y37" s="36">
        <f>SUMIFS(СВЦЭМ!$D$34:$D$777,СВЦЭМ!$A$34:$A$777,$A37,СВЦЭМ!$B$34:$B$777,Y$11)+'СЕТ СН'!$F$11+СВЦЭМ!$D$10+'СЕТ СН'!$F$5-'СЕТ СН'!$F$21</f>
        <v>3977.0491077000006</v>
      </c>
    </row>
    <row r="38" spans="1:27" ht="15.75" x14ac:dyDescent="0.2">
      <c r="A38" s="35">
        <f t="shared" si="0"/>
        <v>42821</v>
      </c>
      <c r="B38" s="36">
        <f>SUMIFS(СВЦЭМ!$D$34:$D$777,СВЦЭМ!$A$34:$A$777,$A38,СВЦЭМ!$B$34:$B$777,B$11)+'СЕТ СН'!$F$11+СВЦЭМ!$D$10+'СЕТ СН'!$F$5-'СЕТ СН'!$F$21</f>
        <v>4123.4909856200002</v>
      </c>
      <c r="C38" s="36">
        <f>SUMIFS(СВЦЭМ!$D$34:$D$777,СВЦЭМ!$A$34:$A$777,$A38,СВЦЭМ!$B$34:$B$777,C$11)+'СЕТ СН'!$F$11+СВЦЭМ!$D$10+'СЕТ СН'!$F$5-'СЕТ СН'!$F$21</f>
        <v>4170.3259112200003</v>
      </c>
      <c r="D38" s="36">
        <f>SUMIFS(СВЦЭМ!$D$34:$D$777,СВЦЭМ!$A$34:$A$777,$A38,СВЦЭМ!$B$34:$B$777,D$11)+'СЕТ СН'!$F$11+СВЦЭМ!$D$10+'СЕТ СН'!$F$5-'СЕТ СН'!$F$21</f>
        <v>4195.5611571500003</v>
      </c>
      <c r="E38" s="36">
        <f>SUMIFS(СВЦЭМ!$D$34:$D$777,СВЦЭМ!$A$34:$A$777,$A38,СВЦЭМ!$B$34:$B$777,E$11)+'СЕТ СН'!$F$11+СВЦЭМ!$D$10+'СЕТ СН'!$F$5-'СЕТ СН'!$F$21</f>
        <v>4199.5616791700004</v>
      </c>
      <c r="F38" s="36">
        <f>SUMIFS(СВЦЭМ!$D$34:$D$777,СВЦЭМ!$A$34:$A$777,$A38,СВЦЭМ!$B$34:$B$777,F$11)+'СЕТ СН'!$F$11+СВЦЭМ!$D$10+'СЕТ СН'!$F$5-'СЕТ СН'!$F$21</f>
        <v>4203.04782385</v>
      </c>
      <c r="G38" s="36">
        <f>SUMIFS(СВЦЭМ!$D$34:$D$777,СВЦЭМ!$A$34:$A$777,$A38,СВЦЭМ!$B$34:$B$777,G$11)+'СЕТ СН'!$F$11+СВЦЭМ!$D$10+'СЕТ СН'!$F$5-'СЕТ СН'!$F$21</f>
        <v>4183.3363037899999</v>
      </c>
      <c r="H38" s="36">
        <f>SUMIFS(СВЦЭМ!$D$34:$D$777,СВЦЭМ!$A$34:$A$777,$A38,СВЦЭМ!$B$34:$B$777,H$11)+'СЕТ СН'!$F$11+СВЦЭМ!$D$10+'СЕТ СН'!$F$5-'СЕТ СН'!$F$21</f>
        <v>4114.1769309199999</v>
      </c>
      <c r="I38" s="36">
        <f>SUMIFS(СВЦЭМ!$D$34:$D$777,СВЦЭМ!$A$34:$A$777,$A38,СВЦЭМ!$B$34:$B$777,I$11)+'СЕТ СН'!$F$11+СВЦЭМ!$D$10+'СЕТ СН'!$F$5-'СЕТ СН'!$F$21</f>
        <v>4039.3651588600005</v>
      </c>
      <c r="J38" s="36">
        <f>SUMIFS(СВЦЭМ!$D$34:$D$777,СВЦЭМ!$A$34:$A$777,$A38,СВЦЭМ!$B$34:$B$777,J$11)+'СЕТ СН'!$F$11+СВЦЭМ!$D$10+'СЕТ СН'!$F$5-'СЕТ СН'!$F$21</f>
        <v>3977.8952458700005</v>
      </c>
      <c r="K38" s="36">
        <f>SUMIFS(СВЦЭМ!$D$34:$D$777,СВЦЭМ!$A$34:$A$777,$A38,СВЦЭМ!$B$34:$B$777,K$11)+'СЕТ СН'!$F$11+СВЦЭМ!$D$10+'СЕТ СН'!$F$5-'СЕТ СН'!$F$21</f>
        <v>3915.1351438399997</v>
      </c>
      <c r="L38" s="36">
        <f>SUMIFS(СВЦЭМ!$D$34:$D$777,СВЦЭМ!$A$34:$A$777,$A38,СВЦЭМ!$B$34:$B$777,L$11)+'СЕТ СН'!$F$11+СВЦЭМ!$D$10+'СЕТ СН'!$F$5-'СЕТ СН'!$F$21</f>
        <v>3918.8796054699997</v>
      </c>
      <c r="M38" s="36">
        <f>SUMIFS(СВЦЭМ!$D$34:$D$777,СВЦЭМ!$A$34:$A$777,$A38,СВЦЭМ!$B$34:$B$777,M$11)+'СЕТ СН'!$F$11+СВЦЭМ!$D$10+'СЕТ СН'!$F$5-'СЕТ СН'!$F$21</f>
        <v>3943.8539971800001</v>
      </c>
      <c r="N38" s="36">
        <f>SUMIFS(СВЦЭМ!$D$34:$D$777,СВЦЭМ!$A$34:$A$777,$A38,СВЦЭМ!$B$34:$B$777,N$11)+'СЕТ СН'!$F$11+СВЦЭМ!$D$10+'СЕТ СН'!$F$5-'СЕТ СН'!$F$21</f>
        <v>3955.6866816500005</v>
      </c>
      <c r="O38" s="36">
        <f>SUMIFS(СВЦЭМ!$D$34:$D$777,СВЦЭМ!$A$34:$A$777,$A38,СВЦЭМ!$B$34:$B$777,O$11)+'СЕТ СН'!$F$11+СВЦЭМ!$D$10+'СЕТ СН'!$F$5-'СЕТ СН'!$F$21</f>
        <v>3954.1453235900008</v>
      </c>
      <c r="P38" s="36">
        <f>SUMIFS(СВЦЭМ!$D$34:$D$777,СВЦЭМ!$A$34:$A$777,$A38,СВЦЭМ!$B$34:$B$777,P$11)+'СЕТ СН'!$F$11+СВЦЭМ!$D$10+'СЕТ СН'!$F$5-'СЕТ СН'!$F$21</f>
        <v>3968.5164769000003</v>
      </c>
      <c r="Q38" s="36">
        <f>SUMIFS(СВЦЭМ!$D$34:$D$777,СВЦЭМ!$A$34:$A$777,$A38,СВЦЭМ!$B$34:$B$777,Q$11)+'СЕТ СН'!$F$11+СВЦЭМ!$D$10+'СЕТ СН'!$F$5-'СЕТ СН'!$F$21</f>
        <v>3976.9130496300004</v>
      </c>
      <c r="R38" s="36">
        <f>SUMIFS(СВЦЭМ!$D$34:$D$777,СВЦЭМ!$A$34:$A$777,$A38,СВЦЭМ!$B$34:$B$777,R$11)+'СЕТ СН'!$F$11+СВЦЭМ!$D$10+'СЕТ СН'!$F$5-'СЕТ СН'!$F$21</f>
        <v>3971.2260789100001</v>
      </c>
      <c r="S38" s="36">
        <f>SUMIFS(СВЦЭМ!$D$34:$D$777,СВЦЭМ!$A$34:$A$777,$A38,СВЦЭМ!$B$34:$B$777,S$11)+'СЕТ СН'!$F$11+СВЦЭМ!$D$10+'СЕТ СН'!$F$5-'СЕТ СН'!$F$21</f>
        <v>3964.0267397300004</v>
      </c>
      <c r="T38" s="36">
        <f>SUMIFS(СВЦЭМ!$D$34:$D$777,СВЦЭМ!$A$34:$A$777,$A38,СВЦЭМ!$B$34:$B$777,T$11)+'СЕТ СН'!$F$11+СВЦЭМ!$D$10+'СЕТ СН'!$F$5-'СЕТ СН'!$F$21</f>
        <v>3935.4630777800003</v>
      </c>
      <c r="U38" s="36">
        <f>SUMIFS(СВЦЭМ!$D$34:$D$777,СВЦЭМ!$A$34:$A$777,$A38,СВЦЭМ!$B$34:$B$777,U$11)+'СЕТ СН'!$F$11+СВЦЭМ!$D$10+'СЕТ СН'!$F$5-'СЕТ СН'!$F$21</f>
        <v>3901.2537310600001</v>
      </c>
      <c r="V38" s="36">
        <f>SUMIFS(СВЦЭМ!$D$34:$D$777,СВЦЭМ!$A$34:$A$777,$A38,СВЦЭМ!$B$34:$B$777,V$11)+'СЕТ СН'!$F$11+СВЦЭМ!$D$10+'СЕТ СН'!$F$5-'СЕТ СН'!$F$21</f>
        <v>3903.5571353300002</v>
      </c>
      <c r="W38" s="36">
        <f>SUMIFS(СВЦЭМ!$D$34:$D$777,СВЦЭМ!$A$34:$A$777,$A38,СВЦЭМ!$B$34:$B$777,W$11)+'СЕТ СН'!$F$11+СВЦЭМ!$D$10+'СЕТ СН'!$F$5-'СЕТ СН'!$F$21</f>
        <v>3895.5299354899998</v>
      </c>
      <c r="X38" s="36">
        <f>SUMIFS(СВЦЭМ!$D$34:$D$777,СВЦЭМ!$A$34:$A$777,$A38,СВЦЭМ!$B$34:$B$777,X$11)+'СЕТ СН'!$F$11+СВЦЭМ!$D$10+'СЕТ СН'!$F$5-'СЕТ СН'!$F$21</f>
        <v>3976.2144261800004</v>
      </c>
      <c r="Y38" s="36">
        <f>SUMIFS(СВЦЭМ!$D$34:$D$777,СВЦЭМ!$A$34:$A$777,$A38,СВЦЭМ!$B$34:$B$777,Y$11)+'СЕТ СН'!$F$11+СВЦЭМ!$D$10+'СЕТ СН'!$F$5-'СЕТ СН'!$F$21</f>
        <v>4055.0677523000004</v>
      </c>
    </row>
    <row r="39" spans="1:27" ht="15.75" x14ac:dyDescent="0.2">
      <c r="A39" s="35">
        <f t="shared" si="0"/>
        <v>42822</v>
      </c>
      <c r="B39" s="36">
        <f>SUMIFS(СВЦЭМ!$D$34:$D$777,СВЦЭМ!$A$34:$A$777,$A39,СВЦЭМ!$B$34:$B$777,B$11)+'СЕТ СН'!$F$11+СВЦЭМ!$D$10+'СЕТ СН'!$F$5-'СЕТ СН'!$F$21</f>
        <v>4037.0030594600003</v>
      </c>
      <c r="C39" s="36">
        <f>SUMIFS(СВЦЭМ!$D$34:$D$777,СВЦЭМ!$A$34:$A$777,$A39,СВЦЭМ!$B$34:$B$777,C$11)+'СЕТ СН'!$F$11+СВЦЭМ!$D$10+'СЕТ СН'!$F$5-'СЕТ СН'!$F$21</f>
        <v>4052.6155385100001</v>
      </c>
      <c r="D39" s="36">
        <f>SUMIFS(СВЦЭМ!$D$34:$D$777,СВЦЭМ!$A$34:$A$777,$A39,СВЦЭМ!$B$34:$B$777,D$11)+'СЕТ СН'!$F$11+СВЦЭМ!$D$10+'СЕТ СН'!$F$5-'СЕТ СН'!$F$21</f>
        <v>4075.1971184900003</v>
      </c>
      <c r="E39" s="36">
        <f>SUMIFS(СВЦЭМ!$D$34:$D$777,СВЦЭМ!$A$34:$A$777,$A39,СВЦЭМ!$B$34:$B$777,E$11)+'СЕТ СН'!$F$11+СВЦЭМ!$D$10+'СЕТ СН'!$F$5-'СЕТ СН'!$F$21</f>
        <v>4082.9769165199996</v>
      </c>
      <c r="F39" s="36">
        <f>SUMIFS(СВЦЭМ!$D$34:$D$777,СВЦЭМ!$A$34:$A$777,$A39,СВЦЭМ!$B$34:$B$777,F$11)+'СЕТ СН'!$F$11+СВЦЭМ!$D$10+'СЕТ СН'!$F$5-'СЕТ СН'!$F$21</f>
        <v>4077.79095805</v>
      </c>
      <c r="G39" s="36">
        <f>SUMIFS(СВЦЭМ!$D$34:$D$777,СВЦЭМ!$A$34:$A$777,$A39,СВЦЭМ!$B$34:$B$777,G$11)+'СЕТ СН'!$F$11+СВЦЭМ!$D$10+'СЕТ СН'!$F$5-'СЕТ СН'!$F$21</f>
        <v>4063.1200731999998</v>
      </c>
      <c r="H39" s="36">
        <f>SUMIFS(СВЦЭМ!$D$34:$D$777,СВЦЭМ!$A$34:$A$777,$A39,СВЦЭМ!$B$34:$B$777,H$11)+'СЕТ СН'!$F$11+СВЦЭМ!$D$10+'СЕТ СН'!$F$5-'СЕТ СН'!$F$21</f>
        <v>4008.3590224100008</v>
      </c>
      <c r="I39" s="36">
        <f>SUMIFS(СВЦЭМ!$D$34:$D$777,СВЦЭМ!$A$34:$A$777,$A39,СВЦЭМ!$B$34:$B$777,I$11)+'СЕТ СН'!$F$11+СВЦЭМ!$D$10+'СЕТ СН'!$F$5-'СЕТ СН'!$F$21</f>
        <v>3999.1663836999996</v>
      </c>
      <c r="J39" s="36">
        <f>SUMIFS(СВЦЭМ!$D$34:$D$777,СВЦЭМ!$A$34:$A$777,$A39,СВЦЭМ!$B$34:$B$777,J$11)+'СЕТ СН'!$F$11+СВЦЭМ!$D$10+'СЕТ СН'!$F$5-'СЕТ СН'!$F$21</f>
        <v>3973.8753250099999</v>
      </c>
      <c r="K39" s="36">
        <f>SUMIFS(СВЦЭМ!$D$34:$D$777,СВЦЭМ!$A$34:$A$777,$A39,СВЦЭМ!$B$34:$B$777,K$11)+'СЕТ СН'!$F$11+СВЦЭМ!$D$10+'СЕТ СН'!$F$5-'СЕТ СН'!$F$21</f>
        <v>3950.2606711300004</v>
      </c>
      <c r="L39" s="36">
        <f>SUMIFS(СВЦЭМ!$D$34:$D$777,СВЦЭМ!$A$34:$A$777,$A39,СВЦЭМ!$B$34:$B$777,L$11)+'СЕТ СН'!$F$11+СВЦЭМ!$D$10+'СЕТ СН'!$F$5-'СЕТ СН'!$F$21</f>
        <v>3952.6815265300002</v>
      </c>
      <c r="M39" s="36">
        <f>SUMIFS(СВЦЭМ!$D$34:$D$777,СВЦЭМ!$A$34:$A$777,$A39,СВЦЭМ!$B$34:$B$777,M$11)+'СЕТ СН'!$F$11+СВЦЭМ!$D$10+'СЕТ СН'!$F$5-'СЕТ СН'!$F$21</f>
        <v>3953.2859279500008</v>
      </c>
      <c r="N39" s="36">
        <f>SUMIFS(СВЦЭМ!$D$34:$D$777,СВЦЭМ!$A$34:$A$777,$A39,СВЦЭМ!$B$34:$B$777,N$11)+'СЕТ СН'!$F$11+СВЦЭМ!$D$10+'СЕТ СН'!$F$5-'СЕТ СН'!$F$21</f>
        <v>3972.6031834200003</v>
      </c>
      <c r="O39" s="36">
        <f>SUMIFS(СВЦЭМ!$D$34:$D$777,СВЦЭМ!$A$34:$A$777,$A39,СВЦЭМ!$B$34:$B$777,O$11)+'СЕТ СН'!$F$11+СВЦЭМ!$D$10+'СЕТ СН'!$F$5-'СЕТ СН'!$F$21</f>
        <v>3974.84055618</v>
      </c>
      <c r="P39" s="36">
        <f>SUMIFS(СВЦЭМ!$D$34:$D$777,СВЦЭМ!$A$34:$A$777,$A39,СВЦЭМ!$B$34:$B$777,P$11)+'СЕТ СН'!$F$11+СВЦЭМ!$D$10+'СЕТ СН'!$F$5-'СЕТ СН'!$F$21</f>
        <v>3992.1049470800008</v>
      </c>
      <c r="Q39" s="36">
        <f>SUMIFS(СВЦЭМ!$D$34:$D$777,СВЦЭМ!$A$34:$A$777,$A39,СВЦЭМ!$B$34:$B$777,Q$11)+'СЕТ СН'!$F$11+СВЦЭМ!$D$10+'СЕТ СН'!$F$5-'СЕТ СН'!$F$21</f>
        <v>3988.1321184200006</v>
      </c>
      <c r="R39" s="36">
        <f>SUMIFS(СВЦЭМ!$D$34:$D$777,СВЦЭМ!$A$34:$A$777,$A39,СВЦЭМ!$B$34:$B$777,R$11)+'СЕТ СН'!$F$11+СВЦЭМ!$D$10+'СЕТ СН'!$F$5-'СЕТ СН'!$F$21</f>
        <v>3985.63888976</v>
      </c>
      <c r="S39" s="36">
        <f>SUMIFS(СВЦЭМ!$D$34:$D$777,СВЦЭМ!$A$34:$A$777,$A39,СВЦЭМ!$B$34:$B$777,S$11)+'СЕТ СН'!$F$11+СВЦЭМ!$D$10+'СЕТ СН'!$F$5-'СЕТ СН'!$F$21</f>
        <v>3986.1655757500002</v>
      </c>
      <c r="T39" s="36">
        <f>SUMIFS(СВЦЭМ!$D$34:$D$777,СВЦЭМ!$A$34:$A$777,$A39,СВЦЭМ!$B$34:$B$777,T$11)+'СЕТ СН'!$F$11+СВЦЭМ!$D$10+'СЕТ СН'!$F$5-'СЕТ СН'!$F$21</f>
        <v>3975.3044704800004</v>
      </c>
      <c r="U39" s="36">
        <f>SUMIFS(СВЦЭМ!$D$34:$D$777,СВЦЭМ!$A$34:$A$777,$A39,СВЦЭМ!$B$34:$B$777,U$11)+'СЕТ СН'!$F$11+СВЦЭМ!$D$10+'СЕТ СН'!$F$5-'СЕТ СН'!$F$21</f>
        <v>3972.2759541600008</v>
      </c>
      <c r="V39" s="36">
        <f>SUMIFS(СВЦЭМ!$D$34:$D$777,СВЦЭМ!$A$34:$A$777,$A39,СВЦЭМ!$B$34:$B$777,V$11)+'СЕТ СН'!$F$11+СВЦЭМ!$D$10+'СЕТ СН'!$F$5-'СЕТ СН'!$F$21</f>
        <v>3977.7152909300003</v>
      </c>
      <c r="W39" s="36">
        <f>SUMIFS(СВЦЭМ!$D$34:$D$777,СВЦЭМ!$A$34:$A$777,$A39,СВЦЭМ!$B$34:$B$777,W$11)+'СЕТ СН'!$F$11+СВЦЭМ!$D$10+'СЕТ СН'!$F$5-'СЕТ СН'!$F$21</f>
        <v>3974.6167689000004</v>
      </c>
      <c r="X39" s="36">
        <f>SUMIFS(СВЦЭМ!$D$34:$D$777,СВЦЭМ!$A$34:$A$777,$A39,СВЦЭМ!$B$34:$B$777,X$11)+'СЕТ СН'!$F$11+СВЦЭМ!$D$10+'СЕТ СН'!$F$5-'СЕТ СН'!$F$21</f>
        <v>4005.4908869700002</v>
      </c>
      <c r="Y39" s="36">
        <f>SUMIFS(СВЦЭМ!$D$34:$D$777,СВЦЭМ!$A$34:$A$777,$A39,СВЦЭМ!$B$34:$B$777,Y$11)+'СЕТ СН'!$F$11+СВЦЭМ!$D$10+'СЕТ СН'!$F$5-'СЕТ СН'!$F$21</f>
        <v>4043.9104280600004</v>
      </c>
    </row>
    <row r="40" spans="1:27" ht="15.75" x14ac:dyDescent="0.2">
      <c r="A40" s="35">
        <f t="shared" si="0"/>
        <v>42823</v>
      </c>
      <c r="B40" s="36">
        <f>SUMIFS(СВЦЭМ!$D$34:$D$777,СВЦЭМ!$A$34:$A$777,$A40,СВЦЭМ!$B$34:$B$777,B$11)+'СЕТ СН'!$F$11+СВЦЭМ!$D$10+'СЕТ СН'!$F$5-'СЕТ СН'!$F$21</f>
        <v>4057.96837211</v>
      </c>
      <c r="C40" s="36">
        <f>SUMIFS(СВЦЭМ!$D$34:$D$777,СВЦЭМ!$A$34:$A$777,$A40,СВЦЭМ!$B$34:$B$777,C$11)+'СЕТ СН'!$F$11+СВЦЭМ!$D$10+'СЕТ СН'!$F$5-'СЕТ СН'!$F$21</f>
        <v>4099.69812637</v>
      </c>
      <c r="D40" s="36">
        <f>SUMIFS(СВЦЭМ!$D$34:$D$777,СВЦЭМ!$A$34:$A$777,$A40,СВЦЭМ!$B$34:$B$777,D$11)+'СЕТ СН'!$F$11+СВЦЭМ!$D$10+'СЕТ СН'!$F$5-'СЕТ СН'!$F$21</f>
        <v>4125.6586046400007</v>
      </c>
      <c r="E40" s="36">
        <f>SUMIFS(СВЦЭМ!$D$34:$D$777,СВЦЭМ!$A$34:$A$777,$A40,СВЦЭМ!$B$34:$B$777,E$11)+'СЕТ СН'!$F$11+СВЦЭМ!$D$10+'СЕТ СН'!$F$5-'СЕТ СН'!$F$21</f>
        <v>4138.48021582</v>
      </c>
      <c r="F40" s="36">
        <f>SUMIFS(СВЦЭМ!$D$34:$D$777,СВЦЭМ!$A$34:$A$777,$A40,СВЦЭМ!$B$34:$B$777,F$11)+'СЕТ СН'!$F$11+СВЦЭМ!$D$10+'СЕТ СН'!$F$5-'СЕТ СН'!$F$21</f>
        <v>4129.8184461000001</v>
      </c>
      <c r="G40" s="36">
        <f>SUMIFS(СВЦЭМ!$D$34:$D$777,СВЦЭМ!$A$34:$A$777,$A40,СВЦЭМ!$B$34:$B$777,G$11)+'СЕТ СН'!$F$11+СВЦЭМ!$D$10+'СЕТ СН'!$F$5-'СЕТ СН'!$F$21</f>
        <v>4117.6172556199999</v>
      </c>
      <c r="H40" s="36">
        <f>SUMIFS(СВЦЭМ!$D$34:$D$777,СВЦЭМ!$A$34:$A$777,$A40,СВЦЭМ!$B$34:$B$777,H$11)+'СЕТ СН'!$F$11+СВЦЭМ!$D$10+'СЕТ СН'!$F$5-'СЕТ СН'!$F$21</f>
        <v>4050.5500555400004</v>
      </c>
      <c r="I40" s="36">
        <f>SUMIFS(СВЦЭМ!$D$34:$D$777,СВЦЭМ!$A$34:$A$777,$A40,СВЦЭМ!$B$34:$B$777,I$11)+'СЕТ СН'!$F$11+СВЦЭМ!$D$10+'СЕТ СН'!$F$5-'СЕТ СН'!$F$21</f>
        <v>3977.9221376100004</v>
      </c>
      <c r="J40" s="36">
        <f>SUMIFS(СВЦЭМ!$D$34:$D$777,СВЦЭМ!$A$34:$A$777,$A40,СВЦЭМ!$B$34:$B$777,J$11)+'СЕТ СН'!$F$11+СВЦЭМ!$D$10+'СЕТ СН'!$F$5-'СЕТ СН'!$F$21</f>
        <v>3912.5442702300006</v>
      </c>
      <c r="K40" s="36">
        <f>SUMIFS(СВЦЭМ!$D$34:$D$777,СВЦЭМ!$A$34:$A$777,$A40,СВЦЭМ!$B$34:$B$777,K$11)+'СЕТ СН'!$F$11+СВЦЭМ!$D$10+'СЕТ СН'!$F$5-'СЕТ СН'!$F$21</f>
        <v>3869.2145576800003</v>
      </c>
      <c r="L40" s="36">
        <f>SUMIFS(СВЦЭМ!$D$34:$D$777,СВЦЭМ!$A$34:$A$777,$A40,СВЦЭМ!$B$34:$B$777,L$11)+'СЕТ СН'!$F$11+СВЦЭМ!$D$10+'СЕТ СН'!$F$5-'СЕТ СН'!$F$21</f>
        <v>3866.7216813000005</v>
      </c>
      <c r="M40" s="36">
        <f>SUMIFS(СВЦЭМ!$D$34:$D$777,СВЦЭМ!$A$34:$A$777,$A40,СВЦЭМ!$B$34:$B$777,M$11)+'СЕТ СН'!$F$11+СВЦЭМ!$D$10+'СЕТ СН'!$F$5-'СЕТ СН'!$F$21</f>
        <v>3860.3479694600001</v>
      </c>
      <c r="N40" s="36">
        <f>SUMIFS(СВЦЭМ!$D$34:$D$777,СВЦЭМ!$A$34:$A$777,$A40,СВЦЭМ!$B$34:$B$777,N$11)+'СЕТ СН'!$F$11+СВЦЭМ!$D$10+'СЕТ СН'!$F$5-'СЕТ СН'!$F$21</f>
        <v>3865.3794137900004</v>
      </c>
      <c r="O40" s="36">
        <f>SUMIFS(СВЦЭМ!$D$34:$D$777,СВЦЭМ!$A$34:$A$777,$A40,СВЦЭМ!$B$34:$B$777,O$11)+'СЕТ СН'!$F$11+СВЦЭМ!$D$10+'СЕТ СН'!$F$5-'СЕТ СН'!$F$21</f>
        <v>3877.5689647899999</v>
      </c>
      <c r="P40" s="36">
        <f>SUMIFS(СВЦЭМ!$D$34:$D$777,СВЦЭМ!$A$34:$A$777,$A40,СВЦЭМ!$B$34:$B$777,P$11)+'СЕТ СН'!$F$11+СВЦЭМ!$D$10+'СЕТ СН'!$F$5-'СЕТ СН'!$F$21</f>
        <v>3892.0290426900001</v>
      </c>
      <c r="Q40" s="36">
        <f>SUMIFS(СВЦЭМ!$D$34:$D$777,СВЦЭМ!$A$34:$A$777,$A40,СВЦЭМ!$B$34:$B$777,Q$11)+'СЕТ СН'!$F$11+СВЦЭМ!$D$10+'СЕТ СН'!$F$5-'СЕТ СН'!$F$21</f>
        <v>3906.17616438</v>
      </c>
      <c r="R40" s="36">
        <f>SUMIFS(СВЦЭМ!$D$34:$D$777,СВЦЭМ!$A$34:$A$777,$A40,СВЦЭМ!$B$34:$B$777,R$11)+'СЕТ СН'!$F$11+СВЦЭМ!$D$10+'СЕТ СН'!$F$5-'СЕТ СН'!$F$21</f>
        <v>3912.0105265000002</v>
      </c>
      <c r="S40" s="36">
        <f>SUMIFS(СВЦЭМ!$D$34:$D$777,СВЦЭМ!$A$34:$A$777,$A40,СВЦЭМ!$B$34:$B$777,S$11)+'СЕТ СН'!$F$11+СВЦЭМ!$D$10+'СЕТ СН'!$F$5-'СЕТ СН'!$F$21</f>
        <v>3902.2176527000001</v>
      </c>
      <c r="T40" s="36">
        <f>SUMIFS(СВЦЭМ!$D$34:$D$777,СВЦЭМ!$A$34:$A$777,$A40,СВЦЭМ!$B$34:$B$777,T$11)+'СЕТ СН'!$F$11+СВЦЭМ!$D$10+'СЕТ СН'!$F$5-'СЕТ СН'!$F$21</f>
        <v>3885.3137137000003</v>
      </c>
      <c r="U40" s="36">
        <f>SUMIFS(СВЦЭМ!$D$34:$D$777,СВЦЭМ!$A$34:$A$777,$A40,СВЦЭМ!$B$34:$B$777,U$11)+'СЕТ СН'!$F$11+СВЦЭМ!$D$10+'СЕТ СН'!$F$5-'СЕТ СН'!$F$21</f>
        <v>3872.1552465100003</v>
      </c>
      <c r="V40" s="36">
        <f>SUMIFS(СВЦЭМ!$D$34:$D$777,СВЦЭМ!$A$34:$A$777,$A40,СВЦЭМ!$B$34:$B$777,V$11)+'СЕТ СН'!$F$11+СВЦЭМ!$D$10+'СЕТ СН'!$F$5-'СЕТ СН'!$F$21</f>
        <v>3873.0456038400007</v>
      </c>
      <c r="W40" s="36">
        <f>SUMIFS(СВЦЭМ!$D$34:$D$777,СВЦЭМ!$A$34:$A$777,$A40,СВЦЭМ!$B$34:$B$777,W$11)+'СЕТ СН'!$F$11+СВЦЭМ!$D$10+'СЕТ СН'!$F$5-'СЕТ СН'!$F$21</f>
        <v>3862.4281595600005</v>
      </c>
      <c r="X40" s="36">
        <f>SUMIFS(СВЦЭМ!$D$34:$D$777,СВЦЭМ!$A$34:$A$777,$A40,СВЦЭМ!$B$34:$B$777,X$11)+'СЕТ СН'!$F$11+СВЦЭМ!$D$10+'СЕТ СН'!$F$5-'СЕТ СН'!$F$21</f>
        <v>3902.5702178400006</v>
      </c>
      <c r="Y40" s="36">
        <f>SUMIFS(СВЦЭМ!$D$34:$D$777,СВЦЭМ!$A$34:$A$777,$A40,СВЦЭМ!$B$34:$B$777,Y$11)+'СЕТ СН'!$F$11+СВЦЭМ!$D$10+'СЕТ СН'!$F$5-'СЕТ СН'!$F$21</f>
        <v>3984.5686322500005</v>
      </c>
    </row>
    <row r="41" spans="1:27" ht="15.75" x14ac:dyDescent="0.2">
      <c r="A41" s="35">
        <f t="shared" si="0"/>
        <v>42824</v>
      </c>
      <c r="B41" s="36">
        <f>SUMIFS(СВЦЭМ!$D$34:$D$777,СВЦЭМ!$A$34:$A$777,$A41,СВЦЭМ!$B$34:$B$777,B$11)+'СЕТ СН'!$F$11+СВЦЭМ!$D$10+'СЕТ СН'!$F$5-'СЕТ СН'!$F$21</f>
        <v>4040.8002741600003</v>
      </c>
      <c r="C41" s="36">
        <f>SUMIFS(СВЦЭМ!$D$34:$D$777,СВЦЭМ!$A$34:$A$777,$A41,СВЦЭМ!$B$34:$B$777,C$11)+'СЕТ СН'!$F$11+СВЦЭМ!$D$10+'СЕТ СН'!$F$5-'СЕТ СН'!$F$21</f>
        <v>4080.6340710500008</v>
      </c>
      <c r="D41" s="36">
        <f>SUMIFS(СВЦЭМ!$D$34:$D$777,СВЦЭМ!$A$34:$A$777,$A41,СВЦЭМ!$B$34:$B$777,D$11)+'СЕТ СН'!$F$11+СВЦЭМ!$D$10+'СЕТ СН'!$F$5-'СЕТ СН'!$F$21</f>
        <v>4102.6498351500004</v>
      </c>
      <c r="E41" s="36">
        <f>SUMIFS(СВЦЭМ!$D$34:$D$777,СВЦЭМ!$A$34:$A$777,$A41,СВЦЭМ!$B$34:$B$777,E$11)+'СЕТ СН'!$F$11+СВЦЭМ!$D$10+'СЕТ СН'!$F$5-'СЕТ СН'!$F$21</f>
        <v>4116.6898260100006</v>
      </c>
      <c r="F41" s="36">
        <f>SUMIFS(СВЦЭМ!$D$34:$D$777,СВЦЭМ!$A$34:$A$777,$A41,СВЦЭМ!$B$34:$B$777,F$11)+'СЕТ СН'!$F$11+СВЦЭМ!$D$10+'СЕТ СН'!$F$5-'СЕТ СН'!$F$21</f>
        <v>4114.5502764299999</v>
      </c>
      <c r="G41" s="36">
        <f>SUMIFS(СВЦЭМ!$D$34:$D$777,СВЦЭМ!$A$34:$A$777,$A41,СВЦЭМ!$B$34:$B$777,G$11)+'СЕТ СН'!$F$11+СВЦЭМ!$D$10+'СЕТ СН'!$F$5-'СЕТ СН'!$F$21</f>
        <v>4097.8112383900007</v>
      </c>
      <c r="H41" s="36">
        <f>SUMIFS(СВЦЭМ!$D$34:$D$777,СВЦЭМ!$A$34:$A$777,$A41,СВЦЭМ!$B$34:$B$777,H$11)+'СЕТ СН'!$F$11+СВЦЭМ!$D$10+'СЕТ СН'!$F$5-'СЕТ СН'!$F$21</f>
        <v>4040.43634922</v>
      </c>
      <c r="I41" s="36">
        <f>SUMIFS(СВЦЭМ!$D$34:$D$777,СВЦЭМ!$A$34:$A$777,$A41,СВЦЭМ!$B$34:$B$777,I$11)+'СЕТ СН'!$F$11+СВЦЭМ!$D$10+'СЕТ СН'!$F$5-'СЕТ СН'!$F$21</f>
        <v>3984.8169107600006</v>
      </c>
      <c r="J41" s="36">
        <f>SUMIFS(СВЦЭМ!$D$34:$D$777,СВЦЭМ!$A$34:$A$777,$A41,СВЦЭМ!$B$34:$B$777,J$11)+'СЕТ СН'!$F$11+СВЦЭМ!$D$10+'СЕТ СН'!$F$5-'СЕТ СН'!$F$21</f>
        <v>3931.2118049800001</v>
      </c>
      <c r="K41" s="36">
        <f>SUMIFS(СВЦЭМ!$D$34:$D$777,СВЦЭМ!$A$34:$A$777,$A41,СВЦЭМ!$B$34:$B$777,K$11)+'СЕТ СН'!$F$11+СВЦЭМ!$D$10+'СЕТ СН'!$F$5-'СЕТ СН'!$F$21</f>
        <v>3890.7131988000001</v>
      </c>
      <c r="L41" s="36">
        <f>SUMIFS(СВЦЭМ!$D$34:$D$777,СВЦЭМ!$A$34:$A$777,$A41,СВЦЭМ!$B$34:$B$777,L$11)+'СЕТ СН'!$F$11+СВЦЭМ!$D$10+'СЕТ СН'!$F$5-'СЕТ СН'!$F$21</f>
        <v>3881.1222232500004</v>
      </c>
      <c r="M41" s="36">
        <f>SUMIFS(СВЦЭМ!$D$34:$D$777,СВЦЭМ!$A$34:$A$777,$A41,СВЦЭМ!$B$34:$B$777,M$11)+'СЕТ СН'!$F$11+СВЦЭМ!$D$10+'СЕТ СН'!$F$5-'СЕТ СН'!$F$21</f>
        <v>3875.5319692600006</v>
      </c>
      <c r="N41" s="36">
        <f>SUMIFS(СВЦЭМ!$D$34:$D$777,СВЦЭМ!$A$34:$A$777,$A41,СВЦЭМ!$B$34:$B$777,N$11)+'СЕТ СН'!$F$11+СВЦЭМ!$D$10+'СЕТ СН'!$F$5-'СЕТ СН'!$F$21</f>
        <v>3876.3047903900006</v>
      </c>
      <c r="O41" s="36">
        <f>SUMIFS(СВЦЭМ!$D$34:$D$777,СВЦЭМ!$A$34:$A$777,$A41,СВЦЭМ!$B$34:$B$777,O$11)+'СЕТ СН'!$F$11+СВЦЭМ!$D$10+'СЕТ СН'!$F$5-'СЕТ СН'!$F$21</f>
        <v>3877.1974502600006</v>
      </c>
      <c r="P41" s="36">
        <f>SUMIFS(СВЦЭМ!$D$34:$D$777,СВЦЭМ!$A$34:$A$777,$A41,СВЦЭМ!$B$34:$B$777,P$11)+'СЕТ СН'!$F$11+СВЦЭМ!$D$10+'СЕТ СН'!$F$5-'СЕТ СН'!$F$21</f>
        <v>3889.9127196200006</v>
      </c>
      <c r="Q41" s="36">
        <f>SUMIFS(СВЦЭМ!$D$34:$D$777,СВЦЭМ!$A$34:$A$777,$A41,СВЦЭМ!$B$34:$B$777,Q$11)+'СЕТ СН'!$F$11+СВЦЭМ!$D$10+'СЕТ СН'!$F$5-'СЕТ СН'!$F$21</f>
        <v>3898.74293012</v>
      </c>
      <c r="R41" s="36">
        <f>SUMIFS(СВЦЭМ!$D$34:$D$777,СВЦЭМ!$A$34:$A$777,$A41,СВЦЭМ!$B$34:$B$777,R$11)+'СЕТ СН'!$F$11+СВЦЭМ!$D$10+'СЕТ СН'!$F$5-'СЕТ СН'!$F$21</f>
        <v>3900.4307852500006</v>
      </c>
      <c r="S41" s="36">
        <f>SUMIFS(СВЦЭМ!$D$34:$D$777,СВЦЭМ!$A$34:$A$777,$A41,СВЦЭМ!$B$34:$B$777,S$11)+'СЕТ СН'!$F$11+СВЦЭМ!$D$10+'СЕТ СН'!$F$5-'СЕТ СН'!$F$21</f>
        <v>3888.8236396400007</v>
      </c>
      <c r="T41" s="36">
        <f>SUMIFS(СВЦЭМ!$D$34:$D$777,СВЦЭМ!$A$34:$A$777,$A41,СВЦЭМ!$B$34:$B$777,T$11)+'СЕТ СН'!$F$11+СВЦЭМ!$D$10+'СЕТ СН'!$F$5-'СЕТ СН'!$F$21</f>
        <v>3883.0021609400001</v>
      </c>
      <c r="U41" s="36">
        <f>SUMIFS(СВЦЭМ!$D$34:$D$777,СВЦЭМ!$A$34:$A$777,$A41,СВЦЭМ!$B$34:$B$777,U$11)+'СЕТ СН'!$F$11+СВЦЭМ!$D$10+'СЕТ СН'!$F$5-'СЕТ СН'!$F$21</f>
        <v>3878.2647875100001</v>
      </c>
      <c r="V41" s="36">
        <f>SUMIFS(СВЦЭМ!$D$34:$D$777,СВЦЭМ!$A$34:$A$777,$A41,СВЦЭМ!$B$34:$B$777,V$11)+'СЕТ СН'!$F$11+СВЦЭМ!$D$10+'СЕТ СН'!$F$5-'СЕТ СН'!$F$21</f>
        <v>3885.4311553799998</v>
      </c>
      <c r="W41" s="36">
        <f>SUMIFS(СВЦЭМ!$D$34:$D$777,СВЦЭМ!$A$34:$A$777,$A41,СВЦЭМ!$B$34:$B$777,W$11)+'СЕТ СН'!$F$11+СВЦЭМ!$D$10+'СЕТ СН'!$F$5-'СЕТ СН'!$F$21</f>
        <v>3880.4932577700001</v>
      </c>
      <c r="X41" s="36">
        <f>SUMIFS(СВЦЭМ!$D$34:$D$777,СВЦЭМ!$A$34:$A$777,$A41,СВЦЭМ!$B$34:$B$777,X$11)+'СЕТ СН'!$F$11+СВЦЭМ!$D$10+'СЕТ СН'!$F$5-'СЕТ СН'!$F$21</f>
        <v>3926.4234655500004</v>
      </c>
      <c r="Y41" s="36">
        <f>SUMIFS(СВЦЭМ!$D$34:$D$777,СВЦЭМ!$A$34:$A$777,$A41,СВЦЭМ!$B$34:$B$777,Y$11)+'СЕТ СН'!$F$11+СВЦЭМ!$D$10+'СЕТ СН'!$F$5-'СЕТ СН'!$F$21</f>
        <v>3999.1903125299996</v>
      </c>
    </row>
    <row r="42" spans="1:27" ht="15.75" x14ac:dyDescent="0.2">
      <c r="A42" s="35">
        <f t="shared" si="0"/>
        <v>42825</v>
      </c>
      <c r="B42" s="36">
        <f>SUMIFS(СВЦЭМ!$D$34:$D$777,СВЦЭМ!$A$34:$A$777,$A42,СВЦЭМ!$B$34:$B$777,B$11)+'СЕТ СН'!$F$11+СВЦЭМ!$D$10+'СЕТ СН'!$F$5-'СЕТ СН'!$F$21</f>
        <v>4071.0533877300004</v>
      </c>
      <c r="C42" s="36">
        <f>SUMIFS(СВЦЭМ!$D$34:$D$777,СВЦЭМ!$A$34:$A$777,$A42,СВЦЭМ!$B$34:$B$777,C$11)+'СЕТ СН'!$F$11+СВЦЭМ!$D$10+'СЕТ СН'!$F$5-'СЕТ СН'!$F$21</f>
        <v>4072.1524348500006</v>
      </c>
      <c r="D42" s="36">
        <f>SUMIFS(СВЦЭМ!$D$34:$D$777,СВЦЭМ!$A$34:$A$777,$A42,СВЦЭМ!$B$34:$B$777,D$11)+'СЕТ СН'!$F$11+СВЦЭМ!$D$10+'СЕТ СН'!$F$5-'СЕТ СН'!$F$21</f>
        <v>4074.7707070699998</v>
      </c>
      <c r="E42" s="36">
        <f>SUMIFS(СВЦЭМ!$D$34:$D$777,СВЦЭМ!$A$34:$A$777,$A42,СВЦЭМ!$B$34:$B$777,E$11)+'СЕТ СН'!$F$11+СВЦЭМ!$D$10+'СЕТ СН'!$F$5-'СЕТ СН'!$F$21</f>
        <v>4088.28581717</v>
      </c>
      <c r="F42" s="36">
        <f>SUMIFS(СВЦЭМ!$D$34:$D$777,СВЦЭМ!$A$34:$A$777,$A42,СВЦЭМ!$B$34:$B$777,F$11)+'СЕТ СН'!$F$11+СВЦЭМ!$D$10+'СЕТ СН'!$F$5-'СЕТ СН'!$F$21</f>
        <v>4084.46814318</v>
      </c>
      <c r="G42" s="36">
        <f>SUMIFS(СВЦЭМ!$D$34:$D$777,СВЦЭМ!$A$34:$A$777,$A42,СВЦЭМ!$B$34:$B$777,G$11)+'СЕТ СН'!$F$11+СВЦЭМ!$D$10+'СЕТ СН'!$F$5-'СЕТ СН'!$F$21</f>
        <v>4067.1154440999999</v>
      </c>
      <c r="H42" s="36">
        <f>SUMIFS(СВЦЭМ!$D$34:$D$777,СВЦЭМ!$A$34:$A$777,$A42,СВЦЭМ!$B$34:$B$777,H$11)+'СЕТ СН'!$F$11+СВЦЭМ!$D$10+'СЕТ СН'!$F$5-'СЕТ СН'!$F$21</f>
        <v>4008.33504739</v>
      </c>
      <c r="I42" s="36">
        <f>SUMIFS(СВЦЭМ!$D$34:$D$777,СВЦЭМ!$A$34:$A$777,$A42,СВЦЭМ!$B$34:$B$777,I$11)+'СЕТ СН'!$F$11+СВЦЭМ!$D$10+'СЕТ СН'!$F$5-'СЕТ СН'!$F$21</f>
        <v>3967.43040956</v>
      </c>
      <c r="J42" s="36">
        <f>SUMIFS(СВЦЭМ!$D$34:$D$777,СВЦЭМ!$A$34:$A$777,$A42,СВЦЭМ!$B$34:$B$777,J$11)+'СЕТ СН'!$F$11+СВЦЭМ!$D$10+'СЕТ СН'!$F$5-'СЕТ СН'!$F$21</f>
        <v>3920.1285283300003</v>
      </c>
      <c r="K42" s="36">
        <f>SUMIFS(СВЦЭМ!$D$34:$D$777,СВЦЭМ!$A$34:$A$777,$A42,СВЦЭМ!$B$34:$B$777,K$11)+'СЕТ СН'!$F$11+СВЦЭМ!$D$10+'СЕТ СН'!$F$5-'СЕТ СН'!$F$21</f>
        <v>3873.6472909300001</v>
      </c>
      <c r="L42" s="36">
        <f>SUMIFS(СВЦЭМ!$D$34:$D$777,СВЦЭМ!$A$34:$A$777,$A42,СВЦЭМ!$B$34:$B$777,L$11)+'СЕТ СН'!$F$11+СВЦЭМ!$D$10+'СЕТ СН'!$F$5-'СЕТ СН'!$F$21</f>
        <v>3873.5386285100003</v>
      </c>
      <c r="M42" s="36">
        <f>SUMIFS(СВЦЭМ!$D$34:$D$777,СВЦЭМ!$A$34:$A$777,$A42,СВЦЭМ!$B$34:$B$777,M$11)+'СЕТ СН'!$F$11+СВЦЭМ!$D$10+'СЕТ СН'!$F$5-'СЕТ СН'!$F$21</f>
        <v>3872.6505605500006</v>
      </c>
      <c r="N42" s="36">
        <f>SUMIFS(СВЦЭМ!$D$34:$D$777,СВЦЭМ!$A$34:$A$777,$A42,СВЦЭМ!$B$34:$B$777,N$11)+'СЕТ СН'!$F$11+СВЦЭМ!$D$10+'СЕТ СН'!$F$5-'СЕТ СН'!$F$21</f>
        <v>3871.3928715100001</v>
      </c>
      <c r="O42" s="36">
        <f>SUMIFS(СВЦЭМ!$D$34:$D$777,СВЦЭМ!$A$34:$A$777,$A42,СВЦЭМ!$B$34:$B$777,O$11)+'СЕТ СН'!$F$11+СВЦЭМ!$D$10+'СЕТ СН'!$F$5-'СЕТ СН'!$F$21</f>
        <v>3877.1508880399997</v>
      </c>
      <c r="P42" s="36">
        <f>SUMIFS(СВЦЭМ!$D$34:$D$777,СВЦЭМ!$A$34:$A$777,$A42,СВЦЭМ!$B$34:$B$777,P$11)+'СЕТ СН'!$F$11+СВЦЭМ!$D$10+'СЕТ СН'!$F$5-'СЕТ СН'!$F$21</f>
        <v>3891.0789798700007</v>
      </c>
      <c r="Q42" s="36">
        <f>SUMIFS(СВЦЭМ!$D$34:$D$777,СВЦЭМ!$A$34:$A$777,$A42,СВЦЭМ!$B$34:$B$777,Q$11)+'СЕТ СН'!$F$11+СВЦЭМ!$D$10+'СЕТ СН'!$F$5-'СЕТ СН'!$F$21</f>
        <v>3903.3184211000007</v>
      </c>
      <c r="R42" s="36">
        <f>SUMIFS(СВЦЭМ!$D$34:$D$777,СВЦЭМ!$A$34:$A$777,$A42,СВЦЭМ!$B$34:$B$777,R$11)+'СЕТ СН'!$F$11+СВЦЭМ!$D$10+'СЕТ СН'!$F$5-'СЕТ СН'!$F$21</f>
        <v>3905.4911996700002</v>
      </c>
      <c r="S42" s="36">
        <f>SUMIFS(СВЦЭМ!$D$34:$D$777,СВЦЭМ!$A$34:$A$777,$A42,СВЦЭМ!$B$34:$B$777,S$11)+'СЕТ СН'!$F$11+СВЦЭМ!$D$10+'СЕТ СН'!$F$5-'СЕТ СН'!$F$21</f>
        <v>3889.6334777600005</v>
      </c>
      <c r="T42" s="36">
        <f>SUMIFS(СВЦЭМ!$D$34:$D$777,СВЦЭМ!$A$34:$A$777,$A42,СВЦЭМ!$B$34:$B$777,T$11)+'СЕТ СН'!$F$11+СВЦЭМ!$D$10+'СЕТ СН'!$F$5-'СЕТ СН'!$F$21</f>
        <v>3879.6651548600003</v>
      </c>
      <c r="U42" s="36">
        <f>SUMIFS(СВЦЭМ!$D$34:$D$777,СВЦЭМ!$A$34:$A$777,$A42,СВЦЭМ!$B$34:$B$777,U$11)+'СЕТ СН'!$F$11+СВЦЭМ!$D$10+'СЕТ СН'!$F$5-'СЕТ СН'!$F$21</f>
        <v>3867.1816307400004</v>
      </c>
      <c r="V42" s="36">
        <f>SUMIFS(СВЦЭМ!$D$34:$D$777,СВЦЭМ!$A$34:$A$777,$A42,СВЦЭМ!$B$34:$B$777,V$11)+'СЕТ СН'!$F$11+СВЦЭМ!$D$10+'СЕТ СН'!$F$5-'СЕТ СН'!$F$21</f>
        <v>3844.8345254699998</v>
      </c>
      <c r="W42" s="36">
        <f>SUMIFS(СВЦЭМ!$D$34:$D$777,СВЦЭМ!$A$34:$A$777,$A42,СВЦЭМ!$B$34:$B$777,W$11)+'СЕТ СН'!$F$11+СВЦЭМ!$D$10+'СЕТ СН'!$F$5-'СЕТ СН'!$F$21</f>
        <v>3851.4082374899999</v>
      </c>
      <c r="X42" s="36">
        <f>SUMIFS(СВЦЭМ!$D$34:$D$777,СВЦЭМ!$A$34:$A$777,$A42,СВЦЭМ!$B$34:$B$777,X$11)+'СЕТ СН'!$F$11+СВЦЭМ!$D$10+'СЕТ СН'!$F$5-'СЕТ СН'!$F$21</f>
        <v>3914.2694585999998</v>
      </c>
      <c r="Y42" s="36">
        <f>SUMIFS(СВЦЭМ!$D$34:$D$777,СВЦЭМ!$A$34:$A$777,$A42,СВЦЭМ!$B$34:$B$777,Y$11)+'СЕТ СН'!$F$11+СВЦЭМ!$D$10+'СЕТ СН'!$F$5-'СЕТ СН'!$F$21</f>
        <v>3988.5610376700006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01.03.2017</v>
      </c>
      <c r="B48" s="36">
        <f>SUMIFS(СВЦЭМ!$D$34:$D$777,СВЦЭМ!$A$34:$A$777,$A48,СВЦЭМ!$B$34:$B$777,B$47)+'СЕТ СН'!$G$11+СВЦЭМ!$D$10+'СЕТ СН'!$G$5-'СЕТ СН'!$G$21</f>
        <v>4485.2357604999997</v>
      </c>
      <c r="C48" s="36">
        <f>SUMIFS(СВЦЭМ!$D$34:$D$777,СВЦЭМ!$A$34:$A$777,$A48,СВЦЭМ!$B$34:$B$777,C$47)+'СЕТ СН'!$G$11+СВЦЭМ!$D$10+'СЕТ СН'!$G$5-'СЕТ СН'!$G$21</f>
        <v>4524.1265973400004</v>
      </c>
      <c r="D48" s="36">
        <f>SUMIFS(СВЦЭМ!$D$34:$D$777,СВЦЭМ!$A$34:$A$777,$A48,СВЦЭМ!$B$34:$B$777,D$47)+'СЕТ СН'!$G$11+СВЦЭМ!$D$10+'СЕТ СН'!$G$5-'СЕТ СН'!$G$21</f>
        <v>4544.0183877399995</v>
      </c>
      <c r="E48" s="36">
        <f>SUMIFS(СВЦЭМ!$D$34:$D$777,СВЦЭМ!$A$34:$A$777,$A48,СВЦЭМ!$B$34:$B$777,E$47)+'СЕТ СН'!$G$11+СВЦЭМ!$D$10+'СЕТ СН'!$G$5-'СЕТ СН'!$G$21</f>
        <v>4557.3561971899999</v>
      </c>
      <c r="F48" s="36">
        <f>SUMIFS(СВЦЭМ!$D$34:$D$777,СВЦЭМ!$A$34:$A$777,$A48,СВЦЭМ!$B$34:$B$777,F$47)+'СЕТ СН'!$G$11+СВЦЭМ!$D$10+'СЕТ СН'!$G$5-'СЕТ СН'!$G$21</f>
        <v>4551.3633297199995</v>
      </c>
      <c r="G48" s="36">
        <f>SUMIFS(СВЦЭМ!$D$34:$D$777,СВЦЭМ!$A$34:$A$777,$A48,СВЦЭМ!$B$34:$B$777,G$47)+'СЕТ СН'!$G$11+СВЦЭМ!$D$10+'СЕТ СН'!$G$5-'СЕТ СН'!$G$21</f>
        <v>4534.6911624799995</v>
      </c>
      <c r="H48" s="36">
        <f>SUMIFS(СВЦЭМ!$D$34:$D$777,СВЦЭМ!$A$34:$A$777,$A48,СВЦЭМ!$B$34:$B$777,H$47)+'СЕТ СН'!$G$11+СВЦЭМ!$D$10+'СЕТ СН'!$G$5-'СЕТ СН'!$G$21</f>
        <v>4475.5729456299996</v>
      </c>
      <c r="I48" s="36">
        <f>SUMIFS(СВЦЭМ!$D$34:$D$777,СВЦЭМ!$A$34:$A$777,$A48,СВЦЭМ!$B$34:$B$777,I$47)+'СЕТ СН'!$G$11+СВЦЭМ!$D$10+'СЕТ СН'!$G$5-'СЕТ СН'!$G$21</f>
        <v>4434.9749215100001</v>
      </c>
      <c r="J48" s="36">
        <f>SUMIFS(СВЦЭМ!$D$34:$D$777,СВЦЭМ!$A$34:$A$777,$A48,СВЦЭМ!$B$34:$B$777,J$47)+'СЕТ СН'!$G$11+СВЦЭМ!$D$10+'СЕТ СН'!$G$5-'СЕТ СН'!$G$21</f>
        <v>4385.7076482900002</v>
      </c>
      <c r="K48" s="36">
        <f>SUMIFS(СВЦЭМ!$D$34:$D$777,СВЦЭМ!$A$34:$A$777,$A48,СВЦЭМ!$B$34:$B$777,K$47)+'СЕТ СН'!$G$11+СВЦЭМ!$D$10+'СЕТ СН'!$G$5-'СЕТ СН'!$G$21</f>
        <v>4363.5438077399995</v>
      </c>
      <c r="L48" s="36">
        <f>SUMIFS(СВЦЭМ!$D$34:$D$777,СВЦЭМ!$A$34:$A$777,$A48,СВЦЭМ!$B$34:$B$777,L$47)+'СЕТ СН'!$G$11+СВЦЭМ!$D$10+'СЕТ СН'!$G$5-'СЕТ СН'!$G$21</f>
        <v>4357.3195000100004</v>
      </c>
      <c r="M48" s="36">
        <f>SUMIFS(СВЦЭМ!$D$34:$D$777,СВЦЭМ!$A$34:$A$777,$A48,СВЦЭМ!$B$34:$B$777,M$47)+'СЕТ СН'!$G$11+СВЦЭМ!$D$10+'СЕТ СН'!$G$5-'СЕТ СН'!$G$21</f>
        <v>4368.0887044499996</v>
      </c>
      <c r="N48" s="36">
        <f>SUMIFS(СВЦЭМ!$D$34:$D$777,СВЦЭМ!$A$34:$A$777,$A48,СВЦЭМ!$B$34:$B$777,N$47)+'СЕТ СН'!$G$11+СВЦЭМ!$D$10+'СЕТ СН'!$G$5-'СЕТ СН'!$G$21</f>
        <v>4400.8817743099999</v>
      </c>
      <c r="O48" s="36">
        <f>SUMIFS(СВЦЭМ!$D$34:$D$777,СВЦЭМ!$A$34:$A$777,$A48,СВЦЭМ!$B$34:$B$777,O$47)+'СЕТ СН'!$G$11+СВЦЭМ!$D$10+'СЕТ СН'!$G$5-'СЕТ СН'!$G$21</f>
        <v>4411.6626224800002</v>
      </c>
      <c r="P48" s="36">
        <f>SUMIFS(СВЦЭМ!$D$34:$D$777,СВЦЭМ!$A$34:$A$777,$A48,СВЦЭМ!$B$34:$B$777,P$47)+'СЕТ СН'!$G$11+СВЦЭМ!$D$10+'СЕТ СН'!$G$5-'СЕТ СН'!$G$21</f>
        <v>4426.63669269</v>
      </c>
      <c r="Q48" s="36">
        <f>SUMIFS(СВЦЭМ!$D$34:$D$777,СВЦЭМ!$A$34:$A$777,$A48,СВЦЭМ!$B$34:$B$777,Q$47)+'СЕТ СН'!$G$11+СВЦЭМ!$D$10+'СЕТ СН'!$G$5-'СЕТ СН'!$G$21</f>
        <v>4424.9980365199999</v>
      </c>
      <c r="R48" s="36">
        <f>SUMIFS(СВЦЭМ!$D$34:$D$777,СВЦЭМ!$A$34:$A$777,$A48,СВЦЭМ!$B$34:$B$777,R$47)+'СЕТ СН'!$G$11+СВЦЭМ!$D$10+'СЕТ СН'!$G$5-'СЕТ СН'!$G$21</f>
        <v>4416.1854064199997</v>
      </c>
      <c r="S48" s="36">
        <f>SUMIFS(СВЦЭМ!$D$34:$D$777,СВЦЭМ!$A$34:$A$777,$A48,СВЦЭМ!$B$34:$B$777,S$47)+'СЕТ СН'!$G$11+СВЦЭМ!$D$10+'СЕТ СН'!$G$5-'СЕТ СН'!$G$21</f>
        <v>4414.6211931500002</v>
      </c>
      <c r="T48" s="36">
        <f>SUMIFS(СВЦЭМ!$D$34:$D$777,СВЦЭМ!$A$34:$A$777,$A48,СВЦЭМ!$B$34:$B$777,T$47)+'СЕТ СН'!$G$11+СВЦЭМ!$D$10+'СЕТ СН'!$G$5-'СЕТ СН'!$G$21</f>
        <v>4370.8957683199997</v>
      </c>
      <c r="U48" s="36">
        <f>SUMIFS(СВЦЭМ!$D$34:$D$777,СВЦЭМ!$A$34:$A$777,$A48,СВЦЭМ!$B$34:$B$777,U$47)+'СЕТ СН'!$G$11+СВЦЭМ!$D$10+'СЕТ СН'!$G$5-'СЕТ СН'!$G$21</f>
        <v>4359.8800976399998</v>
      </c>
      <c r="V48" s="36">
        <f>SUMIFS(СВЦЭМ!$D$34:$D$777,СВЦЭМ!$A$34:$A$777,$A48,СВЦЭМ!$B$34:$B$777,V$47)+'СЕТ СН'!$G$11+СВЦЭМ!$D$10+'СЕТ СН'!$G$5-'СЕТ СН'!$G$21</f>
        <v>4356.9575045700003</v>
      </c>
      <c r="W48" s="36">
        <f>SUMIFS(СВЦЭМ!$D$34:$D$777,СВЦЭМ!$A$34:$A$777,$A48,СВЦЭМ!$B$34:$B$777,W$47)+'СЕТ СН'!$G$11+СВЦЭМ!$D$10+'СЕТ СН'!$G$5-'СЕТ СН'!$G$21</f>
        <v>4367.5313150799993</v>
      </c>
      <c r="X48" s="36">
        <f>SUMIFS(СВЦЭМ!$D$34:$D$777,СВЦЭМ!$A$34:$A$777,$A48,СВЦЭМ!$B$34:$B$777,X$47)+'СЕТ СН'!$G$11+СВЦЭМ!$D$10+'СЕТ СН'!$G$5-'СЕТ СН'!$G$21</f>
        <v>4393.29455392</v>
      </c>
      <c r="Y48" s="36">
        <f>SUMIFS(СВЦЭМ!$D$34:$D$777,СВЦЭМ!$A$34:$A$777,$A48,СВЦЭМ!$B$34:$B$777,Y$47)+'СЕТ СН'!$G$11+СВЦЭМ!$D$10+'СЕТ СН'!$G$5-'СЕТ СН'!$G$21</f>
        <v>4440.11651772</v>
      </c>
      <c r="AA48" s="45"/>
    </row>
    <row r="49" spans="1:25" ht="15.75" x14ac:dyDescent="0.2">
      <c r="A49" s="35">
        <f>A48+1</f>
        <v>42796</v>
      </c>
      <c r="B49" s="36">
        <f>SUMIFS(СВЦЭМ!$D$34:$D$777,СВЦЭМ!$A$34:$A$777,$A49,СВЦЭМ!$B$34:$B$777,B$47)+'СЕТ СН'!$G$11+СВЦЭМ!$D$10+'СЕТ СН'!$G$5-'СЕТ СН'!$G$21</f>
        <v>4462.05110582</v>
      </c>
      <c r="C49" s="36">
        <f>SUMIFS(СВЦЭМ!$D$34:$D$777,СВЦЭМ!$A$34:$A$777,$A49,СВЦЭМ!$B$34:$B$777,C$47)+'СЕТ СН'!$G$11+СВЦЭМ!$D$10+'СЕТ СН'!$G$5-'СЕТ СН'!$G$21</f>
        <v>4487.2424389200005</v>
      </c>
      <c r="D49" s="36">
        <f>SUMIFS(СВЦЭМ!$D$34:$D$777,СВЦЭМ!$A$34:$A$777,$A49,СВЦЭМ!$B$34:$B$777,D$47)+'СЕТ СН'!$G$11+СВЦЭМ!$D$10+'СЕТ СН'!$G$5-'СЕТ СН'!$G$21</f>
        <v>4526.5561996500001</v>
      </c>
      <c r="E49" s="36">
        <f>SUMIFS(СВЦЭМ!$D$34:$D$777,СВЦЭМ!$A$34:$A$777,$A49,СВЦЭМ!$B$34:$B$777,E$47)+'СЕТ СН'!$G$11+СВЦЭМ!$D$10+'СЕТ СН'!$G$5-'СЕТ СН'!$G$21</f>
        <v>4550.4452538599999</v>
      </c>
      <c r="F49" s="36">
        <f>SUMIFS(СВЦЭМ!$D$34:$D$777,СВЦЭМ!$A$34:$A$777,$A49,СВЦЭМ!$B$34:$B$777,F$47)+'СЕТ СН'!$G$11+СВЦЭМ!$D$10+'СЕТ СН'!$G$5-'СЕТ СН'!$G$21</f>
        <v>4546.5070642000001</v>
      </c>
      <c r="G49" s="36">
        <f>SUMIFS(СВЦЭМ!$D$34:$D$777,СВЦЭМ!$A$34:$A$777,$A49,СВЦЭМ!$B$34:$B$777,G$47)+'СЕТ СН'!$G$11+СВЦЭМ!$D$10+'СЕТ СН'!$G$5-'СЕТ СН'!$G$21</f>
        <v>4508.9169836700003</v>
      </c>
      <c r="H49" s="36">
        <f>SUMIFS(СВЦЭМ!$D$34:$D$777,СВЦЭМ!$A$34:$A$777,$A49,СВЦЭМ!$B$34:$B$777,H$47)+'СЕТ СН'!$G$11+СВЦЭМ!$D$10+'СЕТ СН'!$G$5-'СЕТ СН'!$G$21</f>
        <v>4436.5655505599998</v>
      </c>
      <c r="I49" s="36">
        <f>SUMIFS(СВЦЭМ!$D$34:$D$777,СВЦЭМ!$A$34:$A$777,$A49,СВЦЭМ!$B$34:$B$777,I$47)+'СЕТ СН'!$G$11+СВЦЭМ!$D$10+'СЕТ СН'!$G$5-'СЕТ СН'!$G$21</f>
        <v>4392.6867498600004</v>
      </c>
      <c r="J49" s="36">
        <f>SUMIFS(СВЦЭМ!$D$34:$D$777,СВЦЭМ!$A$34:$A$777,$A49,СВЦЭМ!$B$34:$B$777,J$47)+'СЕТ СН'!$G$11+СВЦЭМ!$D$10+'СЕТ СН'!$G$5-'СЕТ СН'!$G$21</f>
        <v>4400.4827094800003</v>
      </c>
      <c r="K49" s="36">
        <f>SUMIFS(СВЦЭМ!$D$34:$D$777,СВЦЭМ!$A$34:$A$777,$A49,СВЦЭМ!$B$34:$B$777,K$47)+'СЕТ СН'!$G$11+СВЦЭМ!$D$10+'СЕТ СН'!$G$5-'СЕТ СН'!$G$21</f>
        <v>4395.8191018399993</v>
      </c>
      <c r="L49" s="36">
        <f>SUMIFS(СВЦЭМ!$D$34:$D$777,СВЦЭМ!$A$34:$A$777,$A49,СВЦЭМ!$B$34:$B$777,L$47)+'СЕТ СН'!$G$11+СВЦЭМ!$D$10+'СЕТ СН'!$G$5-'СЕТ СН'!$G$21</f>
        <v>4387.9194898000005</v>
      </c>
      <c r="M49" s="36">
        <f>SUMIFS(СВЦЭМ!$D$34:$D$777,СВЦЭМ!$A$34:$A$777,$A49,СВЦЭМ!$B$34:$B$777,M$47)+'СЕТ СН'!$G$11+СВЦЭМ!$D$10+'СЕТ СН'!$G$5-'СЕТ СН'!$G$21</f>
        <v>4385.4246980899998</v>
      </c>
      <c r="N49" s="36">
        <f>SUMIFS(СВЦЭМ!$D$34:$D$777,СВЦЭМ!$A$34:$A$777,$A49,СВЦЭМ!$B$34:$B$777,N$47)+'СЕТ СН'!$G$11+СВЦЭМ!$D$10+'СЕТ СН'!$G$5-'СЕТ СН'!$G$21</f>
        <v>4406.2190486399995</v>
      </c>
      <c r="O49" s="36">
        <f>SUMIFS(СВЦЭМ!$D$34:$D$777,СВЦЭМ!$A$34:$A$777,$A49,СВЦЭМ!$B$34:$B$777,O$47)+'СЕТ СН'!$G$11+СВЦЭМ!$D$10+'СЕТ СН'!$G$5-'СЕТ СН'!$G$21</f>
        <v>4413.8383195299994</v>
      </c>
      <c r="P49" s="36">
        <f>SUMIFS(СВЦЭМ!$D$34:$D$777,СВЦЭМ!$A$34:$A$777,$A49,СВЦЭМ!$B$34:$B$777,P$47)+'СЕТ СН'!$G$11+СВЦЭМ!$D$10+'СЕТ СН'!$G$5-'СЕТ СН'!$G$21</f>
        <v>4421.0030222799996</v>
      </c>
      <c r="Q49" s="36">
        <f>SUMIFS(СВЦЭМ!$D$34:$D$777,СВЦЭМ!$A$34:$A$777,$A49,СВЦЭМ!$B$34:$B$777,Q$47)+'СЕТ СН'!$G$11+СВЦЭМ!$D$10+'СЕТ СН'!$G$5-'СЕТ СН'!$G$21</f>
        <v>4432.6781181799997</v>
      </c>
      <c r="R49" s="36">
        <f>SUMIFS(СВЦЭМ!$D$34:$D$777,СВЦЭМ!$A$34:$A$777,$A49,СВЦЭМ!$B$34:$B$777,R$47)+'СЕТ СН'!$G$11+СВЦЭМ!$D$10+'СЕТ СН'!$G$5-'СЕТ СН'!$G$21</f>
        <v>4438.7015396200004</v>
      </c>
      <c r="S49" s="36">
        <f>SUMIFS(СВЦЭМ!$D$34:$D$777,СВЦЭМ!$A$34:$A$777,$A49,СВЦЭМ!$B$34:$B$777,S$47)+'СЕТ СН'!$G$11+СВЦЭМ!$D$10+'СЕТ СН'!$G$5-'СЕТ СН'!$G$21</f>
        <v>4428.5175127100001</v>
      </c>
      <c r="T49" s="36">
        <f>SUMIFS(СВЦЭМ!$D$34:$D$777,СВЦЭМ!$A$34:$A$777,$A49,СВЦЭМ!$B$34:$B$777,T$47)+'СЕТ СН'!$G$11+СВЦЭМ!$D$10+'СЕТ СН'!$G$5-'СЕТ СН'!$G$21</f>
        <v>4394.6444514200002</v>
      </c>
      <c r="U49" s="36">
        <f>SUMIFS(СВЦЭМ!$D$34:$D$777,СВЦЭМ!$A$34:$A$777,$A49,СВЦЭМ!$B$34:$B$777,U$47)+'СЕТ СН'!$G$11+СВЦЭМ!$D$10+'СЕТ СН'!$G$5-'СЕТ СН'!$G$21</f>
        <v>4365.2136911899997</v>
      </c>
      <c r="V49" s="36">
        <f>SUMIFS(СВЦЭМ!$D$34:$D$777,СВЦЭМ!$A$34:$A$777,$A49,СВЦЭМ!$B$34:$B$777,V$47)+'СЕТ СН'!$G$11+СВЦЭМ!$D$10+'СЕТ СН'!$G$5-'СЕТ СН'!$G$21</f>
        <v>4370.0014674599997</v>
      </c>
      <c r="W49" s="36">
        <f>SUMIFS(СВЦЭМ!$D$34:$D$777,СВЦЭМ!$A$34:$A$777,$A49,СВЦЭМ!$B$34:$B$777,W$47)+'СЕТ СН'!$G$11+СВЦЭМ!$D$10+'СЕТ СН'!$G$5-'СЕТ СН'!$G$21</f>
        <v>4386.0992487599997</v>
      </c>
      <c r="X49" s="36">
        <f>SUMIFS(СВЦЭМ!$D$34:$D$777,СВЦЭМ!$A$34:$A$777,$A49,СВЦЭМ!$B$34:$B$777,X$47)+'СЕТ СН'!$G$11+СВЦЭМ!$D$10+'СЕТ СН'!$G$5-'СЕТ СН'!$G$21</f>
        <v>4402.2132632399998</v>
      </c>
      <c r="Y49" s="36">
        <f>SUMIFS(СВЦЭМ!$D$34:$D$777,СВЦЭМ!$A$34:$A$777,$A49,СВЦЭМ!$B$34:$B$777,Y$47)+'СЕТ СН'!$G$11+СВЦЭМ!$D$10+'СЕТ СН'!$G$5-'СЕТ СН'!$G$21</f>
        <v>4403.7287474499999</v>
      </c>
    </row>
    <row r="50" spans="1:25" ht="15.75" x14ac:dyDescent="0.2">
      <c r="A50" s="35">
        <f t="shared" ref="A50:A78" si="1">A49+1</f>
        <v>42797</v>
      </c>
      <c r="B50" s="36">
        <f>SUMIFS(СВЦЭМ!$D$34:$D$777,СВЦЭМ!$A$34:$A$777,$A50,СВЦЭМ!$B$34:$B$777,B$47)+'СЕТ СН'!$G$11+СВЦЭМ!$D$10+'СЕТ СН'!$G$5-'СЕТ СН'!$G$21</f>
        <v>4400.9586632099999</v>
      </c>
      <c r="C50" s="36">
        <f>SUMIFS(СВЦЭМ!$D$34:$D$777,СВЦЭМ!$A$34:$A$777,$A50,СВЦЭМ!$B$34:$B$777,C$47)+'СЕТ СН'!$G$11+СВЦЭМ!$D$10+'СЕТ СН'!$G$5-'СЕТ СН'!$G$21</f>
        <v>4435.9453151099997</v>
      </c>
      <c r="D50" s="36">
        <f>SUMIFS(СВЦЭМ!$D$34:$D$777,СВЦЭМ!$A$34:$A$777,$A50,СВЦЭМ!$B$34:$B$777,D$47)+'СЕТ СН'!$G$11+СВЦЭМ!$D$10+'СЕТ СН'!$G$5-'СЕТ СН'!$G$21</f>
        <v>4460.0100248099998</v>
      </c>
      <c r="E50" s="36">
        <f>SUMIFS(СВЦЭМ!$D$34:$D$777,СВЦЭМ!$A$34:$A$777,$A50,СВЦЭМ!$B$34:$B$777,E$47)+'СЕТ СН'!$G$11+СВЦЭМ!$D$10+'СЕТ СН'!$G$5-'СЕТ СН'!$G$21</f>
        <v>4460.68150737</v>
      </c>
      <c r="F50" s="36">
        <f>SUMIFS(СВЦЭМ!$D$34:$D$777,СВЦЭМ!$A$34:$A$777,$A50,СВЦЭМ!$B$34:$B$777,F$47)+'СЕТ СН'!$G$11+СВЦЭМ!$D$10+'СЕТ СН'!$G$5-'СЕТ СН'!$G$21</f>
        <v>4455.9877238899999</v>
      </c>
      <c r="G50" s="36">
        <f>SUMIFS(СВЦЭМ!$D$34:$D$777,СВЦЭМ!$A$34:$A$777,$A50,СВЦЭМ!$B$34:$B$777,G$47)+'СЕТ СН'!$G$11+СВЦЭМ!$D$10+'СЕТ СН'!$G$5-'СЕТ СН'!$G$21</f>
        <v>4438.01242791</v>
      </c>
      <c r="H50" s="36">
        <f>SUMIFS(СВЦЭМ!$D$34:$D$777,СВЦЭМ!$A$34:$A$777,$A50,СВЦЭМ!$B$34:$B$777,H$47)+'СЕТ СН'!$G$11+СВЦЭМ!$D$10+'СЕТ СН'!$G$5-'СЕТ СН'!$G$21</f>
        <v>4377.4173200300002</v>
      </c>
      <c r="I50" s="36">
        <f>SUMIFS(СВЦЭМ!$D$34:$D$777,СВЦЭМ!$A$34:$A$777,$A50,СВЦЭМ!$B$34:$B$777,I$47)+'СЕТ СН'!$G$11+СВЦЭМ!$D$10+'СЕТ СН'!$G$5-'СЕТ СН'!$G$21</f>
        <v>4322.8218957899999</v>
      </c>
      <c r="J50" s="36">
        <f>SUMIFS(СВЦЭМ!$D$34:$D$777,СВЦЭМ!$A$34:$A$777,$A50,СВЦЭМ!$B$34:$B$777,J$47)+'СЕТ СН'!$G$11+СВЦЭМ!$D$10+'СЕТ СН'!$G$5-'СЕТ СН'!$G$21</f>
        <v>4294.2341450399999</v>
      </c>
      <c r="K50" s="36">
        <f>SUMIFS(СВЦЭМ!$D$34:$D$777,СВЦЭМ!$A$34:$A$777,$A50,СВЦЭМ!$B$34:$B$777,K$47)+'СЕТ СН'!$G$11+СВЦЭМ!$D$10+'СЕТ СН'!$G$5-'СЕТ СН'!$G$21</f>
        <v>4286.1121780599997</v>
      </c>
      <c r="L50" s="36">
        <f>SUMIFS(СВЦЭМ!$D$34:$D$777,СВЦЭМ!$A$34:$A$777,$A50,СВЦЭМ!$B$34:$B$777,L$47)+'СЕТ СН'!$G$11+СВЦЭМ!$D$10+'СЕТ СН'!$G$5-'СЕТ СН'!$G$21</f>
        <v>4285.07832521</v>
      </c>
      <c r="M50" s="36">
        <f>SUMIFS(СВЦЭМ!$D$34:$D$777,СВЦЭМ!$A$34:$A$777,$A50,СВЦЭМ!$B$34:$B$777,M$47)+'СЕТ СН'!$G$11+СВЦЭМ!$D$10+'СЕТ СН'!$G$5-'СЕТ СН'!$G$21</f>
        <v>4294.0574950999999</v>
      </c>
      <c r="N50" s="36">
        <f>SUMIFS(СВЦЭМ!$D$34:$D$777,СВЦЭМ!$A$34:$A$777,$A50,СВЦЭМ!$B$34:$B$777,N$47)+'СЕТ СН'!$G$11+СВЦЭМ!$D$10+'СЕТ СН'!$G$5-'СЕТ СН'!$G$21</f>
        <v>4309.5511239099997</v>
      </c>
      <c r="O50" s="36">
        <f>SUMIFS(СВЦЭМ!$D$34:$D$777,СВЦЭМ!$A$34:$A$777,$A50,СВЦЭМ!$B$34:$B$777,O$47)+'СЕТ СН'!$G$11+СВЦЭМ!$D$10+'СЕТ СН'!$G$5-'СЕТ СН'!$G$21</f>
        <v>4320.7849638500002</v>
      </c>
      <c r="P50" s="36">
        <f>SUMIFS(СВЦЭМ!$D$34:$D$777,СВЦЭМ!$A$34:$A$777,$A50,СВЦЭМ!$B$34:$B$777,P$47)+'СЕТ СН'!$G$11+СВЦЭМ!$D$10+'СЕТ СН'!$G$5-'СЕТ СН'!$G$21</f>
        <v>4332.9105331299997</v>
      </c>
      <c r="Q50" s="36">
        <f>SUMIFS(СВЦЭМ!$D$34:$D$777,СВЦЭМ!$A$34:$A$777,$A50,СВЦЭМ!$B$34:$B$777,Q$47)+'СЕТ СН'!$G$11+СВЦЭМ!$D$10+'СЕТ СН'!$G$5-'СЕТ СН'!$G$21</f>
        <v>4344.0935900599998</v>
      </c>
      <c r="R50" s="36">
        <f>SUMIFS(СВЦЭМ!$D$34:$D$777,СВЦЭМ!$A$34:$A$777,$A50,СВЦЭМ!$B$34:$B$777,R$47)+'СЕТ СН'!$G$11+СВЦЭМ!$D$10+'СЕТ СН'!$G$5-'СЕТ СН'!$G$21</f>
        <v>4344.33501901</v>
      </c>
      <c r="S50" s="36">
        <f>SUMIFS(СВЦЭМ!$D$34:$D$777,СВЦЭМ!$A$34:$A$777,$A50,СВЦЭМ!$B$34:$B$777,S$47)+'СЕТ СН'!$G$11+СВЦЭМ!$D$10+'СЕТ СН'!$G$5-'СЕТ СН'!$G$21</f>
        <v>4335.6528471599995</v>
      </c>
      <c r="T50" s="36">
        <f>SUMIFS(СВЦЭМ!$D$34:$D$777,СВЦЭМ!$A$34:$A$777,$A50,СВЦЭМ!$B$34:$B$777,T$47)+'СЕТ СН'!$G$11+СВЦЭМ!$D$10+'СЕТ СН'!$G$5-'СЕТ СН'!$G$21</f>
        <v>4300.6603044599997</v>
      </c>
      <c r="U50" s="36">
        <f>SUMIFS(СВЦЭМ!$D$34:$D$777,СВЦЭМ!$A$34:$A$777,$A50,СВЦЭМ!$B$34:$B$777,U$47)+'СЕТ СН'!$G$11+СВЦЭМ!$D$10+'СЕТ СН'!$G$5-'СЕТ СН'!$G$21</f>
        <v>4272.2706515600003</v>
      </c>
      <c r="V50" s="36">
        <f>SUMIFS(СВЦЭМ!$D$34:$D$777,СВЦЭМ!$A$34:$A$777,$A50,СВЦЭМ!$B$34:$B$777,V$47)+'СЕТ СН'!$G$11+СВЦЭМ!$D$10+'СЕТ СН'!$G$5-'СЕТ СН'!$G$21</f>
        <v>4268.7271061699994</v>
      </c>
      <c r="W50" s="36">
        <f>SUMIFS(СВЦЭМ!$D$34:$D$777,СВЦЭМ!$A$34:$A$777,$A50,СВЦЭМ!$B$34:$B$777,W$47)+'СЕТ СН'!$G$11+СВЦЭМ!$D$10+'СЕТ СН'!$G$5-'СЕТ СН'!$G$21</f>
        <v>4274.0503758800005</v>
      </c>
      <c r="X50" s="36">
        <f>SUMIFS(СВЦЭМ!$D$34:$D$777,СВЦЭМ!$A$34:$A$777,$A50,СВЦЭМ!$B$34:$B$777,X$47)+'СЕТ СН'!$G$11+СВЦЭМ!$D$10+'СЕТ СН'!$G$5-'СЕТ СН'!$G$21</f>
        <v>4292.0788006700004</v>
      </c>
      <c r="Y50" s="36">
        <f>SUMIFS(СВЦЭМ!$D$34:$D$777,СВЦЭМ!$A$34:$A$777,$A50,СВЦЭМ!$B$34:$B$777,Y$47)+'СЕТ СН'!$G$11+СВЦЭМ!$D$10+'СЕТ СН'!$G$5-'СЕТ СН'!$G$21</f>
        <v>4349.9566899900001</v>
      </c>
    </row>
    <row r="51" spans="1:25" ht="15.75" x14ac:dyDescent="0.2">
      <c r="A51" s="35">
        <f t="shared" si="1"/>
        <v>42798</v>
      </c>
      <c r="B51" s="36">
        <f>SUMIFS(СВЦЭМ!$D$34:$D$777,СВЦЭМ!$A$34:$A$777,$A51,СВЦЭМ!$B$34:$B$777,B$47)+'СЕТ СН'!$G$11+СВЦЭМ!$D$10+'СЕТ СН'!$G$5-'СЕТ СН'!$G$21</f>
        <v>4371.2130003599996</v>
      </c>
      <c r="C51" s="36">
        <f>SUMIFS(СВЦЭМ!$D$34:$D$777,СВЦЭМ!$A$34:$A$777,$A51,СВЦЭМ!$B$34:$B$777,C$47)+'СЕТ СН'!$G$11+СВЦЭМ!$D$10+'СЕТ СН'!$G$5-'СЕТ СН'!$G$21</f>
        <v>4407.1109790099999</v>
      </c>
      <c r="D51" s="36">
        <f>SUMIFS(СВЦЭМ!$D$34:$D$777,СВЦЭМ!$A$34:$A$777,$A51,СВЦЭМ!$B$34:$B$777,D$47)+'СЕТ СН'!$G$11+СВЦЭМ!$D$10+'СЕТ СН'!$G$5-'СЕТ СН'!$G$21</f>
        <v>4429.5280582300002</v>
      </c>
      <c r="E51" s="36">
        <f>SUMIFS(СВЦЭМ!$D$34:$D$777,СВЦЭМ!$A$34:$A$777,$A51,СВЦЭМ!$B$34:$B$777,E$47)+'СЕТ СН'!$G$11+СВЦЭМ!$D$10+'СЕТ СН'!$G$5-'СЕТ СН'!$G$21</f>
        <v>4443.2812532600001</v>
      </c>
      <c r="F51" s="36">
        <f>SUMIFS(СВЦЭМ!$D$34:$D$777,СВЦЭМ!$A$34:$A$777,$A51,СВЦЭМ!$B$34:$B$777,F$47)+'СЕТ СН'!$G$11+СВЦЭМ!$D$10+'СЕТ СН'!$G$5-'СЕТ СН'!$G$21</f>
        <v>4441.3387235999999</v>
      </c>
      <c r="G51" s="36">
        <f>SUMIFS(СВЦЭМ!$D$34:$D$777,СВЦЭМ!$A$34:$A$777,$A51,СВЦЭМ!$B$34:$B$777,G$47)+'СЕТ СН'!$G$11+СВЦЭМ!$D$10+'СЕТ СН'!$G$5-'СЕТ СН'!$G$21</f>
        <v>4435.1621358100001</v>
      </c>
      <c r="H51" s="36">
        <f>SUMIFS(СВЦЭМ!$D$34:$D$777,СВЦЭМ!$A$34:$A$777,$A51,СВЦЭМ!$B$34:$B$777,H$47)+'СЕТ СН'!$G$11+СВЦЭМ!$D$10+'СЕТ СН'!$G$5-'СЕТ СН'!$G$21</f>
        <v>4423.6397470900001</v>
      </c>
      <c r="I51" s="36">
        <f>SUMIFS(СВЦЭМ!$D$34:$D$777,СВЦЭМ!$A$34:$A$777,$A51,СВЦЭМ!$B$34:$B$777,I$47)+'СЕТ СН'!$G$11+СВЦЭМ!$D$10+'СЕТ СН'!$G$5-'СЕТ СН'!$G$21</f>
        <v>4386.1779886300001</v>
      </c>
      <c r="J51" s="36">
        <f>SUMIFS(СВЦЭМ!$D$34:$D$777,СВЦЭМ!$A$34:$A$777,$A51,СВЦЭМ!$B$34:$B$777,J$47)+'СЕТ СН'!$G$11+СВЦЭМ!$D$10+'СЕТ СН'!$G$5-'СЕТ СН'!$G$21</f>
        <v>4325.2108002799996</v>
      </c>
      <c r="K51" s="36">
        <f>SUMIFS(СВЦЭМ!$D$34:$D$777,СВЦЭМ!$A$34:$A$777,$A51,СВЦЭМ!$B$34:$B$777,K$47)+'СЕТ СН'!$G$11+СВЦЭМ!$D$10+'СЕТ СН'!$G$5-'СЕТ СН'!$G$21</f>
        <v>4285.9331718599997</v>
      </c>
      <c r="L51" s="36">
        <f>SUMIFS(СВЦЭМ!$D$34:$D$777,СВЦЭМ!$A$34:$A$777,$A51,СВЦЭМ!$B$34:$B$777,L$47)+'СЕТ СН'!$G$11+СВЦЭМ!$D$10+'СЕТ СН'!$G$5-'СЕТ СН'!$G$21</f>
        <v>4282.5893215400001</v>
      </c>
      <c r="M51" s="36">
        <f>SUMIFS(СВЦЭМ!$D$34:$D$777,СВЦЭМ!$A$34:$A$777,$A51,СВЦЭМ!$B$34:$B$777,M$47)+'СЕТ СН'!$G$11+СВЦЭМ!$D$10+'СЕТ СН'!$G$5-'СЕТ СН'!$G$21</f>
        <v>4279.7097810699997</v>
      </c>
      <c r="N51" s="36">
        <f>SUMIFS(СВЦЭМ!$D$34:$D$777,СВЦЭМ!$A$34:$A$777,$A51,СВЦЭМ!$B$34:$B$777,N$47)+'СЕТ СН'!$G$11+СВЦЭМ!$D$10+'СЕТ СН'!$G$5-'СЕТ СН'!$G$21</f>
        <v>4280.3956211300001</v>
      </c>
      <c r="O51" s="36">
        <f>SUMIFS(СВЦЭМ!$D$34:$D$777,СВЦЭМ!$A$34:$A$777,$A51,СВЦЭМ!$B$34:$B$777,O$47)+'СЕТ СН'!$G$11+СВЦЭМ!$D$10+'СЕТ СН'!$G$5-'СЕТ СН'!$G$21</f>
        <v>4311.6308039899995</v>
      </c>
      <c r="P51" s="36">
        <f>SUMIFS(СВЦЭМ!$D$34:$D$777,СВЦЭМ!$A$34:$A$777,$A51,СВЦЭМ!$B$34:$B$777,P$47)+'СЕТ СН'!$G$11+СВЦЭМ!$D$10+'СЕТ СН'!$G$5-'СЕТ СН'!$G$21</f>
        <v>4311.5865033999999</v>
      </c>
      <c r="Q51" s="36">
        <f>SUMIFS(СВЦЭМ!$D$34:$D$777,СВЦЭМ!$A$34:$A$777,$A51,СВЦЭМ!$B$34:$B$777,Q$47)+'СЕТ СН'!$G$11+СВЦЭМ!$D$10+'СЕТ СН'!$G$5-'СЕТ СН'!$G$21</f>
        <v>4316.1797404099998</v>
      </c>
      <c r="R51" s="36">
        <f>SUMIFS(СВЦЭМ!$D$34:$D$777,СВЦЭМ!$A$34:$A$777,$A51,СВЦЭМ!$B$34:$B$777,R$47)+'СЕТ СН'!$G$11+СВЦЭМ!$D$10+'СЕТ СН'!$G$5-'СЕТ СН'!$G$21</f>
        <v>4320.7806139200002</v>
      </c>
      <c r="S51" s="36">
        <f>SUMIFS(СВЦЭМ!$D$34:$D$777,СВЦЭМ!$A$34:$A$777,$A51,СВЦЭМ!$B$34:$B$777,S$47)+'СЕТ СН'!$G$11+СВЦЭМ!$D$10+'СЕТ СН'!$G$5-'СЕТ СН'!$G$21</f>
        <v>4312.6648593600003</v>
      </c>
      <c r="T51" s="36">
        <f>SUMIFS(СВЦЭМ!$D$34:$D$777,СВЦЭМ!$A$34:$A$777,$A51,СВЦЭМ!$B$34:$B$777,T$47)+'СЕТ СН'!$G$11+СВЦЭМ!$D$10+'СЕТ СН'!$G$5-'СЕТ СН'!$G$21</f>
        <v>4295.4070955799998</v>
      </c>
      <c r="U51" s="36">
        <f>SUMIFS(СВЦЭМ!$D$34:$D$777,СВЦЭМ!$A$34:$A$777,$A51,СВЦЭМ!$B$34:$B$777,U$47)+'СЕТ СН'!$G$11+СВЦЭМ!$D$10+'СЕТ СН'!$G$5-'СЕТ СН'!$G$21</f>
        <v>4264.4858906600002</v>
      </c>
      <c r="V51" s="36">
        <f>SUMIFS(СВЦЭМ!$D$34:$D$777,СВЦЭМ!$A$34:$A$777,$A51,СВЦЭМ!$B$34:$B$777,V$47)+'СЕТ СН'!$G$11+СВЦЭМ!$D$10+'СЕТ СН'!$G$5-'СЕТ СН'!$G$21</f>
        <v>4262.0064930200006</v>
      </c>
      <c r="W51" s="36">
        <f>SUMIFS(СВЦЭМ!$D$34:$D$777,СВЦЭМ!$A$34:$A$777,$A51,СВЦЭМ!$B$34:$B$777,W$47)+'СЕТ СН'!$G$11+СВЦЭМ!$D$10+'СЕТ СН'!$G$5-'СЕТ СН'!$G$21</f>
        <v>4275.8814579400005</v>
      </c>
      <c r="X51" s="36">
        <f>SUMIFS(СВЦЭМ!$D$34:$D$777,СВЦЭМ!$A$34:$A$777,$A51,СВЦЭМ!$B$34:$B$777,X$47)+'СЕТ СН'!$G$11+СВЦЭМ!$D$10+'СЕТ СН'!$G$5-'СЕТ СН'!$G$21</f>
        <v>4294.9335946900001</v>
      </c>
      <c r="Y51" s="36">
        <f>SUMIFS(СВЦЭМ!$D$34:$D$777,СВЦЭМ!$A$34:$A$777,$A51,СВЦЭМ!$B$34:$B$777,Y$47)+'СЕТ СН'!$G$11+СВЦЭМ!$D$10+'СЕТ СН'!$G$5-'СЕТ СН'!$G$21</f>
        <v>4334.0011729300004</v>
      </c>
    </row>
    <row r="52" spans="1:25" ht="15.75" x14ac:dyDescent="0.2">
      <c r="A52" s="35">
        <f t="shared" si="1"/>
        <v>42799</v>
      </c>
      <c r="B52" s="36">
        <f>SUMIFS(СВЦЭМ!$D$34:$D$777,СВЦЭМ!$A$34:$A$777,$A52,СВЦЭМ!$B$34:$B$777,B$47)+'СЕТ СН'!$G$11+СВЦЭМ!$D$10+'СЕТ СН'!$G$5-'СЕТ СН'!$G$21</f>
        <v>4355.5288382700001</v>
      </c>
      <c r="C52" s="36">
        <f>SUMIFS(СВЦЭМ!$D$34:$D$777,СВЦЭМ!$A$34:$A$777,$A52,СВЦЭМ!$B$34:$B$777,C$47)+'СЕТ СН'!$G$11+СВЦЭМ!$D$10+'СЕТ СН'!$G$5-'СЕТ СН'!$G$21</f>
        <v>4403.2032742800002</v>
      </c>
      <c r="D52" s="36">
        <f>SUMIFS(СВЦЭМ!$D$34:$D$777,СВЦЭМ!$A$34:$A$777,$A52,СВЦЭМ!$B$34:$B$777,D$47)+'СЕТ СН'!$G$11+СВЦЭМ!$D$10+'СЕТ СН'!$G$5-'СЕТ СН'!$G$21</f>
        <v>4444.8065383399999</v>
      </c>
      <c r="E52" s="36">
        <f>SUMIFS(СВЦЭМ!$D$34:$D$777,СВЦЭМ!$A$34:$A$777,$A52,СВЦЭМ!$B$34:$B$777,E$47)+'СЕТ СН'!$G$11+СВЦЭМ!$D$10+'СЕТ СН'!$G$5-'СЕТ СН'!$G$21</f>
        <v>4456.9844144399995</v>
      </c>
      <c r="F52" s="36">
        <f>SUMIFS(СВЦЭМ!$D$34:$D$777,СВЦЭМ!$A$34:$A$777,$A52,СВЦЭМ!$B$34:$B$777,F$47)+'СЕТ СН'!$G$11+СВЦЭМ!$D$10+'СЕТ СН'!$G$5-'СЕТ СН'!$G$21</f>
        <v>4455.9018120399996</v>
      </c>
      <c r="G52" s="36">
        <f>SUMIFS(СВЦЭМ!$D$34:$D$777,СВЦЭМ!$A$34:$A$777,$A52,СВЦЭМ!$B$34:$B$777,G$47)+'СЕТ СН'!$G$11+СВЦЭМ!$D$10+'СЕТ СН'!$G$5-'СЕТ СН'!$G$21</f>
        <v>4444.5666888799997</v>
      </c>
      <c r="H52" s="36">
        <f>SUMIFS(СВЦЭМ!$D$34:$D$777,СВЦЭМ!$A$34:$A$777,$A52,СВЦЭМ!$B$34:$B$777,H$47)+'СЕТ СН'!$G$11+СВЦЭМ!$D$10+'СЕТ СН'!$G$5-'СЕТ СН'!$G$21</f>
        <v>4429.42456399</v>
      </c>
      <c r="I52" s="36">
        <f>SUMIFS(СВЦЭМ!$D$34:$D$777,СВЦЭМ!$A$34:$A$777,$A52,СВЦЭМ!$B$34:$B$777,I$47)+'СЕТ СН'!$G$11+СВЦЭМ!$D$10+'СЕТ СН'!$G$5-'СЕТ СН'!$G$21</f>
        <v>4384.2212692399999</v>
      </c>
      <c r="J52" s="36">
        <f>SUMIFS(СВЦЭМ!$D$34:$D$777,СВЦЭМ!$A$34:$A$777,$A52,СВЦЭМ!$B$34:$B$777,J$47)+'СЕТ СН'!$G$11+СВЦЭМ!$D$10+'СЕТ СН'!$G$5-'СЕТ СН'!$G$21</f>
        <v>4314.3614680699993</v>
      </c>
      <c r="K52" s="36">
        <f>SUMIFS(СВЦЭМ!$D$34:$D$777,СВЦЭМ!$A$34:$A$777,$A52,СВЦЭМ!$B$34:$B$777,K$47)+'СЕТ СН'!$G$11+СВЦЭМ!$D$10+'СЕТ СН'!$G$5-'СЕТ СН'!$G$21</f>
        <v>4287.49794982</v>
      </c>
      <c r="L52" s="36">
        <f>SUMIFS(СВЦЭМ!$D$34:$D$777,СВЦЭМ!$A$34:$A$777,$A52,СВЦЭМ!$B$34:$B$777,L$47)+'СЕТ СН'!$G$11+СВЦЭМ!$D$10+'СЕТ СН'!$G$5-'СЕТ СН'!$G$21</f>
        <v>4265.6246747799996</v>
      </c>
      <c r="M52" s="36">
        <f>SUMIFS(СВЦЭМ!$D$34:$D$777,СВЦЭМ!$A$34:$A$777,$A52,СВЦЭМ!$B$34:$B$777,M$47)+'СЕТ СН'!$G$11+СВЦЭМ!$D$10+'СЕТ СН'!$G$5-'СЕТ СН'!$G$21</f>
        <v>4268.5670465900002</v>
      </c>
      <c r="N52" s="36">
        <f>SUMIFS(СВЦЭМ!$D$34:$D$777,СВЦЭМ!$A$34:$A$777,$A52,СВЦЭМ!$B$34:$B$777,N$47)+'СЕТ СН'!$G$11+СВЦЭМ!$D$10+'СЕТ СН'!$G$5-'СЕТ СН'!$G$21</f>
        <v>4285.4998579000003</v>
      </c>
      <c r="O52" s="36">
        <f>SUMIFS(СВЦЭМ!$D$34:$D$777,СВЦЭМ!$A$34:$A$777,$A52,СВЦЭМ!$B$34:$B$777,O$47)+'СЕТ СН'!$G$11+СВЦЭМ!$D$10+'СЕТ СН'!$G$5-'СЕТ СН'!$G$21</f>
        <v>4310.2122574900004</v>
      </c>
      <c r="P52" s="36">
        <f>SUMIFS(СВЦЭМ!$D$34:$D$777,СВЦЭМ!$A$34:$A$777,$A52,СВЦЭМ!$B$34:$B$777,P$47)+'СЕТ СН'!$G$11+СВЦЭМ!$D$10+'СЕТ СН'!$G$5-'СЕТ СН'!$G$21</f>
        <v>4315.4161260299998</v>
      </c>
      <c r="Q52" s="36">
        <f>SUMIFS(СВЦЭМ!$D$34:$D$777,СВЦЭМ!$A$34:$A$777,$A52,СВЦЭМ!$B$34:$B$777,Q$47)+'СЕТ СН'!$G$11+СВЦЭМ!$D$10+'СЕТ СН'!$G$5-'СЕТ СН'!$G$21</f>
        <v>4319.7957308300001</v>
      </c>
      <c r="R52" s="36">
        <f>SUMIFS(СВЦЭМ!$D$34:$D$777,СВЦЭМ!$A$34:$A$777,$A52,СВЦЭМ!$B$34:$B$777,R$47)+'СЕТ СН'!$G$11+СВЦЭМ!$D$10+'СЕТ СН'!$G$5-'СЕТ СН'!$G$21</f>
        <v>4320.5480350399994</v>
      </c>
      <c r="S52" s="36">
        <f>SUMIFS(СВЦЭМ!$D$34:$D$777,СВЦЭМ!$A$34:$A$777,$A52,СВЦЭМ!$B$34:$B$777,S$47)+'СЕТ СН'!$G$11+СВЦЭМ!$D$10+'СЕТ СН'!$G$5-'СЕТ СН'!$G$21</f>
        <v>4320.6887837599998</v>
      </c>
      <c r="T52" s="36">
        <f>SUMIFS(СВЦЭМ!$D$34:$D$777,СВЦЭМ!$A$34:$A$777,$A52,СВЦЭМ!$B$34:$B$777,T$47)+'СЕТ СН'!$G$11+СВЦЭМ!$D$10+'СЕТ СН'!$G$5-'СЕТ СН'!$G$21</f>
        <v>4290.1637969900003</v>
      </c>
      <c r="U52" s="36">
        <f>SUMIFS(СВЦЭМ!$D$34:$D$777,СВЦЭМ!$A$34:$A$777,$A52,СВЦЭМ!$B$34:$B$777,U$47)+'СЕТ СН'!$G$11+СВЦЭМ!$D$10+'СЕТ СН'!$G$5-'СЕТ СН'!$G$21</f>
        <v>4280.01011027</v>
      </c>
      <c r="V52" s="36">
        <f>SUMIFS(СВЦЭМ!$D$34:$D$777,СВЦЭМ!$A$34:$A$777,$A52,СВЦЭМ!$B$34:$B$777,V$47)+'СЕТ СН'!$G$11+СВЦЭМ!$D$10+'СЕТ СН'!$G$5-'СЕТ СН'!$G$21</f>
        <v>4299.6333012899995</v>
      </c>
      <c r="W52" s="36">
        <f>SUMIFS(СВЦЭМ!$D$34:$D$777,СВЦЭМ!$A$34:$A$777,$A52,СВЦЭМ!$B$34:$B$777,W$47)+'СЕТ СН'!$G$11+СВЦЭМ!$D$10+'СЕТ СН'!$G$5-'СЕТ СН'!$G$21</f>
        <v>4272.8622308599997</v>
      </c>
      <c r="X52" s="36">
        <f>SUMIFS(СВЦЭМ!$D$34:$D$777,СВЦЭМ!$A$34:$A$777,$A52,СВЦЭМ!$B$34:$B$777,X$47)+'СЕТ СН'!$G$11+СВЦЭМ!$D$10+'СЕТ СН'!$G$5-'СЕТ СН'!$G$21</f>
        <v>4245.6651949699999</v>
      </c>
      <c r="Y52" s="36">
        <f>SUMIFS(СВЦЭМ!$D$34:$D$777,СВЦЭМ!$A$34:$A$777,$A52,СВЦЭМ!$B$34:$B$777,Y$47)+'СЕТ СН'!$G$11+СВЦЭМ!$D$10+'СЕТ СН'!$G$5-'СЕТ СН'!$G$21</f>
        <v>4301.2099271099996</v>
      </c>
    </row>
    <row r="53" spans="1:25" ht="15.75" x14ac:dyDescent="0.2">
      <c r="A53" s="35">
        <f t="shared" si="1"/>
        <v>42800</v>
      </c>
      <c r="B53" s="36">
        <f>SUMIFS(СВЦЭМ!$D$34:$D$777,СВЦЭМ!$A$34:$A$777,$A53,СВЦЭМ!$B$34:$B$777,B$47)+'СЕТ СН'!$G$11+СВЦЭМ!$D$10+'СЕТ СН'!$G$5-'СЕТ СН'!$G$21</f>
        <v>4404.0849839799994</v>
      </c>
      <c r="C53" s="36">
        <f>SUMIFS(СВЦЭМ!$D$34:$D$777,СВЦЭМ!$A$34:$A$777,$A53,СВЦЭМ!$B$34:$B$777,C$47)+'СЕТ СН'!$G$11+СВЦЭМ!$D$10+'СЕТ СН'!$G$5-'СЕТ СН'!$G$21</f>
        <v>4430.4776620299999</v>
      </c>
      <c r="D53" s="36">
        <f>SUMIFS(СВЦЭМ!$D$34:$D$777,СВЦЭМ!$A$34:$A$777,$A53,СВЦЭМ!$B$34:$B$777,D$47)+'СЕТ СН'!$G$11+СВЦЭМ!$D$10+'СЕТ СН'!$G$5-'СЕТ СН'!$G$21</f>
        <v>4462.6733797500001</v>
      </c>
      <c r="E53" s="36">
        <f>SUMIFS(СВЦЭМ!$D$34:$D$777,СВЦЭМ!$A$34:$A$777,$A53,СВЦЭМ!$B$34:$B$777,E$47)+'СЕТ СН'!$G$11+СВЦЭМ!$D$10+'СЕТ СН'!$G$5-'СЕТ СН'!$G$21</f>
        <v>4477.6618023700003</v>
      </c>
      <c r="F53" s="36">
        <f>SUMIFS(СВЦЭМ!$D$34:$D$777,СВЦЭМ!$A$34:$A$777,$A53,СВЦЭМ!$B$34:$B$777,F$47)+'СЕТ СН'!$G$11+СВЦЭМ!$D$10+'СЕТ СН'!$G$5-'СЕТ СН'!$G$21</f>
        <v>4476.1049006100002</v>
      </c>
      <c r="G53" s="36">
        <f>SUMIFS(СВЦЭМ!$D$34:$D$777,СВЦЭМ!$A$34:$A$777,$A53,СВЦЭМ!$B$34:$B$777,G$47)+'СЕТ СН'!$G$11+СВЦЭМ!$D$10+'СЕТ СН'!$G$5-'СЕТ СН'!$G$21</f>
        <v>4464.6699936099994</v>
      </c>
      <c r="H53" s="36">
        <f>SUMIFS(СВЦЭМ!$D$34:$D$777,СВЦЭМ!$A$34:$A$777,$A53,СВЦЭМ!$B$34:$B$777,H$47)+'СЕТ СН'!$G$11+СВЦЭМ!$D$10+'СЕТ СН'!$G$5-'СЕТ СН'!$G$21</f>
        <v>4410.9402852499998</v>
      </c>
      <c r="I53" s="36">
        <f>SUMIFS(СВЦЭМ!$D$34:$D$777,СВЦЭМ!$A$34:$A$777,$A53,СВЦЭМ!$B$34:$B$777,I$47)+'СЕТ СН'!$G$11+СВЦЭМ!$D$10+'СЕТ СН'!$G$5-'СЕТ СН'!$G$21</f>
        <v>4346.2917853099998</v>
      </c>
      <c r="J53" s="36">
        <f>SUMIFS(СВЦЭМ!$D$34:$D$777,СВЦЭМ!$A$34:$A$777,$A53,СВЦЭМ!$B$34:$B$777,J$47)+'СЕТ СН'!$G$11+СВЦЭМ!$D$10+'СЕТ СН'!$G$5-'СЕТ СН'!$G$21</f>
        <v>4301.3669087600001</v>
      </c>
      <c r="K53" s="36">
        <f>SUMIFS(СВЦЭМ!$D$34:$D$777,СВЦЭМ!$A$34:$A$777,$A53,СВЦЭМ!$B$34:$B$777,K$47)+'СЕТ СН'!$G$11+СВЦЭМ!$D$10+'СЕТ СН'!$G$5-'СЕТ СН'!$G$21</f>
        <v>4300.33823433</v>
      </c>
      <c r="L53" s="36">
        <f>SUMIFS(СВЦЭМ!$D$34:$D$777,СВЦЭМ!$A$34:$A$777,$A53,СВЦЭМ!$B$34:$B$777,L$47)+'СЕТ СН'!$G$11+СВЦЭМ!$D$10+'СЕТ СН'!$G$5-'СЕТ СН'!$G$21</f>
        <v>4302.1845558200002</v>
      </c>
      <c r="M53" s="36">
        <f>SUMIFS(СВЦЭМ!$D$34:$D$777,СВЦЭМ!$A$34:$A$777,$A53,СВЦЭМ!$B$34:$B$777,M$47)+'СЕТ СН'!$G$11+СВЦЭМ!$D$10+'СЕТ СН'!$G$5-'СЕТ СН'!$G$21</f>
        <v>4303.4114612899994</v>
      </c>
      <c r="N53" s="36">
        <f>SUMIFS(СВЦЭМ!$D$34:$D$777,СВЦЭМ!$A$34:$A$777,$A53,СВЦЭМ!$B$34:$B$777,N$47)+'СЕТ СН'!$G$11+СВЦЭМ!$D$10+'СЕТ СН'!$G$5-'СЕТ СН'!$G$21</f>
        <v>4301.4439122499998</v>
      </c>
      <c r="O53" s="36">
        <f>SUMIFS(СВЦЭМ!$D$34:$D$777,СВЦЭМ!$A$34:$A$777,$A53,СВЦЭМ!$B$34:$B$777,O$47)+'СЕТ СН'!$G$11+СВЦЭМ!$D$10+'СЕТ СН'!$G$5-'СЕТ СН'!$G$21</f>
        <v>4301.4664604600002</v>
      </c>
      <c r="P53" s="36">
        <f>SUMIFS(СВЦЭМ!$D$34:$D$777,СВЦЭМ!$A$34:$A$777,$A53,СВЦЭМ!$B$34:$B$777,P$47)+'СЕТ СН'!$G$11+СВЦЭМ!$D$10+'СЕТ СН'!$G$5-'СЕТ СН'!$G$21</f>
        <v>4291.4900447599994</v>
      </c>
      <c r="Q53" s="36">
        <f>SUMIFS(СВЦЭМ!$D$34:$D$777,СВЦЭМ!$A$34:$A$777,$A53,СВЦЭМ!$B$34:$B$777,Q$47)+'СЕТ СН'!$G$11+СВЦЭМ!$D$10+'СЕТ СН'!$G$5-'СЕТ СН'!$G$21</f>
        <v>4283.1266406200002</v>
      </c>
      <c r="R53" s="36">
        <f>SUMIFS(СВЦЭМ!$D$34:$D$777,СВЦЭМ!$A$34:$A$777,$A53,СВЦЭМ!$B$34:$B$777,R$47)+'СЕТ СН'!$G$11+СВЦЭМ!$D$10+'СЕТ СН'!$G$5-'СЕТ СН'!$G$21</f>
        <v>4340.0528254299998</v>
      </c>
      <c r="S53" s="36">
        <f>SUMIFS(СВЦЭМ!$D$34:$D$777,СВЦЭМ!$A$34:$A$777,$A53,СВЦЭМ!$B$34:$B$777,S$47)+'СЕТ СН'!$G$11+СВЦЭМ!$D$10+'СЕТ СН'!$G$5-'СЕТ СН'!$G$21</f>
        <v>4353.1588317200003</v>
      </c>
      <c r="T53" s="36">
        <f>SUMIFS(СВЦЭМ!$D$34:$D$777,СВЦЭМ!$A$34:$A$777,$A53,СВЦЭМ!$B$34:$B$777,T$47)+'СЕТ СН'!$G$11+СВЦЭМ!$D$10+'СЕТ СН'!$G$5-'СЕТ СН'!$G$21</f>
        <v>4323.0884600600002</v>
      </c>
      <c r="U53" s="36">
        <f>SUMIFS(СВЦЭМ!$D$34:$D$777,СВЦЭМ!$A$34:$A$777,$A53,СВЦЭМ!$B$34:$B$777,U$47)+'СЕТ СН'!$G$11+СВЦЭМ!$D$10+'СЕТ СН'!$G$5-'СЕТ СН'!$G$21</f>
        <v>4307.3421581499997</v>
      </c>
      <c r="V53" s="36">
        <f>SUMIFS(СВЦЭМ!$D$34:$D$777,СВЦЭМ!$A$34:$A$777,$A53,СВЦЭМ!$B$34:$B$777,V$47)+'СЕТ СН'!$G$11+СВЦЭМ!$D$10+'СЕТ СН'!$G$5-'СЕТ СН'!$G$21</f>
        <v>4311.9165781499996</v>
      </c>
      <c r="W53" s="36">
        <f>SUMIFS(СВЦЭМ!$D$34:$D$777,СВЦЭМ!$A$34:$A$777,$A53,СВЦЭМ!$B$34:$B$777,W$47)+'СЕТ СН'!$G$11+СВЦЭМ!$D$10+'СЕТ СН'!$G$5-'СЕТ СН'!$G$21</f>
        <v>4314.8180759200004</v>
      </c>
      <c r="X53" s="36">
        <f>SUMIFS(СВЦЭМ!$D$34:$D$777,СВЦЭМ!$A$34:$A$777,$A53,СВЦЭМ!$B$34:$B$777,X$47)+'СЕТ СН'!$G$11+СВЦЭМ!$D$10+'СЕТ СН'!$G$5-'СЕТ СН'!$G$21</f>
        <v>4312.9868695799996</v>
      </c>
      <c r="Y53" s="36">
        <f>SUMIFS(СВЦЭМ!$D$34:$D$777,СВЦЭМ!$A$34:$A$777,$A53,СВЦЭМ!$B$34:$B$777,Y$47)+'СЕТ СН'!$G$11+СВЦЭМ!$D$10+'СЕТ СН'!$G$5-'СЕТ СН'!$G$21</f>
        <v>4342.7139834999998</v>
      </c>
    </row>
    <row r="54" spans="1:25" ht="15.75" x14ac:dyDescent="0.2">
      <c r="A54" s="35">
        <f t="shared" si="1"/>
        <v>42801</v>
      </c>
      <c r="B54" s="36">
        <f>SUMIFS(СВЦЭМ!$D$34:$D$777,СВЦЭМ!$A$34:$A$777,$A54,СВЦЭМ!$B$34:$B$777,B$47)+'СЕТ СН'!$G$11+СВЦЭМ!$D$10+'СЕТ СН'!$G$5-'СЕТ СН'!$G$21</f>
        <v>4367.7171828400005</v>
      </c>
      <c r="C54" s="36">
        <f>SUMIFS(СВЦЭМ!$D$34:$D$777,СВЦЭМ!$A$34:$A$777,$A54,СВЦЭМ!$B$34:$B$777,C$47)+'СЕТ СН'!$G$11+СВЦЭМ!$D$10+'СЕТ СН'!$G$5-'СЕТ СН'!$G$21</f>
        <v>4406.9674318699999</v>
      </c>
      <c r="D54" s="36">
        <f>SUMIFS(СВЦЭМ!$D$34:$D$777,СВЦЭМ!$A$34:$A$777,$A54,СВЦЭМ!$B$34:$B$777,D$47)+'СЕТ СН'!$G$11+СВЦЭМ!$D$10+'СЕТ СН'!$G$5-'СЕТ СН'!$G$21</f>
        <v>4453.0053421699995</v>
      </c>
      <c r="E54" s="36">
        <f>SUMIFS(СВЦЭМ!$D$34:$D$777,СВЦЭМ!$A$34:$A$777,$A54,СВЦЭМ!$B$34:$B$777,E$47)+'СЕТ СН'!$G$11+СВЦЭМ!$D$10+'СЕТ СН'!$G$5-'СЕТ СН'!$G$21</f>
        <v>4460.2125824800005</v>
      </c>
      <c r="F54" s="36">
        <f>SUMIFS(СВЦЭМ!$D$34:$D$777,СВЦЭМ!$A$34:$A$777,$A54,СВЦЭМ!$B$34:$B$777,F$47)+'СЕТ СН'!$G$11+СВЦЭМ!$D$10+'СЕТ СН'!$G$5-'СЕТ СН'!$G$21</f>
        <v>4459.8091074700005</v>
      </c>
      <c r="G54" s="36">
        <f>SUMIFS(СВЦЭМ!$D$34:$D$777,СВЦЭМ!$A$34:$A$777,$A54,СВЦЭМ!$B$34:$B$777,G$47)+'СЕТ СН'!$G$11+СВЦЭМ!$D$10+'СЕТ СН'!$G$5-'СЕТ СН'!$G$21</f>
        <v>4440.6481678</v>
      </c>
      <c r="H54" s="36">
        <f>SUMIFS(СВЦЭМ!$D$34:$D$777,СВЦЭМ!$A$34:$A$777,$A54,СВЦЭМ!$B$34:$B$777,H$47)+'СЕТ СН'!$G$11+СВЦЭМ!$D$10+'СЕТ СН'!$G$5-'СЕТ СН'!$G$21</f>
        <v>4380.0710035900001</v>
      </c>
      <c r="I54" s="36">
        <f>SUMIFS(СВЦЭМ!$D$34:$D$777,СВЦЭМ!$A$34:$A$777,$A54,СВЦЭМ!$B$34:$B$777,I$47)+'СЕТ СН'!$G$11+СВЦЭМ!$D$10+'СЕТ СН'!$G$5-'СЕТ СН'!$G$21</f>
        <v>4324.6832895099997</v>
      </c>
      <c r="J54" s="36">
        <f>SUMIFS(СВЦЭМ!$D$34:$D$777,СВЦЭМ!$A$34:$A$777,$A54,СВЦЭМ!$B$34:$B$777,J$47)+'СЕТ СН'!$G$11+СВЦЭМ!$D$10+'СЕТ СН'!$G$5-'СЕТ СН'!$G$21</f>
        <v>4298.4005898100004</v>
      </c>
      <c r="K54" s="36">
        <f>SUMIFS(СВЦЭМ!$D$34:$D$777,СВЦЭМ!$A$34:$A$777,$A54,СВЦЭМ!$B$34:$B$777,K$47)+'СЕТ СН'!$G$11+СВЦЭМ!$D$10+'СЕТ СН'!$G$5-'СЕТ СН'!$G$21</f>
        <v>4296.5544795699998</v>
      </c>
      <c r="L54" s="36">
        <f>SUMIFS(СВЦЭМ!$D$34:$D$777,СВЦЭМ!$A$34:$A$777,$A54,СВЦЭМ!$B$34:$B$777,L$47)+'СЕТ СН'!$G$11+СВЦЭМ!$D$10+'СЕТ СН'!$G$5-'СЕТ СН'!$G$21</f>
        <v>4305.6598971000003</v>
      </c>
      <c r="M54" s="36">
        <f>SUMIFS(СВЦЭМ!$D$34:$D$777,СВЦЭМ!$A$34:$A$777,$A54,СВЦЭМ!$B$34:$B$777,M$47)+'СЕТ СН'!$G$11+СВЦЭМ!$D$10+'СЕТ СН'!$G$5-'СЕТ СН'!$G$21</f>
        <v>4303.0142509300003</v>
      </c>
      <c r="N54" s="36">
        <f>SUMIFS(СВЦЭМ!$D$34:$D$777,СВЦЭМ!$A$34:$A$777,$A54,СВЦЭМ!$B$34:$B$777,N$47)+'СЕТ СН'!$G$11+СВЦЭМ!$D$10+'СЕТ СН'!$G$5-'СЕТ СН'!$G$21</f>
        <v>4304.9428120800003</v>
      </c>
      <c r="O54" s="36">
        <f>SUMIFS(СВЦЭМ!$D$34:$D$777,СВЦЭМ!$A$34:$A$777,$A54,СВЦЭМ!$B$34:$B$777,O$47)+'СЕТ СН'!$G$11+СВЦЭМ!$D$10+'СЕТ СН'!$G$5-'СЕТ СН'!$G$21</f>
        <v>4298.6575749200001</v>
      </c>
      <c r="P54" s="36">
        <f>SUMIFS(СВЦЭМ!$D$34:$D$777,СВЦЭМ!$A$34:$A$777,$A54,СВЦЭМ!$B$34:$B$777,P$47)+'СЕТ СН'!$G$11+СВЦЭМ!$D$10+'СЕТ СН'!$G$5-'СЕТ СН'!$G$21</f>
        <v>4296.0218726599996</v>
      </c>
      <c r="Q54" s="36">
        <f>SUMIFS(СВЦЭМ!$D$34:$D$777,СВЦЭМ!$A$34:$A$777,$A54,СВЦЭМ!$B$34:$B$777,Q$47)+'СЕТ СН'!$G$11+СВЦЭМ!$D$10+'СЕТ СН'!$G$5-'СЕТ СН'!$G$21</f>
        <v>4292.0033074599996</v>
      </c>
      <c r="R54" s="36">
        <f>SUMIFS(СВЦЭМ!$D$34:$D$777,СВЦЭМ!$A$34:$A$777,$A54,СВЦЭМ!$B$34:$B$777,R$47)+'СЕТ СН'!$G$11+СВЦЭМ!$D$10+'СЕТ СН'!$G$5-'СЕТ СН'!$G$21</f>
        <v>4294.6842884099997</v>
      </c>
      <c r="S54" s="36">
        <f>SUMIFS(СВЦЭМ!$D$34:$D$777,СВЦЭМ!$A$34:$A$777,$A54,СВЦЭМ!$B$34:$B$777,S$47)+'СЕТ СН'!$G$11+СВЦЭМ!$D$10+'СЕТ СН'!$G$5-'СЕТ СН'!$G$21</f>
        <v>4299.5514978199999</v>
      </c>
      <c r="T54" s="36">
        <f>SUMIFS(СВЦЭМ!$D$34:$D$777,СВЦЭМ!$A$34:$A$777,$A54,СВЦЭМ!$B$34:$B$777,T$47)+'СЕТ СН'!$G$11+СВЦЭМ!$D$10+'СЕТ СН'!$G$5-'СЕТ СН'!$G$21</f>
        <v>4304.4874950699996</v>
      </c>
      <c r="U54" s="36">
        <f>SUMIFS(СВЦЭМ!$D$34:$D$777,СВЦЭМ!$A$34:$A$777,$A54,СВЦЭМ!$B$34:$B$777,U$47)+'СЕТ СН'!$G$11+СВЦЭМ!$D$10+'СЕТ СН'!$G$5-'СЕТ СН'!$G$21</f>
        <v>4304.5000423500005</v>
      </c>
      <c r="V54" s="36">
        <f>SUMIFS(СВЦЭМ!$D$34:$D$777,СВЦЭМ!$A$34:$A$777,$A54,СВЦЭМ!$B$34:$B$777,V$47)+'СЕТ СН'!$G$11+СВЦЭМ!$D$10+'СЕТ СН'!$G$5-'СЕТ СН'!$G$21</f>
        <v>4308.0095240299997</v>
      </c>
      <c r="W54" s="36">
        <f>SUMIFS(СВЦЭМ!$D$34:$D$777,СВЦЭМ!$A$34:$A$777,$A54,СВЦЭМ!$B$34:$B$777,W$47)+'СЕТ СН'!$G$11+СВЦЭМ!$D$10+'СЕТ СН'!$G$5-'СЕТ СН'!$G$21</f>
        <v>4304.1832209000004</v>
      </c>
      <c r="X54" s="36">
        <f>SUMIFS(СВЦЭМ!$D$34:$D$777,СВЦЭМ!$A$34:$A$777,$A54,СВЦЭМ!$B$34:$B$777,X$47)+'СЕТ СН'!$G$11+СВЦЭМ!$D$10+'СЕТ СН'!$G$5-'СЕТ СН'!$G$21</f>
        <v>4298.2316752200004</v>
      </c>
      <c r="Y54" s="36">
        <f>SUMIFS(СВЦЭМ!$D$34:$D$777,СВЦЭМ!$A$34:$A$777,$A54,СВЦЭМ!$B$34:$B$777,Y$47)+'СЕТ СН'!$G$11+СВЦЭМ!$D$10+'СЕТ СН'!$G$5-'СЕТ СН'!$G$21</f>
        <v>4312.3526085200001</v>
      </c>
    </row>
    <row r="55" spans="1:25" ht="15.75" x14ac:dyDescent="0.2">
      <c r="A55" s="35">
        <f t="shared" si="1"/>
        <v>42802</v>
      </c>
      <c r="B55" s="36">
        <f>SUMIFS(СВЦЭМ!$D$34:$D$777,СВЦЭМ!$A$34:$A$777,$A55,СВЦЭМ!$B$34:$B$777,B$47)+'СЕТ СН'!$G$11+СВЦЭМ!$D$10+'СЕТ СН'!$G$5-'СЕТ СН'!$G$21</f>
        <v>4350.4613398800002</v>
      </c>
      <c r="C55" s="36">
        <f>SUMIFS(СВЦЭМ!$D$34:$D$777,СВЦЭМ!$A$34:$A$777,$A55,СВЦЭМ!$B$34:$B$777,C$47)+'СЕТ СН'!$G$11+СВЦЭМ!$D$10+'СЕТ СН'!$G$5-'СЕТ СН'!$G$21</f>
        <v>4390.3617540100004</v>
      </c>
      <c r="D55" s="36">
        <f>SUMIFS(СВЦЭМ!$D$34:$D$777,СВЦЭМ!$A$34:$A$777,$A55,СВЦЭМ!$B$34:$B$777,D$47)+'СЕТ СН'!$G$11+СВЦЭМ!$D$10+'СЕТ СН'!$G$5-'СЕТ СН'!$G$21</f>
        <v>4407.92339515</v>
      </c>
      <c r="E55" s="36">
        <f>SUMIFS(СВЦЭМ!$D$34:$D$777,СВЦЭМ!$A$34:$A$777,$A55,СВЦЭМ!$B$34:$B$777,E$47)+'СЕТ СН'!$G$11+СВЦЭМ!$D$10+'СЕТ СН'!$G$5-'СЕТ СН'!$G$21</f>
        <v>4416.2316514699996</v>
      </c>
      <c r="F55" s="36">
        <f>SUMIFS(СВЦЭМ!$D$34:$D$777,СВЦЭМ!$A$34:$A$777,$A55,СВЦЭМ!$B$34:$B$777,F$47)+'СЕТ СН'!$G$11+СВЦЭМ!$D$10+'СЕТ СН'!$G$5-'СЕТ СН'!$G$21</f>
        <v>4416.0501817099994</v>
      </c>
      <c r="G55" s="36">
        <f>SUMIFS(СВЦЭМ!$D$34:$D$777,СВЦЭМ!$A$34:$A$777,$A55,СВЦЭМ!$B$34:$B$777,G$47)+'СЕТ СН'!$G$11+СВЦЭМ!$D$10+'СЕТ СН'!$G$5-'СЕТ СН'!$G$21</f>
        <v>4408.4255783099998</v>
      </c>
      <c r="H55" s="36">
        <f>SUMIFS(СВЦЭМ!$D$34:$D$777,СВЦЭМ!$A$34:$A$777,$A55,СВЦЭМ!$B$34:$B$777,H$47)+'СЕТ СН'!$G$11+СВЦЭМ!$D$10+'СЕТ СН'!$G$5-'СЕТ СН'!$G$21</f>
        <v>4383.1451488299999</v>
      </c>
      <c r="I55" s="36">
        <f>SUMIFS(СВЦЭМ!$D$34:$D$777,СВЦЭМ!$A$34:$A$777,$A55,СВЦЭМ!$B$34:$B$777,I$47)+'СЕТ СН'!$G$11+СВЦЭМ!$D$10+'СЕТ СН'!$G$5-'СЕТ СН'!$G$21</f>
        <v>4352.3269866700002</v>
      </c>
      <c r="J55" s="36">
        <f>SUMIFS(СВЦЭМ!$D$34:$D$777,СВЦЭМ!$A$34:$A$777,$A55,СВЦЭМ!$B$34:$B$777,J$47)+'СЕТ СН'!$G$11+СВЦЭМ!$D$10+'СЕТ СН'!$G$5-'СЕТ СН'!$G$21</f>
        <v>4282.5476261700005</v>
      </c>
      <c r="K55" s="36">
        <f>SUMIFS(СВЦЭМ!$D$34:$D$777,СВЦЭМ!$A$34:$A$777,$A55,СВЦЭМ!$B$34:$B$777,K$47)+'СЕТ СН'!$G$11+СВЦЭМ!$D$10+'СЕТ СН'!$G$5-'СЕТ СН'!$G$21</f>
        <v>4301.0842783600001</v>
      </c>
      <c r="L55" s="36">
        <f>SUMIFS(СВЦЭМ!$D$34:$D$777,СВЦЭМ!$A$34:$A$777,$A55,СВЦЭМ!$B$34:$B$777,L$47)+'СЕТ СН'!$G$11+СВЦЭМ!$D$10+'СЕТ СН'!$G$5-'СЕТ СН'!$G$21</f>
        <v>4306.4179841499999</v>
      </c>
      <c r="M55" s="36">
        <f>SUMIFS(СВЦЭМ!$D$34:$D$777,СВЦЭМ!$A$34:$A$777,$A55,СВЦЭМ!$B$34:$B$777,M$47)+'СЕТ СН'!$G$11+СВЦЭМ!$D$10+'СЕТ СН'!$G$5-'СЕТ СН'!$G$21</f>
        <v>4325.0284719000001</v>
      </c>
      <c r="N55" s="36">
        <f>SUMIFS(СВЦЭМ!$D$34:$D$777,СВЦЭМ!$A$34:$A$777,$A55,СВЦЭМ!$B$34:$B$777,N$47)+'СЕТ СН'!$G$11+СВЦЭМ!$D$10+'СЕТ СН'!$G$5-'СЕТ СН'!$G$21</f>
        <v>4297.3710553599994</v>
      </c>
      <c r="O55" s="36">
        <f>SUMIFS(СВЦЭМ!$D$34:$D$777,СВЦЭМ!$A$34:$A$777,$A55,СВЦЭМ!$B$34:$B$777,O$47)+'СЕТ СН'!$G$11+СВЦЭМ!$D$10+'СЕТ СН'!$G$5-'СЕТ СН'!$G$21</f>
        <v>4294.6495449599997</v>
      </c>
      <c r="P55" s="36">
        <f>SUMIFS(СВЦЭМ!$D$34:$D$777,СВЦЭМ!$A$34:$A$777,$A55,СВЦЭМ!$B$34:$B$777,P$47)+'СЕТ СН'!$G$11+СВЦЭМ!$D$10+'СЕТ СН'!$G$5-'СЕТ СН'!$G$21</f>
        <v>4285.0607453900002</v>
      </c>
      <c r="Q55" s="36">
        <f>SUMIFS(СВЦЭМ!$D$34:$D$777,СВЦЭМ!$A$34:$A$777,$A55,СВЦЭМ!$B$34:$B$777,Q$47)+'СЕТ СН'!$G$11+СВЦЭМ!$D$10+'СЕТ СН'!$G$5-'СЕТ СН'!$G$21</f>
        <v>4280.7908363200004</v>
      </c>
      <c r="R55" s="36">
        <f>SUMIFS(СВЦЭМ!$D$34:$D$777,СВЦЭМ!$A$34:$A$777,$A55,СВЦЭМ!$B$34:$B$777,R$47)+'СЕТ СН'!$G$11+СВЦЭМ!$D$10+'СЕТ СН'!$G$5-'СЕТ СН'!$G$21</f>
        <v>4286.5698466800004</v>
      </c>
      <c r="S55" s="36">
        <f>SUMIFS(СВЦЭМ!$D$34:$D$777,СВЦЭМ!$A$34:$A$777,$A55,СВЦЭМ!$B$34:$B$777,S$47)+'СЕТ СН'!$G$11+СВЦЭМ!$D$10+'СЕТ СН'!$G$5-'СЕТ СН'!$G$21</f>
        <v>4294.2248473399995</v>
      </c>
      <c r="T55" s="36">
        <f>SUMIFS(СВЦЭМ!$D$34:$D$777,СВЦЭМ!$A$34:$A$777,$A55,СВЦЭМ!$B$34:$B$777,T$47)+'СЕТ СН'!$G$11+СВЦЭМ!$D$10+'СЕТ СН'!$G$5-'СЕТ СН'!$G$21</f>
        <v>4309.7298075300005</v>
      </c>
      <c r="U55" s="36">
        <f>SUMIFS(СВЦЭМ!$D$34:$D$777,СВЦЭМ!$A$34:$A$777,$A55,СВЦЭМ!$B$34:$B$777,U$47)+'СЕТ СН'!$G$11+СВЦЭМ!$D$10+'СЕТ СН'!$G$5-'СЕТ СН'!$G$21</f>
        <v>4308.6095922900004</v>
      </c>
      <c r="V55" s="36">
        <f>SUMIFS(СВЦЭМ!$D$34:$D$777,СВЦЭМ!$A$34:$A$777,$A55,СВЦЭМ!$B$34:$B$777,V$47)+'СЕТ СН'!$G$11+СВЦЭМ!$D$10+'СЕТ СН'!$G$5-'СЕТ СН'!$G$21</f>
        <v>4305.9993541499998</v>
      </c>
      <c r="W55" s="36">
        <f>SUMIFS(СВЦЭМ!$D$34:$D$777,СВЦЭМ!$A$34:$A$777,$A55,СВЦЭМ!$B$34:$B$777,W$47)+'СЕТ СН'!$G$11+СВЦЭМ!$D$10+'СЕТ СН'!$G$5-'СЕТ СН'!$G$21</f>
        <v>4314.2237554599997</v>
      </c>
      <c r="X55" s="36">
        <f>SUMIFS(СВЦЭМ!$D$34:$D$777,СВЦЭМ!$A$34:$A$777,$A55,СВЦЭМ!$B$34:$B$777,X$47)+'СЕТ СН'!$G$11+СВЦЭМ!$D$10+'СЕТ СН'!$G$5-'СЕТ СН'!$G$21</f>
        <v>4314.4054226899998</v>
      </c>
      <c r="Y55" s="36">
        <f>SUMIFS(СВЦЭМ!$D$34:$D$777,СВЦЭМ!$A$34:$A$777,$A55,СВЦЭМ!$B$34:$B$777,Y$47)+'СЕТ СН'!$G$11+СВЦЭМ!$D$10+'СЕТ СН'!$G$5-'СЕТ СН'!$G$21</f>
        <v>4337.7959229099997</v>
      </c>
    </row>
    <row r="56" spans="1:25" ht="15.75" x14ac:dyDescent="0.2">
      <c r="A56" s="35">
        <f t="shared" si="1"/>
        <v>42803</v>
      </c>
      <c r="B56" s="36">
        <f>SUMIFS(СВЦЭМ!$D$34:$D$777,СВЦЭМ!$A$34:$A$777,$A56,СВЦЭМ!$B$34:$B$777,B$47)+'СЕТ СН'!$G$11+СВЦЭМ!$D$10+'СЕТ СН'!$G$5-'СЕТ СН'!$G$21</f>
        <v>4453.7798890599997</v>
      </c>
      <c r="C56" s="36">
        <f>SUMIFS(СВЦЭМ!$D$34:$D$777,СВЦЭМ!$A$34:$A$777,$A56,СВЦЭМ!$B$34:$B$777,C$47)+'СЕТ СН'!$G$11+СВЦЭМ!$D$10+'СЕТ СН'!$G$5-'СЕТ СН'!$G$21</f>
        <v>4467.8025415100001</v>
      </c>
      <c r="D56" s="36">
        <f>SUMIFS(СВЦЭМ!$D$34:$D$777,СВЦЭМ!$A$34:$A$777,$A56,СВЦЭМ!$B$34:$B$777,D$47)+'СЕТ СН'!$G$11+СВЦЭМ!$D$10+'СЕТ СН'!$G$5-'СЕТ СН'!$G$21</f>
        <v>4467.2051085900002</v>
      </c>
      <c r="E56" s="36">
        <f>SUMIFS(СВЦЭМ!$D$34:$D$777,СВЦЭМ!$A$34:$A$777,$A56,СВЦЭМ!$B$34:$B$777,E$47)+'СЕТ СН'!$G$11+СВЦЭМ!$D$10+'СЕТ СН'!$G$5-'СЕТ СН'!$G$21</f>
        <v>4470.0945709500002</v>
      </c>
      <c r="F56" s="36">
        <f>SUMIFS(СВЦЭМ!$D$34:$D$777,СВЦЭМ!$A$34:$A$777,$A56,СВЦЭМ!$B$34:$B$777,F$47)+'СЕТ СН'!$G$11+СВЦЭМ!$D$10+'СЕТ СН'!$G$5-'СЕТ СН'!$G$21</f>
        <v>4468.3959704700001</v>
      </c>
      <c r="G56" s="36">
        <f>SUMIFS(СВЦЭМ!$D$34:$D$777,СВЦЭМ!$A$34:$A$777,$A56,СВЦЭМ!$B$34:$B$777,G$47)+'СЕТ СН'!$G$11+СВЦЭМ!$D$10+'СЕТ СН'!$G$5-'СЕТ СН'!$G$21</f>
        <v>4471.1386417399999</v>
      </c>
      <c r="H56" s="36">
        <f>SUMIFS(СВЦЭМ!$D$34:$D$777,СВЦЭМ!$A$34:$A$777,$A56,СВЦЭМ!$B$34:$B$777,H$47)+'СЕТ СН'!$G$11+СВЦЭМ!$D$10+'СЕТ СН'!$G$5-'СЕТ СН'!$G$21</f>
        <v>4481.0625688599994</v>
      </c>
      <c r="I56" s="36">
        <f>SUMIFS(СВЦЭМ!$D$34:$D$777,СВЦЭМ!$A$34:$A$777,$A56,СВЦЭМ!$B$34:$B$777,I$47)+'СЕТ СН'!$G$11+СВЦЭМ!$D$10+'СЕТ СН'!$G$5-'СЕТ СН'!$G$21</f>
        <v>4426.3971395499993</v>
      </c>
      <c r="J56" s="36">
        <f>SUMIFS(СВЦЭМ!$D$34:$D$777,СВЦЭМ!$A$34:$A$777,$A56,СВЦЭМ!$B$34:$B$777,J$47)+'СЕТ СН'!$G$11+СВЦЭМ!$D$10+'СЕТ СН'!$G$5-'СЕТ СН'!$G$21</f>
        <v>4359.8161480399995</v>
      </c>
      <c r="K56" s="36">
        <f>SUMIFS(СВЦЭМ!$D$34:$D$777,СВЦЭМ!$A$34:$A$777,$A56,СВЦЭМ!$B$34:$B$777,K$47)+'СЕТ СН'!$G$11+СВЦЭМ!$D$10+'СЕТ СН'!$G$5-'СЕТ СН'!$G$21</f>
        <v>4340.7617388999997</v>
      </c>
      <c r="L56" s="36">
        <f>SUMIFS(СВЦЭМ!$D$34:$D$777,СВЦЭМ!$A$34:$A$777,$A56,СВЦЭМ!$B$34:$B$777,L$47)+'СЕТ СН'!$G$11+СВЦЭМ!$D$10+'СЕТ СН'!$G$5-'СЕТ СН'!$G$21</f>
        <v>4350.6402851599996</v>
      </c>
      <c r="M56" s="36">
        <f>SUMIFS(СВЦЭМ!$D$34:$D$777,СВЦЭМ!$A$34:$A$777,$A56,СВЦЭМ!$B$34:$B$777,M$47)+'СЕТ СН'!$G$11+СВЦЭМ!$D$10+'СЕТ СН'!$G$5-'СЕТ СН'!$G$21</f>
        <v>4365.3076925999994</v>
      </c>
      <c r="N56" s="36">
        <f>SUMIFS(СВЦЭМ!$D$34:$D$777,СВЦЭМ!$A$34:$A$777,$A56,СВЦЭМ!$B$34:$B$777,N$47)+'СЕТ СН'!$G$11+СВЦЭМ!$D$10+'СЕТ СН'!$G$5-'СЕТ СН'!$G$21</f>
        <v>4363.1013669900003</v>
      </c>
      <c r="O56" s="36">
        <f>SUMIFS(СВЦЭМ!$D$34:$D$777,СВЦЭМ!$A$34:$A$777,$A56,СВЦЭМ!$B$34:$B$777,O$47)+'СЕТ СН'!$G$11+СВЦЭМ!$D$10+'СЕТ СН'!$G$5-'СЕТ СН'!$G$21</f>
        <v>4375.7788080099999</v>
      </c>
      <c r="P56" s="36">
        <f>SUMIFS(СВЦЭМ!$D$34:$D$777,СВЦЭМ!$A$34:$A$777,$A56,СВЦЭМ!$B$34:$B$777,P$47)+'СЕТ СН'!$G$11+СВЦЭМ!$D$10+'СЕТ СН'!$G$5-'СЕТ СН'!$G$21</f>
        <v>4385.1962103799997</v>
      </c>
      <c r="Q56" s="36">
        <f>SUMIFS(СВЦЭМ!$D$34:$D$777,СВЦЭМ!$A$34:$A$777,$A56,СВЦЭМ!$B$34:$B$777,Q$47)+'СЕТ СН'!$G$11+СВЦЭМ!$D$10+'СЕТ СН'!$G$5-'СЕТ СН'!$G$21</f>
        <v>4368.0066604000003</v>
      </c>
      <c r="R56" s="36">
        <f>SUMIFS(СВЦЭМ!$D$34:$D$777,СВЦЭМ!$A$34:$A$777,$A56,СВЦЭМ!$B$34:$B$777,R$47)+'СЕТ СН'!$G$11+СВЦЭМ!$D$10+'СЕТ СН'!$G$5-'СЕТ СН'!$G$21</f>
        <v>4364.8667539399994</v>
      </c>
      <c r="S56" s="36">
        <f>SUMIFS(СВЦЭМ!$D$34:$D$777,СВЦЭМ!$A$34:$A$777,$A56,СВЦЭМ!$B$34:$B$777,S$47)+'СЕТ СН'!$G$11+СВЦЭМ!$D$10+'СЕТ СН'!$G$5-'СЕТ СН'!$G$21</f>
        <v>4374.2134504799997</v>
      </c>
      <c r="T56" s="36">
        <f>SUMIFS(СВЦЭМ!$D$34:$D$777,СВЦЭМ!$A$34:$A$777,$A56,СВЦЭМ!$B$34:$B$777,T$47)+'СЕТ СН'!$G$11+СВЦЭМ!$D$10+'СЕТ СН'!$G$5-'СЕТ СН'!$G$21</f>
        <v>4352.5489287700002</v>
      </c>
      <c r="U56" s="36">
        <f>SUMIFS(СВЦЭМ!$D$34:$D$777,СВЦЭМ!$A$34:$A$777,$A56,СВЦЭМ!$B$34:$B$777,U$47)+'СЕТ СН'!$G$11+СВЦЭМ!$D$10+'СЕТ СН'!$G$5-'СЕТ СН'!$G$21</f>
        <v>4304.8174493999995</v>
      </c>
      <c r="V56" s="36">
        <f>SUMIFS(СВЦЭМ!$D$34:$D$777,СВЦЭМ!$A$34:$A$777,$A56,СВЦЭМ!$B$34:$B$777,V$47)+'СЕТ СН'!$G$11+СВЦЭМ!$D$10+'СЕТ СН'!$G$5-'СЕТ СН'!$G$21</f>
        <v>4304.1075629400002</v>
      </c>
      <c r="W56" s="36">
        <f>SUMIFS(СВЦЭМ!$D$34:$D$777,СВЦЭМ!$A$34:$A$777,$A56,СВЦЭМ!$B$34:$B$777,W$47)+'СЕТ СН'!$G$11+СВЦЭМ!$D$10+'СЕТ СН'!$G$5-'СЕТ СН'!$G$21</f>
        <v>4348.1288906899999</v>
      </c>
      <c r="X56" s="36">
        <f>SUMIFS(СВЦЭМ!$D$34:$D$777,СВЦЭМ!$A$34:$A$777,$A56,СВЦЭМ!$B$34:$B$777,X$47)+'СЕТ СН'!$G$11+СВЦЭМ!$D$10+'СЕТ СН'!$G$5-'СЕТ СН'!$G$21</f>
        <v>4367.5810024700004</v>
      </c>
      <c r="Y56" s="36">
        <f>SUMIFS(СВЦЭМ!$D$34:$D$777,СВЦЭМ!$A$34:$A$777,$A56,СВЦЭМ!$B$34:$B$777,Y$47)+'СЕТ СН'!$G$11+СВЦЭМ!$D$10+'СЕТ СН'!$G$5-'СЕТ СН'!$G$21</f>
        <v>4421.5900607000003</v>
      </c>
    </row>
    <row r="57" spans="1:25" ht="15.75" x14ac:dyDescent="0.2">
      <c r="A57" s="35">
        <f t="shared" si="1"/>
        <v>42804</v>
      </c>
      <c r="B57" s="36">
        <f>SUMIFS(СВЦЭМ!$D$34:$D$777,СВЦЭМ!$A$34:$A$777,$A57,СВЦЭМ!$B$34:$B$777,B$47)+'СЕТ СН'!$G$11+СВЦЭМ!$D$10+'СЕТ СН'!$G$5-'СЕТ СН'!$G$21</f>
        <v>4472.3861355199997</v>
      </c>
      <c r="C57" s="36">
        <f>SUMIFS(СВЦЭМ!$D$34:$D$777,СВЦЭМ!$A$34:$A$777,$A57,СВЦЭМ!$B$34:$B$777,C$47)+'СЕТ СН'!$G$11+СВЦЭМ!$D$10+'СЕТ СН'!$G$5-'СЕТ СН'!$G$21</f>
        <v>4513.0226748099994</v>
      </c>
      <c r="D57" s="36">
        <f>SUMIFS(СВЦЭМ!$D$34:$D$777,СВЦЭМ!$A$34:$A$777,$A57,СВЦЭМ!$B$34:$B$777,D$47)+'СЕТ СН'!$G$11+СВЦЭМ!$D$10+'СЕТ СН'!$G$5-'СЕТ СН'!$G$21</f>
        <v>4536.3253949099999</v>
      </c>
      <c r="E57" s="36">
        <f>SUMIFS(СВЦЭМ!$D$34:$D$777,СВЦЭМ!$A$34:$A$777,$A57,СВЦЭМ!$B$34:$B$777,E$47)+'СЕТ СН'!$G$11+СВЦЭМ!$D$10+'СЕТ СН'!$G$5-'СЕТ СН'!$G$21</f>
        <v>4538.1676564499994</v>
      </c>
      <c r="F57" s="36">
        <f>SUMIFS(СВЦЭМ!$D$34:$D$777,СВЦЭМ!$A$34:$A$777,$A57,СВЦЭМ!$B$34:$B$777,F$47)+'СЕТ СН'!$G$11+СВЦЭМ!$D$10+'СЕТ СН'!$G$5-'СЕТ СН'!$G$21</f>
        <v>4536.5124553300002</v>
      </c>
      <c r="G57" s="36">
        <f>SUMIFS(СВЦЭМ!$D$34:$D$777,СВЦЭМ!$A$34:$A$777,$A57,СВЦЭМ!$B$34:$B$777,G$47)+'СЕТ СН'!$G$11+СВЦЭМ!$D$10+'СЕТ СН'!$G$5-'СЕТ СН'!$G$21</f>
        <v>4522.0488090300005</v>
      </c>
      <c r="H57" s="36">
        <f>SUMIFS(СВЦЭМ!$D$34:$D$777,СВЦЭМ!$A$34:$A$777,$A57,СВЦЭМ!$B$34:$B$777,H$47)+'СЕТ СН'!$G$11+СВЦЭМ!$D$10+'СЕТ СН'!$G$5-'СЕТ СН'!$G$21</f>
        <v>4459.5974886700005</v>
      </c>
      <c r="I57" s="36">
        <f>SUMIFS(СВЦЭМ!$D$34:$D$777,СВЦЭМ!$A$34:$A$777,$A57,СВЦЭМ!$B$34:$B$777,I$47)+'СЕТ СН'!$G$11+СВЦЭМ!$D$10+'СЕТ СН'!$G$5-'СЕТ СН'!$G$21</f>
        <v>4400.0362756599998</v>
      </c>
      <c r="J57" s="36">
        <f>SUMIFS(СВЦЭМ!$D$34:$D$777,СВЦЭМ!$A$34:$A$777,$A57,СВЦЭМ!$B$34:$B$777,J$47)+'СЕТ СН'!$G$11+СВЦЭМ!$D$10+'СЕТ СН'!$G$5-'СЕТ СН'!$G$21</f>
        <v>4371.0172555700001</v>
      </c>
      <c r="K57" s="36">
        <f>SUMIFS(СВЦЭМ!$D$34:$D$777,СВЦЭМ!$A$34:$A$777,$A57,СВЦЭМ!$B$34:$B$777,K$47)+'СЕТ СН'!$G$11+СВЦЭМ!$D$10+'СЕТ СН'!$G$5-'СЕТ СН'!$G$21</f>
        <v>4316.9215714700003</v>
      </c>
      <c r="L57" s="36">
        <f>SUMIFS(СВЦЭМ!$D$34:$D$777,СВЦЭМ!$A$34:$A$777,$A57,СВЦЭМ!$B$34:$B$777,L$47)+'СЕТ СН'!$G$11+СВЦЭМ!$D$10+'СЕТ СН'!$G$5-'СЕТ СН'!$G$21</f>
        <v>4324.5431082699997</v>
      </c>
      <c r="M57" s="36">
        <f>SUMIFS(СВЦЭМ!$D$34:$D$777,СВЦЭМ!$A$34:$A$777,$A57,СВЦЭМ!$B$34:$B$777,M$47)+'СЕТ СН'!$G$11+СВЦЭМ!$D$10+'СЕТ СН'!$G$5-'СЕТ СН'!$G$21</f>
        <v>4353.6310606999996</v>
      </c>
      <c r="N57" s="36">
        <f>SUMIFS(СВЦЭМ!$D$34:$D$777,СВЦЭМ!$A$34:$A$777,$A57,СВЦЭМ!$B$34:$B$777,N$47)+'СЕТ СН'!$G$11+СВЦЭМ!$D$10+'СЕТ СН'!$G$5-'СЕТ СН'!$G$21</f>
        <v>4361.1293425499998</v>
      </c>
      <c r="O57" s="36">
        <f>SUMIFS(СВЦЭМ!$D$34:$D$777,СВЦЭМ!$A$34:$A$777,$A57,СВЦЭМ!$B$34:$B$777,O$47)+'СЕТ СН'!$G$11+СВЦЭМ!$D$10+'СЕТ СН'!$G$5-'СЕТ СН'!$G$21</f>
        <v>4364.0744460000005</v>
      </c>
      <c r="P57" s="36">
        <f>SUMIFS(СВЦЭМ!$D$34:$D$777,СВЦЭМ!$A$34:$A$777,$A57,СВЦЭМ!$B$34:$B$777,P$47)+'СЕТ СН'!$G$11+СВЦЭМ!$D$10+'СЕТ СН'!$G$5-'СЕТ СН'!$G$21</f>
        <v>4386.6301201200004</v>
      </c>
      <c r="Q57" s="36">
        <f>SUMIFS(СВЦЭМ!$D$34:$D$777,СВЦЭМ!$A$34:$A$777,$A57,СВЦЭМ!$B$34:$B$777,Q$47)+'СЕТ СН'!$G$11+СВЦЭМ!$D$10+'СЕТ СН'!$G$5-'СЕТ СН'!$G$21</f>
        <v>4395.3300349299998</v>
      </c>
      <c r="R57" s="36">
        <f>SUMIFS(СВЦЭМ!$D$34:$D$777,СВЦЭМ!$A$34:$A$777,$A57,СВЦЭМ!$B$34:$B$777,R$47)+'СЕТ СН'!$G$11+СВЦЭМ!$D$10+'СЕТ СН'!$G$5-'СЕТ СН'!$G$21</f>
        <v>4381.8699101799994</v>
      </c>
      <c r="S57" s="36">
        <f>SUMIFS(СВЦЭМ!$D$34:$D$777,СВЦЭМ!$A$34:$A$777,$A57,СВЦЭМ!$B$34:$B$777,S$47)+'СЕТ СН'!$G$11+СВЦЭМ!$D$10+'СЕТ СН'!$G$5-'СЕТ СН'!$G$21</f>
        <v>4379.8102793399994</v>
      </c>
      <c r="T57" s="36">
        <f>SUMIFS(СВЦЭМ!$D$34:$D$777,СВЦЭМ!$A$34:$A$777,$A57,СВЦЭМ!$B$34:$B$777,T$47)+'СЕТ СН'!$G$11+СВЦЭМ!$D$10+'СЕТ СН'!$G$5-'СЕТ СН'!$G$21</f>
        <v>4360.7741864099999</v>
      </c>
      <c r="U57" s="36">
        <f>SUMIFS(СВЦЭМ!$D$34:$D$777,СВЦЭМ!$A$34:$A$777,$A57,СВЦЭМ!$B$34:$B$777,U$47)+'СЕТ СН'!$G$11+СВЦЭМ!$D$10+'СЕТ СН'!$G$5-'СЕТ СН'!$G$21</f>
        <v>4320.4314532799999</v>
      </c>
      <c r="V57" s="36">
        <f>SUMIFS(СВЦЭМ!$D$34:$D$777,СВЦЭМ!$A$34:$A$777,$A57,СВЦЭМ!$B$34:$B$777,V$47)+'СЕТ СН'!$G$11+СВЦЭМ!$D$10+'СЕТ СН'!$G$5-'СЕТ СН'!$G$21</f>
        <v>4319.5136881199996</v>
      </c>
      <c r="W57" s="36">
        <f>SUMIFS(СВЦЭМ!$D$34:$D$777,СВЦЭМ!$A$34:$A$777,$A57,СВЦЭМ!$B$34:$B$777,W$47)+'СЕТ СН'!$G$11+СВЦЭМ!$D$10+'СЕТ СН'!$G$5-'СЕТ СН'!$G$21</f>
        <v>4337.5797021600001</v>
      </c>
      <c r="X57" s="36">
        <f>SUMIFS(СВЦЭМ!$D$34:$D$777,СВЦЭМ!$A$34:$A$777,$A57,СВЦЭМ!$B$34:$B$777,X$47)+'СЕТ СН'!$G$11+СВЦЭМ!$D$10+'СЕТ СН'!$G$5-'СЕТ СН'!$G$21</f>
        <v>4353.2148379299997</v>
      </c>
      <c r="Y57" s="36">
        <f>SUMIFS(СВЦЭМ!$D$34:$D$777,СВЦЭМ!$A$34:$A$777,$A57,СВЦЭМ!$B$34:$B$777,Y$47)+'СЕТ СН'!$G$11+СВЦЭМ!$D$10+'СЕТ СН'!$G$5-'СЕТ СН'!$G$21</f>
        <v>4374.5547800700006</v>
      </c>
    </row>
    <row r="58" spans="1:25" ht="15.75" x14ac:dyDescent="0.2">
      <c r="A58" s="35">
        <f t="shared" si="1"/>
        <v>42805</v>
      </c>
      <c r="B58" s="36">
        <f>SUMIFS(СВЦЭМ!$D$34:$D$777,СВЦЭМ!$A$34:$A$777,$A58,СВЦЭМ!$B$34:$B$777,B$47)+'СЕТ СН'!$G$11+СВЦЭМ!$D$10+'СЕТ СН'!$G$5-'СЕТ СН'!$G$21</f>
        <v>4382.9858627399999</v>
      </c>
      <c r="C58" s="36">
        <f>SUMIFS(СВЦЭМ!$D$34:$D$777,СВЦЭМ!$A$34:$A$777,$A58,СВЦЭМ!$B$34:$B$777,C$47)+'СЕТ СН'!$G$11+СВЦЭМ!$D$10+'СЕТ СН'!$G$5-'СЕТ СН'!$G$21</f>
        <v>4398.1202057</v>
      </c>
      <c r="D58" s="36">
        <f>SUMIFS(СВЦЭМ!$D$34:$D$777,СВЦЭМ!$A$34:$A$777,$A58,СВЦЭМ!$B$34:$B$777,D$47)+'СЕТ СН'!$G$11+СВЦЭМ!$D$10+'СЕТ СН'!$G$5-'СЕТ СН'!$G$21</f>
        <v>4393.2209911600003</v>
      </c>
      <c r="E58" s="36">
        <f>SUMIFS(СВЦЭМ!$D$34:$D$777,СВЦЭМ!$A$34:$A$777,$A58,СВЦЭМ!$B$34:$B$777,E$47)+'СЕТ СН'!$G$11+СВЦЭМ!$D$10+'СЕТ СН'!$G$5-'СЕТ СН'!$G$21</f>
        <v>4390.09109567</v>
      </c>
      <c r="F58" s="36">
        <f>SUMIFS(СВЦЭМ!$D$34:$D$777,СВЦЭМ!$A$34:$A$777,$A58,СВЦЭМ!$B$34:$B$777,F$47)+'СЕТ СН'!$G$11+СВЦЭМ!$D$10+'СЕТ СН'!$G$5-'СЕТ СН'!$G$21</f>
        <v>4386.9734241599999</v>
      </c>
      <c r="G58" s="36">
        <f>SUMIFS(СВЦЭМ!$D$34:$D$777,СВЦЭМ!$A$34:$A$777,$A58,СВЦЭМ!$B$34:$B$777,G$47)+'СЕТ СН'!$G$11+СВЦЭМ!$D$10+'СЕТ СН'!$G$5-'СЕТ СН'!$G$21</f>
        <v>4381.1871998699999</v>
      </c>
      <c r="H58" s="36">
        <f>SUMIFS(СВЦЭМ!$D$34:$D$777,СВЦЭМ!$A$34:$A$777,$A58,СВЦЭМ!$B$34:$B$777,H$47)+'СЕТ СН'!$G$11+СВЦЭМ!$D$10+'СЕТ СН'!$G$5-'СЕТ СН'!$G$21</f>
        <v>4357.3553920200002</v>
      </c>
      <c r="I58" s="36">
        <f>SUMIFS(СВЦЭМ!$D$34:$D$777,СВЦЭМ!$A$34:$A$777,$A58,СВЦЭМ!$B$34:$B$777,I$47)+'СЕТ СН'!$G$11+СВЦЭМ!$D$10+'СЕТ СН'!$G$5-'СЕТ СН'!$G$21</f>
        <v>4316.5066114399997</v>
      </c>
      <c r="J58" s="36">
        <f>SUMIFS(СВЦЭМ!$D$34:$D$777,СВЦЭМ!$A$34:$A$777,$A58,СВЦЭМ!$B$34:$B$777,J$47)+'СЕТ СН'!$G$11+СВЦЭМ!$D$10+'СЕТ СН'!$G$5-'СЕТ СН'!$G$21</f>
        <v>4282.1598358900001</v>
      </c>
      <c r="K58" s="36">
        <f>SUMIFS(СВЦЭМ!$D$34:$D$777,СВЦЭМ!$A$34:$A$777,$A58,СВЦЭМ!$B$34:$B$777,K$47)+'СЕТ СН'!$G$11+СВЦЭМ!$D$10+'СЕТ СН'!$G$5-'СЕТ СН'!$G$21</f>
        <v>4271.5050968199994</v>
      </c>
      <c r="L58" s="36">
        <f>SUMIFS(СВЦЭМ!$D$34:$D$777,СВЦЭМ!$A$34:$A$777,$A58,СВЦЭМ!$B$34:$B$777,L$47)+'СЕТ СН'!$G$11+СВЦЭМ!$D$10+'СЕТ СН'!$G$5-'СЕТ СН'!$G$21</f>
        <v>4251.4240262700005</v>
      </c>
      <c r="M58" s="36">
        <f>SUMIFS(СВЦЭМ!$D$34:$D$777,СВЦЭМ!$A$34:$A$777,$A58,СВЦЭМ!$B$34:$B$777,M$47)+'СЕТ СН'!$G$11+СВЦЭМ!$D$10+'СЕТ СН'!$G$5-'СЕТ СН'!$G$21</f>
        <v>4258.3117816100003</v>
      </c>
      <c r="N58" s="36">
        <f>SUMIFS(СВЦЭМ!$D$34:$D$777,СВЦЭМ!$A$34:$A$777,$A58,СВЦЭМ!$B$34:$B$777,N$47)+'СЕТ СН'!$G$11+СВЦЭМ!$D$10+'СЕТ СН'!$G$5-'СЕТ СН'!$G$21</f>
        <v>4273.3595435400002</v>
      </c>
      <c r="O58" s="36">
        <f>SUMIFS(СВЦЭМ!$D$34:$D$777,СВЦЭМ!$A$34:$A$777,$A58,СВЦЭМ!$B$34:$B$777,O$47)+'СЕТ СН'!$G$11+СВЦЭМ!$D$10+'СЕТ СН'!$G$5-'СЕТ СН'!$G$21</f>
        <v>4289.9991053200001</v>
      </c>
      <c r="P58" s="36">
        <f>SUMIFS(СВЦЭМ!$D$34:$D$777,СВЦЭМ!$A$34:$A$777,$A58,СВЦЭМ!$B$34:$B$777,P$47)+'СЕТ СН'!$G$11+СВЦЭМ!$D$10+'СЕТ СН'!$G$5-'СЕТ СН'!$G$21</f>
        <v>4298.9331795300004</v>
      </c>
      <c r="Q58" s="36">
        <f>SUMIFS(СВЦЭМ!$D$34:$D$777,СВЦЭМ!$A$34:$A$777,$A58,СВЦЭМ!$B$34:$B$777,Q$47)+'СЕТ СН'!$G$11+СВЦЭМ!$D$10+'СЕТ СН'!$G$5-'СЕТ СН'!$G$21</f>
        <v>4289.4558416</v>
      </c>
      <c r="R58" s="36">
        <f>SUMIFS(СВЦЭМ!$D$34:$D$777,СВЦЭМ!$A$34:$A$777,$A58,СВЦЭМ!$B$34:$B$777,R$47)+'СЕТ СН'!$G$11+СВЦЭМ!$D$10+'СЕТ СН'!$G$5-'СЕТ СН'!$G$21</f>
        <v>4289.7143449300002</v>
      </c>
      <c r="S58" s="36">
        <f>SUMIFS(СВЦЭМ!$D$34:$D$777,СВЦЭМ!$A$34:$A$777,$A58,СВЦЭМ!$B$34:$B$777,S$47)+'СЕТ СН'!$G$11+СВЦЭМ!$D$10+'СЕТ СН'!$G$5-'СЕТ СН'!$G$21</f>
        <v>4287.7188140500002</v>
      </c>
      <c r="T58" s="36">
        <f>SUMIFS(СВЦЭМ!$D$34:$D$777,СВЦЭМ!$A$34:$A$777,$A58,СВЦЭМ!$B$34:$B$777,T$47)+'СЕТ СН'!$G$11+СВЦЭМ!$D$10+'СЕТ СН'!$G$5-'СЕТ СН'!$G$21</f>
        <v>4268.3279215000002</v>
      </c>
      <c r="U58" s="36">
        <f>SUMIFS(СВЦЭМ!$D$34:$D$777,СВЦЭМ!$A$34:$A$777,$A58,СВЦЭМ!$B$34:$B$777,U$47)+'СЕТ СН'!$G$11+СВЦЭМ!$D$10+'СЕТ СН'!$G$5-'СЕТ СН'!$G$21</f>
        <v>4215.6993111299998</v>
      </c>
      <c r="V58" s="36">
        <f>SUMIFS(СВЦЭМ!$D$34:$D$777,СВЦЭМ!$A$34:$A$777,$A58,СВЦЭМ!$B$34:$B$777,V$47)+'СЕТ СН'!$G$11+СВЦЭМ!$D$10+'СЕТ СН'!$G$5-'СЕТ СН'!$G$21</f>
        <v>4212.22062594</v>
      </c>
      <c r="W58" s="36">
        <f>SUMIFS(СВЦЭМ!$D$34:$D$777,СВЦЭМ!$A$34:$A$777,$A58,СВЦЭМ!$B$34:$B$777,W$47)+'СЕТ СН'!$G$11+СВЦЭМ!$D$10+'СЕТ СН'!$G$5-'СЕТ СН'!$G$21</f>
        <v>4240.1804738499995</v>
      </c>
      <c r="X58" s="36">
        <f>SUMIFS(СВЦЭМ!$D$34:$D$777,СВЦЭМ!$A$34:$A$777,$A58,СВЦЭМ!$B$34:$B$777,X$47)+'СЕТ СН'!$G$11+СВЦЭМ!$D$10+'СЕТ СН'!$G$5-'СЕТ СН'!$G$21</f>
        <v>4289.2924465100004</v>
      </c>
      <c r="Y58" s="36">
        <f>SUMIFS(СВЦЭМ!$D$34:$D$777,СВЦЭМ!$A$34:$A$777,$A58,СВЦЭМ!$B$34:$B$777,Y$47)+'СЕТ СН'!$G$11+СВЦЭМ!$D$10+'СЕТ СН'!$G$5-'СЕТ СН'!$G$21</f>
        <v>4330.3871576700003</v>
      </c>
    </row>
    <row r="59" spans="1:25" ht="15.75" x14ac:dyDescent="0.2">
      <c r="A59" s="35">
        <f t="shared" si="1"/>
        <v>42806</v>
      </c>
      <c r="B59" s="36">
        <f>SUMIFS(СВЦЭМ!$D$34:$D$777,СВЦЭМ!$A$34:$A$777,$A59,СВЦЭМ!$B$34:$B$777,B$47)+'СЕТ СН'!$G$11+СВЦЭМ!$D$10+'СЕТ СН'!$G$5-'СЕТ СН'!$G$21</f>
        <v>4347.9060285599999</v>
      </c>
      <c r="C59" s="36">
        <f>SUMIFS(СВЦЭМ!$D$34:$D$777,СВЦЭМ!$A$34:$A$777,$A59,СВЦЭМ!$B$34:$B$777,C$47)+'СЕТ СН'!$G$11+СВЦЭМ!$D$10+'СЕТ СН'!$G$5-'СЕТ СН'!$G$21</f>
        <v>4382.5617261299994</v>
      </c>
      <c r="D59" s="36">
        <f>SUMIFS(СВЦЭМ!$D$34:$D$777,СВЦЭМ!$A$34:$A$777,$A59,СВЦЭМ!$B$34:$B$777,D$47)+'СЕТ СН'!$G$11+СВЦЭМ!$D$10+'СЕТ СН'!$G$5-'СЕТ СН'!$G$21</f>
        <v>4397.6895038100001</v>
      </c>
      <c r="E59" s="36">
        <f>SUMIFS(СВЦЭМ!$D$34:$D$777,СВЦЭМ!$A$34:$A$777,$A59,СВЦЭМ!$B$34:$B$777,E$47)+'СЕТ СН'!$G$11+СВЦЭМ!$D$10+'СЕТ СН'!$G$5-'СЕТ СН'!$G$21</f>
        <v>4401.4604475199994</v>
      </c>
      <c r="F59" s="36">
        <f>SUMIFS(СВЦЭМ!$D$34:$D$777,СВЦЭМ!$A$34:$A$777,$A59,СВЦЭМ!$B$34:$B$777,F$47)+'СЕТ СН'!$G$11+СВЦЭМ!$D$10+'СЕТ СН'!$G$5-'СЕТ СН'!$G$21</f>
        <v>4401.2901575699998</v>
      </c>
      <c r="G59" s="36">
        <f>SUMIFS(СВЦЭМ!$D$34:$D$777,СВЦЭМ!$A$34:$A$777,$A59,СВЦЭМ!$B$34:$B$777,G$47)+'СЕТ СН'!$G$11+СВЦЭМ!$D$10+'СЕТ СН'!$G$5-'СЕТ СН'!$G$21</f>
        <v>4401.1729310199999</v>
      </c>
      <c r="H59" s="36">
        <f>SUMIFS(СВЦЭМ!$D$34:$D$777,СВЦЭМ!$A$34:$A$777,$A59,СВЦЭМ!$B$34:$B$777,H$47)+'СЕТ СН'!$G$11+СВЦЭМ!$D$10+'СЕТ СН'!$G$5-'СЕТ СН'!$G$21</f>
        <v>4387.5799842899996</v>
      </c>
      <c r="I59" s="36">
        <f>SUMIFS(СВЦЭМ!$D$34:$D$777,СВЦЭМ!$A$34:$A$777,$A59,СВЦЭМ!$B$34:$B$777,I$47)+'СЕТ СН'!$G$11+СВЦЭМ!$D$10+'СЕТ СН'!$G$5-'СЕТ СН'!$G$21</f>
        <v>4348.5366537400005</v>
      </c>
      <c r="J59" s="36">
        <f>SUMIFS(СВЦЭМ!$D$34:$D$777,СВЦЭМ!$A$34:$A$777,$A59,СВЦЭМ!$B$34:$B$777,J$47)+'СЕТ СН'!$G$11+СВЦЭМ!$D$10+'СЕТ СН'!$G$5-'СЕТ СН'!$G$21</f>
        <v>4276.0966958899999</v>
      </c>
      <c r="K59" s="36">
        <f>SUMIFS(СВЦЭМ!$D$34:$D$777,СВЦЭМ!$A$34:$A$777,$A59,СВЦЭМ!$B$34:$B$777,K$47)+'СЕТ СН'!$G$11+СВЦЭМ!$D$10+'СЕТ СН'!$G$5-'СЕТ СН'!$G$21</f>
        <v>4255.6184921599997</v>
      </c>
      <c r="L59" s="36">
        <f>SUMIFS(СВЦЭМ!$D$34:$D$777,СВЦЭМ!$A$34:$A$777,$A59,СВЦЭМ!$B$34:$B$777,L$47)+'СЕТ СН'!$G$11+СВЦЭМ!$D$10+'СЕТ СН'!$G$5-'СЕТ СН'!$G$21</f>
        <v>4236.3211412199998</v>
      </c>
      <c r="M59" s="36">
        <f>SUMIFS(СВЦЭМ!$D$34:$D$777,СВЦЭМ!$A$34:$A$777,$A59,СВЦЭМ!$B$34:$B$777,M$47)+'СЕТ СН'!$G$11+СВЦЭМ!$D$10+'СЕТ СН'!$G$5-'СЕТ СН'!$G$21</f>
        <v>4235.7363184699998</v>
      </c>
      <c r="N59" s="36">
        <f>SUMIFS(СВЦЭМ!$D$34:$D$777,СВЦЭМ!$A$34:$A$777,$A59,СВЦЭМ!$B$34:$B$777,N$47)+'СЕТ СН'!$G$11+СВЦЭМ!$D$10+'СЕТ СН'!$G$5-'СЕТ СН'!$G$21</f>
        <v>4247.6279433399995</v>
      </c>
      <c r="O59" s="36">
        <f>SUMIFS(СВЦЭМ!$D$34:$D$777,СВЦЭМ!$A$34:$A$777,$A59,СВЦЭМ!$B$34:$B$777,O$47)+'СЕТ СН'!$G$11+СВЦЭМ!$D$10+'СЕТ СН'!$G$5-'СЕТ СН'!$G$21</f>
        <v>4259.7781785500001</v>
      </c>
      <c r="P59" s="36">
        <f>SUMIFS(СВЦЭМ!$D$34:$D$777,СВЦЭМ!$A$34:$A$777,$A59,СВЦЭМ!$B$34:$B$777,P$47)+'СЕТ СН'!$G$11+СВЦЭМ!$D$10+'СЕТ СН'!$G$5-'СЕТ СН'!$G$21</f>
        <v>4273.6497063299994</v>
      </c>
      <c r="Q59" s="36">
        <f>SUMIFS(СВЦЭМ!$D$34:$D$777,СВЦЭМ!$A$34:$A$777,$A59,СВЦЭМ!$B$34:$B$777,Q$47)+'СЕТ СН'!$G$11+СВЦЭМ!$D$10+'СЕТ СН'!$G$5-'СЕТ СН'!$G$21</f>
        <v>4272.4362274100004</v>
      </c>
      <c r="R59" s="36">
        <f>SUMIFS(СВЦЭМ!$D$34:$D$777,СВЦЭМ!$A$34:$A$777,$A59,СВЦЭМ!$B$34:$B$777,R$47)+'СЕТ СН'!$G$11+СВЦЭМ!$D$10+'СЕТ СН'!$G$5-'СЕТ СН'!$G$21</f>
        <v>4271.2493919999997</v>
      </c>
      <c r="S59" s="36">
        <f>SUMIFS(СВЦЭМ!$D$34:$D$777,СВЦЭМ!$A$34:$A$777,$A59,СВЦЭМ!$B$34:$B$777,S$47)+'СЕТ СН'!$G$11+СВЦЭМ!$D$10+'СЕТ СН'!$G$5-'СЕТ СН'!$G$21</f>
        <v>4266.8654197699998</v>
      </c>
      <c r="T59" s="36">
        <f>SUMIFS(СВЦЭМ!$D$34:$D$777,СВЦЭМ!$A$34:$A$777,$A59,СВЦЭМ!$B$34:$B$777,T$47)+'СЕТ СН'!$G$11+СВЦЭМ!$D$10+'СЕТ СН'!$G$5-'СЕТ СН'!$G$21</f>
        <v>4263.1089735999994</v>
      </c>
      <c r="U59" s="36">
        <f>SUMIFS(СВЦЭМ!$D$34:$D$777,СВЦЭМ!$A$34:$A$777,$A59,СВЦЭМ!$B$34:$B$777,U$47)+'СЕТ СН'!$G$11+СВЦЭМ!$D$10+'СЕТ СН'!$G$5-'СЕТ СН'!$G$21</f>
        <v>4226.3406592000001</v>
      </c>
      <c r="V59" s="36">
        <f>SUMIFS(СВЦЭМ!$D$34:$D$777,СВЦЭМ!$A$34:$A$777,$A59,СВЦЭМ!$B$34:$B$777,V$47)+'СЕТ СН'!$G$11+СВЦЭМ!$D$10+'СЕТ СН'!$G$5-'СЕТ СН'!$G$21</f>
        <v>4225.2925253599997</v>
      </c>
      <c r="W59" s="36">
        <f>SUMIFS(СВЦЭМ!$D$34:$D$777,СВЦЭМ!$A$34:$A$777,$A59,СВЦЭМ!$B$34:$B$777,W$47)+'СЕТ СН'!$G$11+СВЦЭМ!$D$10+'СЕТ СН'!$G$5-'СЕТ СН'!$G$21</f>
        <v>4230.4405905399999</v>
      </c>
      <c r="X59" s="36">
        <f>SUMIFS(СВЦЭМ!$D$34:$D$777,СВЦЭМ!$A$34:$A$777,$A59,СВЦЭМ!$B$34:$B$777,X$47)+'СЕТ СН'!$G$11+СВЦЭМ!$D$10+'СЕТ СН'!$G$5-'СЕТ СН'!$G$21</f>
        <v>4256.0818097000001</v>
      </c>
      <c r="Y59" s="36">
        <f>SUMIFS(СВЦЭМ!$D$34:$D$777,СВЦЭМ!$A$34:$A$777,$A59,СВЦЭМ!$B$34:$B$777,Y$47)+'СЕТ СН'!$G$11+СВЦЭМ!$D$10+'СЕТ СН'!$G$5-'СЕТ СН'!$G$21</f>
        <v>4307.9561086200001</v>
      </c>
    </row>
    <row r="60" spans="1:25" ht="15.75" x14ac:dyDescent="0.2">
      <c r="A60" s="35">
        <f t="shared" si="1"/>
        <v>42807</v>
      </c>
      <c r="B60" s="36">
        <f>SUMIFS(СВЦЭМ!$D$34:$D$777,СВЦЭМ!$A$34:$A$777,$A60,СВЦЭМ!$B$34:$B$777,B$47)+'СЕТ СН'!$G$11+СВЦЭМ!$D$10+'СЕТ СН'!$G$5-'СЕТ СН'!$G$21</f>
        <v>4389.3337866700003</v>
      </c>
      <c r="C60" s="36">
        <f>SUMIFS(СВЦЭМ!$D$34:$D$777,СВЦЭМ!$A$34:$A$777,$A60,СВЦЭМ!$B$34:$B$777,C$47)+'СЕТ СН'!$G$11+СВЦЭМ!$D$10+'СЕТ СН'!$G$5-'СЕТ СН'!$G$21</f>
        <v>4395.8560678499998</v>
      </c>
      <c r="D60" s="36">
        <f>SUMIFS(СВЦЭМ!$D$34:$D$777,СВЦЭМ!$A$34:$A$777,$A60,СВЦЭМ!$B$34:$B$777,D$47)+'СЕТ СН'!$G$11+СВЦЭМ!$D$10+'СЕТ СН'!$G$5-'СЕТ СН'!$G$21</f>
        <v>4399.3633634899998</v>
      </c>
      <c r="E60" s="36">
        <f>SUMIFS(СВЦЭМ!$D$34:$D$777,СВЦЭМ!$A$34:$A$777,$A60,СВЦЭМ!$B$34:$B$777,E$47)+'СЕТ СН'!$G$11+СВЦЭМ!$D$10+'СЕТ СН'!$G$5-'СЕТ СН'!$G$21</f>
        <v>4403.3239953900002</v>
      </c>
      <c r="F60" s="36">
        <f>SUMIFS(СВЦЭМ!$D$34:$D$777,СВЦЭМ!$A$34:$A$777,$A60,СВЦЭМ!$B$34:$B$777,F$47)+'СЕТ СН'!$G$11+СВЦЭМ!$D$10+'СЕТ СН'!$G$5-'СЕТ СН'!$G$21</f>
        <v>4461.1546313300005</v>
      </c>
      <c r="G60" s="36">
        <f>SUMIFS(СВЦЭМ!$D$34:$D$777,СВЦЭМ!$A$34:$A$777,$A60,СВЦЭМ!$B$34:$B$777,G$47)+'СЕТ СН'!$G$11+СВЦЭМ!$D$10+'СЕТ СН'!$G$5-'СЕТ СН'!$G$21</f>
        <v>4506.2776148900002</v>
      </c>
      <c r="H60" s="36">
        <f>SUMIFS(СВЦЭМ!$D$34:$D$777,СВЦЭМ!$A$34:$A$777,$A60,СВЦЭМ!$B$34:$B$777,H$47)+'СЕТ СН'!$G$11+СВЦЭМ!$D$10+'СЕТ СН'!$G$5-'СЕТ СН'!$G$21</f>
        <v>4467.8784148899995</v>
      </c>
      <c r="I60" s="36">
        <f>SUMIFS(СВЦЭМ!$D$34:$D$777,СВЦЭМ!$A$34:$A$777,$A60,СВЦЭМ!$B$34:$B$777,I$47)+'СЕТ СН'!$G$11+СВЦЭМ!$D$10+'СЕТ СН'!$G$5-'СЕТ СН'!$G$21</f>
        <v>4410.7403780599998</v>
      </c>
      <c r="J60" s="36">
        <f>SUMIFS(СВЦЭМ!$D$34:$D$777,СВЦЭМ!$A$34:$A$777,$A60,СВЦЭМ!$B$34:$B$777,J$47)+'СЕТ СН'!$G$11+СВЦЭМ!$D$10+'СЕТ СН'!$G$5-'СЕТ СН'!$G$21</f>
        <v>4355.43056411</v>
      </c>
      <c r="K60" s="36">
        <f>SUMIFS(СВЦЭМ!$D$34:$D$777,СВЦЭМ!$A$34:$A$777,$A60,СВЦЭМ!$B$34:$B$777,K$47)+'СЕТ СН'!$G$11+СВЦЭМ!$D$10+'СЕТ СН'!$G$5-'СЕТ СН'!$G$21</f>
        <v>4342.6224597500004</v>
      </c>
      <c r="L60" s="36">
        <f>SUMIFS(СВЦЭМ!$D$34:$D$777,СВЦЭМ!$A$34:$A$777,$A60,СВЦЭМ!$B$34:$B$777,L$47)+'СЕТ СН'!$G$11+СВЦЭМ!$D$10+'СЕТ СН'!$G$5-'СЕТ СН'!$G$21</f>
        <v>4337.6006944500004</v>
      </c>
      <c r="M60" s="36">
        <f>SUMIFS(СВЦЭМ!$D$34:$D$777,СВЦЭМ!$A$34:$A$777,$A60,СВЦЭМ!$B$34:$B$777,M$47)+'СЕТ СН'!$G$11+СВЦЭМ!$D$10+'СЕТ СН'!$G$5-'СЕТ СН'!$G$21</f>
        <v>4335.3560421599996</v>
      </c>
      <c r="N60" s="36">
        <f>SUMIFS(СВЦЭМ!$D$34:$D$777,СВЦЭМ!$A$34:$A$777,$A60,СВЦЭМ!$B$34:$B$777,N$47)+'СЕТ СН'!$G$11+СВЦЭМ!$D$10+'СЕТ СН'!$G$5-'СЕТ СН'!$G$21</f>
        <v>4350.52338857</v>
      </c>
      <c r="O60" s="36">
        <f>SUMIFS(СВЦЭМ!$D$34:$D$777,СВЦЭМ!$A$34:$A$777,$A60,СВЦЭМ!$B$34:$B$777,O$47)+'СЕТ СН'!$G$11+СВЦЭМ!$D$10+'СЕТ СН'!$G$5-'СЕТ СН'!$G$21</f>
        <v>4354.7973546899993</v>
      </c>
      <c r="P60" s="36">
        <f>SUMIFS(СВЦЭМ!$D$34:$D$777,СВЦЭМ!$A$34:$A$777,$A60,СВЦЭМ!$B$34:$B$777,P$47)+'СЕТ СН'!$G$11+СВЦЭМ!$D$10+'СЕТ СН'!$G$5-'СЕТ СН'!$G$21</f>
        <v>4369.3120523899997</v>
      </c>
      <c r="Q60" s="36">
        <f>SUMIFS(СВЦЭМ!$D$34:$D$777,СВЦЭМ!$A$34:$A$777,$A60,СВЦЭМ!$B$34:$B$777,Q$47)+'СЕТ СН'!$G$11+СВЦЭМ!$D$10+'СЕТ СН'!$G$5-'СЕТ СН'!$G$21</f>
        <v>4365.9811543199994</v>
      </c>
      <c r="R60" s="36">
        <f>SUMIFS(СВЦЭМ!$D$34:$D$777,СВЦЭМ!$A$34:$A$777,$A60,СВЦЭМ!$B$34:$B$777,R$47)+'СЕТ СН'!$G$11+СВЦЭМ!$D$10+'СЕТ СН'!$G$5-'СЕТ СН'!$G$21</f>
        <v>4367.1814979000001</v>
      </c>
      <c r="S60" s="36">
        <f>SUMIFS(СВЦЭМ!$D$34:$D$777,СВЦЭМ!$A$34:$A$777,$A60,СВЦЭМ!$B$34:$B$777,S$47)+'СЕТ СН'!$G$11+СВЦЭМ!$D$10+'СЕТ СН'!$G$5-'СЕТ СН'!$G$21</f>
        <v>4365.8978545</v>
      </c>
      <c r="T60" s="36">
        <f>SUMIFS(СВЦЭМ!$D$34:$D$777,СВЦЭМ!$A$34:$A$777,$A60,СВЦЭМ!$B$34:$B$777,T$47)+'СЕТ СН'!$G$11+СВЦЭМ!$D$10+'СЕТ СН'!$G$5-'СЕТ СН'!$G$21</f>
        <v>4344.6916106199997</v>
      </c>
      <c r="U60" s="36">
        <f>SUMIFS(СВЦЭМ!$D$34:$D$777,СВЦЭМ!$A$34:$A$777,$A60,СВЦЭМ!$B$34:$B$777,U$47)+'СЕТ СН'!$G$11+СВЦЭМ!$D$10+'СЕТ СН'!$G$5-'СЕТ СН'!$G$21</f>
        <v>4329.9859419499999</v>
      </c>
      <c r="V60" s="36">
        <f>SUMIFS(СВЦЭМ!$D$34:$D$777,СВЦЭМ!$A$34:$A$777,$A60,СВЦЭМ!$B$34:$B$777,V$47)+'СЕТ СН'!$G$11+СВЦЭМ!$D$10+'СЕТ СН'!$G$5-'СЕТ СН'!$G$21</f>
        <v>4327.0368153999998</v>
      </c>
      <c r="W60" s="36">
        <f>SUMIFS(СВЦЭМ!$D$34:$D$777,СВЦЭМ!$A$34:$A$777,$A60,СВЦЭМ!$B$34:$B$777,W$47)+'СЕТ СН'!$G$11+СВЦЭМ!$D$10+'СЕТ СН'!$G$5-'СЕТ СН'!$G$21</f>
        <v>4337.5904374500005</v>
      </c>
      <c r="X60" s="36">
        <f>SUMIFS(СВЦЭМ!$D$34:$D$777,СВЦЭМ!$A$34:$A$777,$A60,СВЦЭМ!$B$34:$B$777,X$47)+'СЕТ СН'!$G$11+СВЦЭМ!$D$10+'СЕТ СН'!$G$5-'СЕТ СН'!$G$21</f>
        <v>4336.1146541600001</v>
      </c>
      <c r="Y60" s="36">
        <f>SUMIFS(СВЦЭМ!$D$34:$D$777,СВЦЭМ!$A$34:$A$777,$A60,СВЦЭМ!$B$34:$B$777,Y$47)+'СЕТ СН'!$G$11+СВЦЭМ!$D$10+'СЕТ СН'!$G$5-'СЕТ СН'!$G$21</f>
        <v>4399.4209486399996</v>
      </c>
    </row>
    <row r="61" spans="1:25" ht="15.75" x14ac:dyDescent="0.2">
      <c r="A61" s="35">
        <f t="shared" si="1"/>
        <v>42808</v>
      </c>
      <c r="B61" s="36">
        <f>SUMIFS(СВЦЭМ!$D$34:$D$777,СВЦЭМ!$A$34:$A$777,$A61,СВЦЭМ!$B$34:$B$777,B$47)+'СЕТ СН'!$G$11+СВЦЭМ!$D$10+'СЕТ СН'!$G$5-'СЕТ СН'!$G$21</f>
        <v>4394.07456121</v>
      </c>
      <c r="C61" s="36">
        <f>SUMIFS(СВЦЭМ!$D$34:$D$777,СВЦЭМ!$A$34:$A$777,$A61,СВЦЭМ!$B$34:$B$777,C$47)+'СЕТ СН'!$G$11+СВЦЭМ!$D$10+'СЕТ СН'!$G$5-'СЕТ СН'!$G$21</f>
        <v>4395.15363256</v>
      </c>
      <c r="D61" s="36">
        <f>SUMIFS(СВЦЭМ!$D$34:$D$777,СВЦЭМ!$A$34:$A$777,$A61,СВЦЭМ!$B$34:$B$777,D$47)+'СЕТ СН'!$G$11+СВЦЭМ!$D$10+'СЕТ СН'!$G$5-'СЕТ СН'!$G$21</f>
        <v>4418.0399197200004</v>
      </c>
      <c r="E61" s="36">
        <f>SUMIFS(СВЦЭМ!$D$34:$D$777,СВЦЭМ!$A$34:$A$777,$A61,СВЦЭМ!$B$34:$B$777,E$47)+'СЕТ СН'!$G$11+СВЦЭМ!$D$10+'СЕТ СН'!$G$5-'СЕТ СН'!$G$21</f>
        <v>4420.1239801699994</v>
      </c>
      <c r="F61" s="36">
        <f>SUMIFS(СВЦЭМ!$D$34:$D$777,СВЦЭМ!$A$34:$A$777,$A61,СВЦЭМ!$B$34:$B$777,F$47)+'СЕТ СН'!$G$11+СВЦЭМ!$D$10+'СЕТ СН'!$G$5-'СЕТ СН'!$G$21</f>
        <v>4424.9963869599997</v>
      </c>
      <c r="G61" s="36">
        <f>SUMIFS(СВЦЭМ!$D$34:$D$777,СВЦЭМ!$A$34:$A$777,$A61,СВЦЭМ!$B$34:$B$777,G$47)+'СЕТ СН'!$G$11+СВЦЭМ!$D$10+'СЕТ СН'!$G$5-'СЕТ СН'!$G$21</f>
        <v>4448.69401475</v>
      </c>
      <c r="H61" s="36">
        <f>SUMIFS(СВЦЭМ!$D$34:$D$777,СВЦЭМ!$A$34:$A$777,$A61,СВЦЭМ!$B$34:$B$777,H$47)+'СЕТ СН'!$G$11+СВЦЭМ!$D$10+'СЕТ СН'!$G$5-'СЕТ СН'!$G$21</f>
        <v>4419.47535014</v>
      </c>
      <c r="I61" s="36">
        <f>SUMIFS(СВЦЭМ!$D$34:$D$777,СВЦЭМ!$A$34:$A$777,$A61,СВЦЭМ!$B$34:$B$777,I$47)+'СЕТ СН'!$G$11+СВЦЭМ!$D$10+'СЕТ СН'!$G$5-'СЕТ СН'!$G$21</f>
        <v>4380.0569970400002</v>
      </c>
      <c r="J61" s="36">
        <f>SUMIFS(СВЦЭМ!$D$34:$D$777,СВЦЭМ!$A$34:$A$777,$A61,СВЦЭМ!$B$34:$B$777,J$47)+'СЕТ СН'!$G$11+СВЦЭМ!$D$10+'СЕТ СН'!$G$5-'СЕТ СН'!$G$21</f>
        <v>4315.6027658499997</v>
      </c>
      <c r="K61" s="36">
        <f>SUMIFS(СВЦЭМ!$D$34:$D$777,СВЦЭМ!$A$34:$A$777,$A61,СВЦЭМ!$B$34:$B$777,K$47)+'СЕТ СН'!$G$11+СВЦЭМ!$D$10+'СЕТ СН'!$G$5-'СЕТ СН'!$G$21</f>
        <v>4322.7032463400001</v>
      </c>
      <c r="L61" s="36">
        <f>SUMIFS(СВЦЭМ!$D$34:$D$777,СВЦЭМ!$A$34:$A$777,$A61,СВЦЭМ!$B$34:$B$777,L$47)+'СЕТ СН'!$G$11+СВЦЭМ!$D$10+'СЕТ СН'!$G$5-'СЕТ СН'!$G$21</f>
        <v>4322.60688097</v>
      </c>
      <c r="M61" s="36">
        <f>SUMIFS(СВЦЭМ!$D$34:$D$777,СВЦЭМ!$A$34:$A$777,$A61,СВЦЭМ!$B$34:$B$777,M$47)+'СЕТ СН'!$G$11+СВЦЭМ!$D$10+'СЕТ СН'!$G$5-'СЕТ СН'!$G$21</f>
        <v>4348.1194400200002</v>
      </c>
      <c r="N61" s="36">
        <f>SUMIFS(СВЦЭМ!$D$34:$D$777,СВЦЭМ!$A$34:$A$777,$A61,СВЦЭМ!$B$34:$B$777,N$47)+'СЕТ СН'!$G$11+СВЦЭМ!$D$10+'СЕТ СН'!$G$5-'СЕТ СН'!$G$21</f>
        <v>4357.8856229200001</v>
      </c>
      <c r="O61" s="36">
        <f>SUMIFS(СВЦЭМ!$D$34:$D$777,СВЦЭМ!$A$34:$A$777,$A61,СВЦЭМ!$B$34:$B$777,O$47)+'СЕТ СН'!$G$11+СВЦЭМ!$D$10+'СЕТ СН'!$G$5-'СЕТ СН'!$G$21</f>
        <v>4401.4423396399998</v>
      </c>
      <c r="P61" s="36">
        <f>SUMIFS(СВЦЭМ!$D$34:$D$777,СВЦЭМ!$A$34:$A$777,$A61,СВЦЭМ!$B$34:$B$777,P$47)+'СЕТ СН'!$G$11+СВЦЭМ!$D$10+'СЕТ СН'!$G$5-'СЕТ СН'!$G$21</f>
        <v>4407.3861548200002</v>
      </c>
      <c r="Q61" s="36">
        <f>SUMIFS(СВЦЭМ!$D$34:$D$777,СВЦЭМ!$A$34:$A$777,$A61,СВЦЭМ!$B$34:$B$777,Q$47)+'СЕТ СН'!$G$11+СВЦЭМ!$D$10+'СЕТ СН'!$G$5-'СЕТ СН'!$G$21</f>
        <v>4406.9077134300005</v>
      </c>
      <c r="R61" s="36">
        <f>SUMIFS(СВЦЭМ!$D$34:$D$777,СВЦЭМ!$A$34:$A$777,$A61,СВЦЭМ!$B$34:$B$777,R$47)+'СЕТ СН'!$G$11+СВЦЭМ!$D$10+'СЕТ СН'!$G$5-'СЕТ СН'!$G$21</f>
        <v>4404.2434728999997</v>
      </c>
      <c r="S61" s="36">
        <f>SUMIFS(СВЦЭМ!$D$34:$D$777,СВЦЭМ!$A$34:$A$777,$A61,СВЦЭМ!$B$34:$B$777,S$47)+'СЕТ СН'!$G$11+СВЦЭМ!$D$10+'СЕТ СН'!$G$5-'СЕТ СН'!$G$21</f>
        <v>4390.7376230700002</v>
      </c>
      <c r="T61" s="36">
        <f>SUMIFS(СВЦЭМ!$D$34:$D$777,СВЦЭМ!$A$34:$A$777,$A61,СВЦЭМ!$B$34:$B$777,T$47)+'СЕТ СН'!$G$11+СВЦЭМ!$D$10+'СЕТ СН'!$G$5-'СЕТ СН'!$G$21</f>
        <v>4375.0752196499998</v>
      </c>
      <c r="U61" s="36">
        <f>SUMIFS(СВЦЭМ!$D$34:$D$777,СВЦЭМ!$A$34:$A$777,$A61,СВЦЭМ!$B$34:$B$777,U$47)+'СЕТ СН'!$G$11+СВЦЭМ!$D$10+'СЕТ СН'!$G$5-'СЕТ СН'!$G$21</f>
        <v>4328.7343433900005</v>
      </c>
      <c r="V61" s="36">
        <f>SUMIFS(СВЦЭМ!$D$34:$D$777,СВЦЭМ!$A$34:$A$777,$A61,СВЦЭМ!$B$34:$B$777,V$47)+'СЕТ СН'!$G$11+СВЦЭМ!$D$10+'СЕТ СН'!$G$5-'СЕТ СН'!$G$21</f>
        <v>4320.2001372699997</v>
      </c>
      <c r="W61" s="36">
        <f>SUMIFS(СВЦЭМ!$D$34:$D$777,СВЦЭМ!$A$34:$A$777,$A61,СВЦЭМ!$B$34:$B$777,W$47)+'СЕТ СН'!$G$11+СВЦЭМ!$D$10+'СЕТ СН'!$G$5-'СЕТ СН'!$G$21</f>
        <v>4323.5811403500002</v>
      </c>
      <c r="X61" s="36">
        <f>SUMIFS(СВЦЭМ!$D$34:$D$777,СВЦЭМ!$A$34:$A$777,$A61,СВЦЭМ!$B$34:$B$777,X$47)+'СЕТ СН'!$G$11+СВЦЭМ!$D$10+'СЕТ СН'!$G$5-'СЕТ СН'!$G$21</f>
        <v>4318.3034441099999</v>
      </c>
      <c r="Y61" s="36">
        <f>SUMIFS(СВЦЭМ!$D$34:$D$777,СВЦЭМ!$A$34:$A$777,$A61,СВЦЭМ!$B$34:$B$777,Y$47)+'СЕТ СН'!$G$11+СВЦЭМ!$D$10+'СЕТ СН'!$G$5-'СЕТ СН'!$G$21</f>
        <v>4377.4272153299999</v>
      </c>
    </row>
    <row r="62" spans="1:25" ht="15.75" x14ac:dyDescent="0.2">
      <c r="A62" s="35">
        <f t="shared" si="1"/>
        <v>42809</v>
      </c>
      <c r="B62" s="36">
        <f>SUMIFS(СВЦЭМ!$D$34:$D$777,СВЦЭМ!$A$34:$A$777,$A62,СВЦЭМ!$B$34:$B$777,B$47)+'СЕТ СН'!$G$11+СВЦЭМ!$D$10+'СЕТ СН'!$G$5-'СЕТ СН'!$G$21</f>
        <v>4417.0107339699998</v>
      </c>
      <c r="C62" s="36">
        <f>SUMIFS(СВЦЭМ!$D$34:$D$777,СВЦЭМ!$A$34:$A$777,$A62,СВЦЭМ!$B$34:$B$777,C$47)+'СЕТ СН'!$G$11+СВЦЭМ!$D$10+'СЕТ СН'!$G$5-'СЕТ СН'!$G$21</f>
        <v>4466.3742528499997</v>
      </c>
      <c r="D62" s="36">
        <f>SUMIFS(СВЦЭМ!$D$34:$D$777,СВЦЭМ!$A$34:$A$777,$A62,СВЦЭМ!$B$34:$B$777,D$47)+'СЕТ СН'!$G$11+СВЦЭМ!$D$10+'СЕТ СН'!$G$5-'СЕТ СН'!$G$21</f>
        <v>4495.6522954399998</v>
      </c>
      <c r="E62" s="36">
        <f>SUMIFS(СВЦЭМ!$D$34:$D$777,СВЦЭМ!$A$34:$A$777,$A62,СВЦЭМ!$B$34:$B$777,E$47)+'СЕТ СН'!$G$11+СВЦЭМ!$D$10+'СЕТ СН'!$G$5-'СЕТ СН'!$G$21</f>
        <v>4501.1876575899996</v>
      </c>
      <c r="F62" s="36">
        <f>SUMIFS(СВЦЭМ!$D$34:$D$777,СВЦЭМ!$A$34:$A$777,$A62,СВЦЭМ!$B$34:$B$777,F$47)+'СЕТ СН'!$G$11+СВЦЭМ!$D$10+'СЕТ СН'!$G$5-'СЕТ СН'!$G$21</f>
        <v>4496.0727955499997</v>
      </c>
      <c r="G62" s="36">
        <f>SUMIFS(СВЦЭМ!$D$34:$D$777,СВЦЭМ!$A$34:$A$777,$A62,СВЦЭМ!$B$34:$B$777,G$47)+'СЕТ СН'!$G$11+СВЦЭМ!$D$10+'СЕТ СН'!$G$5-'СЕТ СН'!$G$21</f>
        <v>4486.0349809899999</v>
      </c>
      <c r="H62" s="36">
        <f>SUMIFS(СВЦЭМ!$D$34:$D$777,СВЦЭМ!$A$34:$A$777,$A62,СВЦЭМ!$B$34:$B$777,H$47)+'СЕТ СН'!$G$11+СВЦЭМ!$D$10+'СЕТ СН'!$G$5-'СЕТ СН'!$G$21</f>
        <v>4406.9320217300001</v>
      </c>
      <c r="I62" s="36">
        <f>SUMIFS(СВЦЭМ!$D$34:$D$777,СВЦЭМ!$A$34:$A$777,$A62,СВЦЭМ!$B$34:$B$777,I$47)+'СЕТ СН'!$G$11+СВЦЭМ!$D$10+'СЕТ СН'!$G$5-'СЕТ СН'!$G$21</f>
        <v>4333.7399564400002</v>
      </c>
      <c r="J62" s="36">
        <f>SUMIFS(СВЦЭМ!$D$34:$D$777,СВЦЭМ!$A$34:$A$777,$A62,СВЦЭМ!$B$34:$B$777,J$47)+'СЕТ СН'!$G$11+СВЦЭМ!$D$10+'СЕТ СН'!$G$5-'СЕТ СН'!$G$21</f>
        <v>4279.9484273999997</v>
      </c>
      <c r="K62" s="36">
        <f>SUMIFS(СВЦЭМ!$D$34:$D$777,СВЦЭМ!$A$34:$A$777,$A62,СВЦЭМ!$B$34:$B$777,K$47)+'СЕТ СН'!$G$11+СВЦЭМ!$D$10+'СЕТ СН'!$G$5-'СЕТ СН'!$G$21</f>
        <v>4265.1342662200004</v>
      </c>
      <c r="L62" s="36">
        <f>SUMIFS(СВЦЭМ!$D$34:$D$777,СВЦЭМ!$A$34:$A$777,$A62,СВЦЭМ!$B$34:$B$777,L$47)+'СЕТ СН'!$G$11+СВЦЭМ!$D$10+'СЕТ СН'!$G$5-'СЕТ СН'!$G$21</f>
        <v>4261.6677999200001</v>
      </c>
      <c r="M62" s="36">
        <f>SUMIFS(СВЦЭМ!$D$34:$D$777,СВЦЭМ!$A$34:$A$777,$A62,СВЦЭМ!$B$34:$B$777,M$47)+'СЕТ СН'!$G$11+СВЦЭМ!$D$10+'СЕТ СН'!$G$5-'СЕТ СН'!$G$21</f>
        <v>4266.0806659700002</v>
      </c>
      <c r="N62" s="36">
        <f>SUMIFS(СВЦЭМ!$D$34:$D$777,СВЦЭМ!$A$34:$A$777,$A62,СВЦЭМ!$B$34:$B$777,N$47)+'СЕТ СН'!$G$11+СВЦЭМ!$D$10+'СЕТ СН'!$G$5-'СЕТ СН'!$G$21</f>
        <v>4287.2184012099997</v>
      </c>
      <c r="O62" s="36">
        <f>SUMIFS(СВЦЭМ!$D$34:$D$777,СВЦЭМ!$A$34:$A$777,$A62,СВЦЭМ!$B$34:$B$777,O$47)+'СЕТ СН'!$G$11+СВЦЭМ!$D$10+'СЕТ СН'!$G$5-'СЕТ СН'!$G$21</f>
        <v>4303.2108797599994</v>
      </c>
      <c r="P62" s="36">
        <f>SUMIFS(СВЦЭМ!$D$34:$D$777,СВЦЭМ!$A$34:$A$777,$A62,СВЦЭМ!$B$34:$B$777,P$47)+'СЕТ СН'!$G$11+СВЦЭМ!$D$10+'СЕТ СН'!$G$5-'СЕТ СН'!$G$21</f>
        <v>4327.2654703600001</v>
      </c>
      <c r="Q62" s="36">
        <f>SUMIFS(СВЦЭМ!$D$34:$D$777,СВЦЭМ!$A$34:$A$777,$A62,СВЦЭМ!$B$34:$B$777,Q$47)+'СЕТ СН'!$G$11+СВЦЭМ!$D$10+'СЕТ СН'!$G$5-'СЕТ СН'!$G$21</f>
        <v>4337.80869575</v>
      </c>
      <c r="R62" s="36">
        <f>SUMIFS(СВЦЭМ!$D$34:$D$777,СВЦЭМ!$A$34:$A$777,$A62,СВЦЭМ!$B$34:$B$777,R$47)+'СЕТ СН'!$G$11+СВЦЭМ!$D$10+'СЕТ СН'!$G$5-'СЕТ СН'!$G$21</f>
        <v>4340.9330959300005</v>
      </c>
      <c r="S62" s="36">
        <f>SUMIFS(СВЦЭМ!$D$34:$D$777,СВЦЭМ!$A$34:$A$777,$A62,СВЦЭМ!$B$34:$B$777,S$47)+'СЕТ СН'!$G$11+СВЦЭМ!$D$10+'СЕТ СН'!$G$5-'СЕТ СН'!$G$21</f>
        <v>4319.1453625899994</v>
      </c>
      <c r="T62" s="36">
        <f>SUMIFS(СВЦЭМ!$D$34:$D$777,СВЦЭМ!$A$34:$A$777,$A62,СВЦЭМ!$B$34:$B$777,T$47)+'СЕТ СН'!$G$11+СВЦЭМ!$D$10+'СЕТ СН'!$G$5-'СЕТ СН'!$G$21</f>
        <v>4275.6281699399997</v>
      </c>
      <c r="U62" s="36">
        <f>SUMIFS(СВЦЭМ!$D$34:$D$777,СВЦЭМ!$A$34:$A$777,$A62,СВЦЭМ!$B$34:$B$777,U$47)+'СЕТ СН'!$G$11+СВЦЭМ!$D$10+'СЕТ СН'!$G$5-'СЕТ СН'!$G$21</f>
        <v>4243.1218569299999</v>
      </c>
      <c r="V62" s="36">
        <f>SUMIFS(СВЦЭМ!$D$34:$D$777,СВЦЭМ!$A$34:$A$777,$A62,СВЦЭМ!$B$34:$B$777,V$47)+'СЕТ СН'!$G$11+СВЦЭМ!$D$10+'СЕТ СН'!$G$5-'СЕТ СН'!$G$21</f>
        <v>4245.8683897000001</v>
      </c>
      <c r="W62" s="36">
        <f>SUMIFS(СВЦЭМ!$D$34:$D$777,СВЦЭМ!$A$34:$A$777,$A62,СВЦЭМ!$B$34:$B$777,W$47)+'СЕТ СН'!$G$11+СВЦЭМ!$D$10+'СЕТ СН'!$G$5-'СЕТ СН'!$G$21</f>
        <v>4247.9884258499997</v>
      </c>
      <c r="X62" s="36">
        <f>SUMIFS(СВЦЭМ!$D$34:$D$777,СВЦЭМ!$A$34:$A$777,$A62,СВЦЭМ!$B$34:$B$777,X$47)+'СЕТ СН'!$G$11+СВЦЭМ!$D$10+'СЕТ СН'!$G$5-'СЕТ СН'!$G$21</f>
        <v>4265.6784950399997</v>
      </c>
      <c r="Y62" s="36">
        <f>SUMIFS(СВЦЭМ!$D$34:$D$777,СВЦЭМ!$A$34:$A$777,$A62,СВЦЭМ!$B$34:$B$777,Y$47)+'СЕТ СН'!$G$11+СВЦЭМ!$D$10+'СЕТ СН'!$G$5-'СЕТ СН'!$G$21</f>
        <v>4350.1564950699994</v>
      </c>
    </row>
    <row r="63" spans="1:25" ht="15.75" x14ac:dyDescent="0.2">
      <c r="A63" s="35">
        <f t="shared" si="1"/>
        <v>42810</v>
      </c>
      <c r="B63" s="36">
        <f>SUMIFS(СВЦЭМ!$D$34:$D$777,СВЦЭМ!$A$34:$A$777,$A63,СВЦЭМ!$B$34:$B$777,B$47)+'СЕТ СН'!$G$11+СВЦЭМ!$D$10+'СЕТ СН'!$G$5-'СЕТ СН'!$G$21</f>
        <v>4375.6326760000002</v>
      </c>
      <c r="C63" s="36">
        <f>SUMIFS(СВЦЭМ!$D$34:$D$777,СВЦЭМ!$A$34:$A$777,$A63,СВЦЭМ!$B$34:$B$777,C$47)+'СЕТ СН'!$G$11+СВЦЭМ!$D$10+'СЕТ СН'!$G$5-'СЕТ СН'!$G$21</f>
        <v>4404.6273525300003</v>
      </c>
      <c r="D63" s="36">
        <f>SUMIFS(СВЦЭМ!$D$34:$D$777,СВЦЭМ!$A$34:$A$777,$A63,СВЦЭМ!$B$34:$B$777,D$47)+'СЕТ СН'!$G$11+СВЦЭМ!$D$10+'СЕТ СН'!$G$5-'СЕТ СН'!$G$21</f>
        <v>4429.5200928499999</v>
      </c>
      <c r="E63" s="36">
        <f>SUMIFS(СВЦЭМ!$D$34:$D$777,СВЦЭМ!$A$34:$A$777,$A63,СВЦЭМ!$B$34:$B$777,E$47)+'СЕТ СН'!$G$11+СВЦЭМ!$D$10+'СЕТ СН'!$G$5-'СЕТ СН'!$G$21</f>
        <v>4440.3508697399993</v>
      </c>
      <c r="F63" s="36">
        <f>SUMIFS(СВЦЭМ!$D$34:$D$777,СВЦЭМ!$A$34:$A$777,$A63,СВЦЭМ!$B$34:$B$777,F$47)+'СЕТ СН'!$G$11+СВЦЭМ!$D$10+'СЕТ СН'!$G$5-'СЕТ СН'!$G$21</f>
        <v>4432.7303133999994</v>
      </c>
      <c r="G63" s="36">
        <f>SUMIFS(СВЦЭМ!$D$34:$D$777,СВЦЭМ!$A$34:$A$777,$A63,СВЦЭМ!$B$34:$B$777,G$47)+'СЕТ СН'!$G$11+СВЦЭМ!$D$10+'СЕТ СН'!$G$5-'СЕТ СН'!$G$21</f>
        <v>4425.9244608400004</v>
      </c>
      <c r="H63" s="36">
        <f>SUMIFS(СВЦЭМ!$D$34:$D$777,СВЦЭМ!$A$34:$A$777,$A63,СВЦЭМ!$B$34:$B$777,H$47)+'СЕТ СН'!$G$11+СВЦЭМ!$D$10+'СЕТ СН'!$G$5-'СЕТ СН'!$G$21</f>
        <v>4420.6667710399997</v>
      </c>
      <c r="I63" s="36">
        <f>SUMIFS(СВЦЭМ!$D$34:$D$777,СВЦЭМ!$A$34:$A$777,$A63,СВЦЭМ!$B$34:$B$777,I$47)+'СЕТ СН'!$G$11+СВЦЭМ!$D$10+'СЕТ СН'!$G$5-'СЕТ СН'!$G$21</f>
        <v>4419.7063750300003</v>
      </c>
      <c r="J63" s="36">
        <f>SUMIFS(СВЦЭМ!$D$34:$D$777,СВЦЭМ!$A$34:$A$777,$A63,СВЦЭМ!$B$34:$B$777,J$47)+'СЕТ СН'!$G$11+СВЦЭМ!$D$10+'СЕТ СН'!$G$5-'СЕТ СН'!$G$21</f>
        <v>4339.3291310099994</v>
      </c>
      <c r="K63" s="36">
        <f>SUMIFS(СВЦЭМ!$D$34:$D$777,СВЦЭМ!$A$34:$A$777,$A63,СВЦЭМ!$B$34:$B$777,K$47)+'СЕТ СН'!$G$11+СВЦЭМ!$D$10+'СЕТ СН'!$G$5-'СЕТ СН'!$G$21</f>
        <v>4275.6593454899994</v>
      </c>
      <c r="L63" s="36">
        <f>SUMIFS(СВЦЭМ!$D$34:$D$777,СВЦЭМ!$A$34:$A$777,$A63,СВЦЭМ!$B$34:$B$777,L$47)+'СЕТ СН'!$G$11+СВЦЭМ!$D$10+'СЕТ СН'!$G$5-'СЕТ СН'!$G$21</f>
        <v>4276.0278439399999</v>
      </c>
      <c r="M63" s="36">
        <f>SUMIFS(СВЦЭМ!$D$34:$D$777,СВЦЭМ!$A$34:$A$777,$A63,СВЦЭМ!$B$34:$B$777,M$47)+'СЕТ СН'!$G$11+СВЦЭМ!$D$10+'СЕТ СН'!$G$5-'СЕТ СН'!$G$21</f>
        <v>4284.4728737799996</v>
      </c>
      <c r="N63" s="36">
        <f>SUMIFS(СВЦЭМ!$D$34:$D$777,СВЦЭМ!$A$34:$A$777,$A63,СВЦЭМ!$B$34:$B$777,N$47)+'СЕТ СН'!$G$11+СВЦЭМ!$D$10+'СЕТ СН'!$G$5-'СЕТ СН'!$G$21</f>
        <v>4296.2701403199999</v>
      </c>
      <c r="O63" s="36">
        <f>SUMIFS(СВЦЭМ!$D$34:$D$777,СВЦЭМ!$A$34:$A$777,$A63,СВЦЭМ!$B$34:$B$777,O$47)+'СЕТ СН'!$G$11+СВЦЭМ!$D$10+'СЕТ СН'!$G$5-'СЕТ СН'!$G$21</f>
        <v>4302.1951132899994</v>
      </c>
      <c r="P63" s="36">
        <f>SUMIFS(СВЦЭМ!$D$34:$D$777,СВЦЭМ!$A$34:$A$777,$A63,СВЦЭМ!$B$34:$B$777,P$47)+'СЕТ СН'!$G$11+СВЦЭМ!$D$10+'СЕТ СН'!$G$5-'СЕТ СН'!$G$21</f>
        <v>4330.2968511300005</v>
      </c>
      <c r="Q63" s="36">
        <f>SUMIFS(СВЦЭМ!$D$34:$D$777,СВЦЭМ!$A$34:$A$777,$A63,СВЦЭМ!$B$34:$B$777,Q$47)+'СЕТ СН'!$G$11+СВЦЭМ!$D$10+'СЕТ СН'!$G$5-'СЕТ СН'!$G$21</f>
        <v>4335.9471236999998</v>
      </c>
      <c r="R63" s="36">
        <f>SUMIFS(СВЦЭМ!$D$34:$D$777,СВЦЭМ!$A$34:$A$777,$A63,СВЦЭМ!$B$34:$B$777,R$47)+'СЕТ СН'!$G$11+СВЦЭМ!$D$10+'СЕТ СН'!$G$5-'СЕТ СН'!$G$21</f>
        <v>4338.3146812300001</v>
      </c>
      <c r="S63" s="36">
        <f>SUMIFS(СВЦЭМ!$D$34:$D$777,СВЦЭМ!$A$34:$A$777,$A63,СВЦЭМ!$B$34:$B$777,S$47)+'СЕТ СН'!$G$11+СВЦЭМ!$D$10+'СЕТ СН'!$G$5-'СЕТ СН'!$G$21</f>
        <v>4303.9377421299996</v>
      </c>
      <c r="T63" s="36">
        <f>SUMIFS(СВЦЭМ!$D$34:$D$777,СВЦЭМ!$A$34:$A$777,$A63,СВЦЭМ!$B$34:$B$777,T$47)+'СЕТ СН'!$G$11+СВЦЭМ!$D$10+'СЕТ СН'!$G$5-'СЕТ СН'!$G$21</f>
        <v>4289.0576712100001</v>
      </c>
      <c r="U63" s="36">
        <f>SUMIFS(СВЦЭМ!$D$34:$D$777,СВЦЭМ!$A$34:$A$777,$A63,СВЦЭМ!$B$34:$B$777,U$47)+'СЕТ СН'!$G$11+СВЦЭМ!$D$10+'СЕТ СН'!$G$5-'СЕТ СН'!$G$21</f>
        <v>4253.7410733899997</v>
      </c>
      <c r="V63" s="36">
        <f>SUMIFS(СВЦЭМ!$D$34:$D$777,СВЦЭМ!$A$34:$A$777,$A63,СВЦЭМ!$B$34:$B$777,V$47)+'СЕТ СН'!$G$11+СВЦЭМ!$D$10+'СЕТ СН'!$G$5-'СЕТ СН'!$G$21</f>
        <v>4249.8830711600003</v>
      </c>
      <c r="W63" s="36">
        <f>SUMIFS(СВЦЭМ!$D$34:$D$777,СВЦЭМ!$A$34:$A$777,$A63,СВЦЭМ!$B$34:$B$777,W$47)+'СЕТ СН'!$G$11+СВЦЭМ!$D$10+'СЕТ СН'!$G$5-'СЕТ СН'!$G$21</f>
        <v>4262.6429128700001</v>
      </c>
      <c r="X63" s="36">
        <f>SUMIFS(СВЦЭМ!$D$34:$D$777,СВЦЭМ!$A$34:$A$777,$A63,СВЦЭМ!$B$34:$B$777,X$47)+'СЕТ СН'!$G$11+СВЦЭМ!$D$10+'СЕТ СН'!$G$5-'СЕТ СН'!$G$21</f>
        <v>4326.0437894999995</v>
      </c>
      <c r="Y63" s="36">
        <f>SUMIFS(СВЦЭМ!$D$34:$D$777,СВЦЭМ!$A$34:$A$777,$A63,СВЦЭМ!$B$34:$B$777,Y$47)+'СЕТ СН'!$G$11+СВЦЭМ!$D$10+'СЕТ СН'!$G$5-'СЕТ СН'!$G$21</f>
        <v>4417.2336915699998</v>
      </c>
    </row>
    <row r="64" spans="1:25" ht="15.75" x14ac:dyDescent="0.2">
      <c r="A64" s="35">
        <f t="shared" si="1"/>
        <v>42811</v>
      </c>
      <c r="B64" s="36">
        <f>SUMIFS(СВЦЭМ!$D$34:$D$777,СВЦЭМ!$A$34:$A$777,$A64,СВЦЭМ!$B$34:$B$777,B$47)+'СЕТ СН'!$G$11+СВЦЭМ!$D$10+'СЕТ СН'!$G$5-'СЕТ СН'!$G$21</f>
        <v>4398.5244372300003</v>
      </c>
      <c r="C64" s="36">
        <f>SUMIFS(СВЦЭМ!$D$34:$D$777,СВЦЭМ!$A$34:$A$777,$A64,СВЦЭМ!$B$34:$B$777,C$47)+'СЕТ СН'!$G$11+СВЦЭМ!$D$10+'СЕТ СН'!$G$5-'СЕТ СН'!$G$21</f>
        <v>4419.6027643300004</v>
      </c>
      <c r="D64" s="36">
        <f>SUMIFS(СВЦЭМ!$D$34:$D$777,СВЦЭМ!$A$34:$A$777,$A64,СВЦЭМ!$B$34:$B$777,D$47)+'СЕТ СН'!$G$11+СВЦЭМ!$D$10+'СЕТ СН'!$G$5-'СЕТ СН'!$G$21</f>
        <v>4432.5805798299998</v>
      </c>
      <c r="E64" s="36">
        <f>SUMIFS(СВЦЭМ!$D$34:$D$777,СВЦЭМ!$A$34:$A$777,$A64,СВЦЭМ!$B$34:$B$777,E$47)+'СЕТ СН'!$G$11+СВЦЭМ!$D$10+'СЕТ СН'!$G$5-'СЕТ СН'!$G$21</f>
        <v>4446.7102015099999</v>
      </c>
      <c r="F64" s="36">
        <f>SUMIFS(СВЦЭМ!$D$34:$D$777,СВЦЭМ!$A$34:$A$777,$A64,СВЦЭМ!$B$34:$B$777,F$47)+'СЕТ СН'!$G$11+СВЦЭМ!$D$10+'СЕТ СН'!$G$5-'СЕТ СН'!$G$21</f>
        <v>4443.9094651100004</v>
      </c>
      <c r="G64" s="36">
        <f>SUMIFS(СВЦЭМ!$D$34:$D$777,СВЦЭМ!$A$34:$A$777,$A64,СВЦЭМ!$B$34:$B$777,G$47)+'СЕТ СН'!$G$11+СВЦЭМ!$D$10+'СЕТ СН'!$G$5-'СЕТ СН'!$G$21</f>
        <v>4431.3969035499995</v>
      </c>
      <c r="H64" s="36">
        <f>SUMIFS(СВЦЭМ!$D$34:$D$777,СВЦЭМ!$A$34:$A$777,$A64,СВЦЭМ!$B$34:$B$777,H$47)+'СЕТ СН'!$G$11+СВЦЭМ!$D$10+'СЕТ СН'!$G$5-'СЕТ СН'!$G$21</f>
        <v>4387.3860818800003</v>
      </c>
      <c r="I64" s="36">
        <f>SUMIFS(СВЦЭМ!$D$34:$D$777,СВЦЭМ!$A$34:$A$777,$A64,СВЦЭМ!$B$34:$B$777,I$47)+'СЕТ СН'!$G$11+СВЦЭМ!$D$10+'СЕТ СН'!$G$5-'СЕТ СН'!$G$21</f>
        <v>4341.6131814199998</v>
      </c>
      <c r="J64" s="36">
        <f>SUMIFS(СВЦЭМ!$D$34:$D$777,СВЦЭМ!$A$34:$A$777,$A64,СВЦЭМ!$B$34:$B$777,J$47)+'СЕТ СН'!$G$11+СВЦЭМ!$D$10+'СЕТ СН'!$G$5-'СЕТ СН'!$G$21</f>
        <v>4307.1362386299998</v>
      </c>
      <c r="K64" s="36">
        <f>SUMIFS(СВЦЭМ!$D$34:$D$777,СВЦЭМ!$A$34:$A$777,$A64,СВЦЭМ!$B$34:$B$777,K$47)+'СЕТ СН'!$G$11+СВЦЭМ!$D$10+'СЕТ СН'!$G$5-'СЕТ СН'!$G$21</f>
        <v>4299.6952218200004</v>
      </c>
      <c r="L64" s="36">
        <f>SUMIFS(СВЦЭМ!$D$34:$D$777,СВЦЭМ!$A$34:$A$777,$A64,СВЦЭМ!$B$34:$B$777,L$47)+'СЕТ СН'!$G$11+СВЦЭМ!$D$10+'СЕТ СН'!$G$5-'СЕТ СН'!$G$21</f>
        <v>4299.57207672</v>
      </c>
      <c r="M64" s="36">
        <f>SUMIFS(СВЦЭМ!$D$34:$D$777,СВЦЭМ!$A$34:$A$777,$A64,СВЦЭМ!$B$34:$B$777,M$47)+'СЕТ СН'!$G$11+СВЦЭМ!$D$10+'СЕТ СН'!$G$5-'СЕТ СН'!$G$21</f>
        <v>4292.4186493399993</v>
      </c>
      <c r="N64" s="36">
        <f>SUMIFS(СВЦЭМ!$D$34:$D$777,СВЦЭМ!$A$34:$A$777,$A64,СВЦЭМ!$B$34:$B$777,N$47)+'СЕТ СН'!$G$11+СВЦЭМ!$D$10+'СЕТ СН'!$G$5-'СЕТ СН'!$G$21</f>
        <v>4295.1395147100002</v>
      </c>
      <c r="O64" s="36">
        <f>SUMIFS(СВЦЭМ!$D$34:$D$777,СВЦЭМ!$A$34:$A$777,$A64,СВЦЭМ!$B$34:$B$777,O$47)+'СЕТ СН'!$G$11+СВЦЭМ!$D$10+'СЕТ СН'!$G$5-'СЕТ СН'!$G$21</f>
        <v>4278.6966531500002</v>
      </c>
      <c r="P64" s="36">
        <f>SUMIFS(СВЦЭМ!$D$34:$D$777,СВЦЭМ!$A$34:$A$777,$A64,СВЦЭМ!$B$34:$B$777,P$47)+'СЕТ СН'!$G$11+СВЦЭМ!$D$10+'СЕТ СН'!$G$5-'СЕТ СН'!$G$21</f>
        <v>4275.9657030399994</v>
      </c>
      <c r="Q64" s="36">
        <f>SUMIFS(СВЦЭМ!$D$34:$D$777,СВЦЭМ!$A$34:$A$777,$A64,СВЦЭМ!$B$34:$B$777,Q$47)+'СЕТ СН'!$G$11+СВЦЭМ!$D$10+'СЕТ СН'!$G$5-'СЕТ СН'!$G$21</f>
        <v>4273.0519082600003</v>
      </c>
      <c r="R64" s="36">
        <f>SUMIFS(СВЦЭМ!$D$34:$D$777,СВЦЭМ!$A$34:$A$777,$A64,СВЦЭМ!$B$34:$B$777,R$47)+'СЕТ СН'!$G$11+СВЦЭМ!$D$10+'СЕТ СН'!$G$5-'СЕТ СН'!$G$21</f>
        <v>4270.54430787</v>
      </c>
      <c r="S64" s="36">
        <f>SUMIFS(СВЦЭМ!$D$34:$D$777,СВЦЭМ!$A$34:$A$777,$A64,СВЦЭМ!$B$34:$B$777,S$47)+'СЕТ СН'!$G$11+СВЦЭМ!$D$10+'СЕТ СН'!$G$5-'СЕТ СН'!$G$21</f>
        <v>4291.4228296299998</v>
      </c>
      <c r="T64" s="36">
        <f>SUMIFS(СВЦЭМ!$D$34:$D$777,СВЦЭМ!$A$34:$A$777,$A64,СВЦЭМ!$B$34:$B$777,T$47)+'СЕТ СН'!$G$11+СВЦЭМ!$D$10+'СЕТ СН'!$G$5-'СЕТ СН'!$G$21</f>
        <v>4293.2682750599997</v>
      </c>
      <c r="U64" s="36">
        <f>SUMIFS(СВЦЭМ!$D$34:$D$777,СВЦЭМ!$A$34:$A$777,$A64,СВЦЭМ!$B$34:$B$777,U$47)+'СЕТ СН'!$G$11+СВЦЭМ!$D$10+'СЕТ СН'!$G$5-'СЕТ СН'!$G$21</f>
        <v>4257.4255409899997</v>
      </c>
      <c r="V64" s="36">
        <f>SUMIFS(СВЦЭМ!$D$34:$D$777,СВЦЭМ!$A$34:$A$777,$A64,СВЦЭМ!$B$34:$B$777,V$47)+'СЕТ СН'!$G$11+СВЦЭМ!$D$10+'СЕТ СН'!$G$5-'СЕТ СН'!$G$21</f>
        <v>4244.7439731200002</v>
      </c>
      <c r="W64" s="36">
        <f>SUMIFS(СВЦЭМ!$D$34:$D$777,СВЦЭМ!$A$34:$A$777,$A64,СВЦЭМ!$B$34:$B$777,W$47)+'СЕТ СН'!$G$11+СВЦЭМ!$D$10+'СЕТ СН'!$G$5-'СЕТ СН'!$G$21</f>
        <v>4255.1219355699996</v>
      </c>
      <c r="X64" s="36">
        <f>SUMIFS(СВЦЭМ!$D$34:$D$777,СВЦЭМ!$A$34:$A$777,$A64,СВЦЭМ!$B$34:$B$777,X$47)+'СЕТ СН'!$G$11+СВЦЭМ!$D$10+'СЕТ СН'!$G$5-'СЕТ СН'!$G$21</f>
        <v>4327.9679077599994</v>
      </c>
      <c r="Y64" s="36">
        <f>SUMIFS(СВЦЭМ!$D$34:$D$777,СВЦЭМ!$A$34:$A$777,$A64,СВЦЭМ!$B$34:$B$777,Y$47)+'СЕТ СН'!$G$11+СВЦЭМ!$D$10+'СЕТ СН'!$G$5-'СЕТ СН'!$G$21</f>
        <v>4312.1919415299999</v>
      </c>
    </row>
    <row r="65" spans="1:26" ht="15.75" x14ac:dyDescent="0.2">
      <c r="A65" s="35">
        <f t="shared" si="1"/>
        <v>42812</v>
      </c>
      <c r="B65" s="36">
        <f>SUMIFS(СВЦЭМ!$D$34:$D$777,СВЦЭМ!$A$34:$A$777,$A65,СВЦЭМ!$B$34:$B$777,B$47)+'СЕТ СН'!$G$11+СВЦЭМ!$D$10+'СЕТ СН'!$G$5-'СЕТ СН'!$G$21</f>
        <v>4380.2249012900002</v>
      </c>
      <c r="C65" s="36">
        <f>SUMIFS(СВЦЭМ!$D$34:$D$777,СВЦЭМ!$A$34:$A$777,$A65,СВЦЭМ!$B$34:$B$777,C$47)+'СЕТ СН'!$G$11+СВЦЭМ!$D$10+'СЕТ СН'!$G$5-'СЕТ СН'!$G$21</f>
        <v>4389.0038973499995</v>
      </c>
      <c r="D65" s="36">
        <f>SUMIFS(СВЦЭМ!$D$34:$D$777,СВЦЭМ!$A$34:$A$777,$A65,СВЦЭМ!$B$34:$B$777,D$47)+'СЕТ СН'!$G$11+СВЦЭМ!$D$10+'СЕТ СН'!$G$5-'СЕТ СН'!$G$21</f>
        <v>4402.8827861400005</v>
      </c>
      <c r="E65" s="36">
        <f>SUMIFS(СВЦЭМ!$D$34:$D$777,СВЦЭМ!$A$34:$A$777,$A65,СВЦЭМ!$B$34:$B$777,E$47)+'СЕТ СН'!$G$11+СВЦЭМ!$D$10+'СЕТ СН'!$G$5-'СЕТ СН'!$G$21</f>
        <v>4393.3978290199993</v>
      </c>
      <c r="F65" s="36">
        <f>SUMIFS(СВЦЭМ!$D$34:$D$777,СВЦЭМ!$A$34:$A$777,$A65,СВЦЭМ!$B$34:$B$777,F$47)+'СЕТ СН'!$G$11+СВЦЭМ!$D$10+'СЕТ СН'!$G$5-'СЕТ СН'!$G$21</f>
        <v>4393.6603656400002</v>
      </c>
      <c r="G65" s="36">
        <f>SUMIFS(СВЦЭМ!$D$34:$D$777,СВЦЭМ!$A$34:$A$777,$A65,СВЦЭМ!$B$34:$B$777,G$47)+'СЕТ СН'!$G$11+СВЦЭМ!$D$10+'СЕТ СН'!$G$5-'СЕТ СН'!$G$21</f>
        <v>4394.04487737</v>
      </c>
      <c r="H65" s="36">
        <f>SUMIFS(СВЦЭМ!$D$34:$D$777,СВЦЭМ!$A$34:$A$777,$A65,СВЦЭМ!$B$34:$B$777,H$47)+'СЕТ СН'!$G$11+СВЦЭМ!$D$10+'СЕТ СН'!$G$5-'СЕТ СН'!$G$21</f>
        <v>4390.5325253499996</v>
      </c>
      <c r="I65" s="36">
        <f>SUMIFS(СВЦЭМ!$D$34:$D$777,СВЦЭМ!$A$34:$A$777,$A65,СВЦЭМ!$B$34:$B$777,I$47)+'СЕТ СН'!$G$11+СВЦЭМ!$D$10+'СЕТ СН'!$G$5-'СЕТ СН'!$G$21</f>
        <v>4352.9915753099995</v>
      </c>
      <c r="J65" s="36">
        <f>SUMIFS(СВЦЭМ!$D$34:$D$777,СВЦЭМ!$A$34:$A$777,$A65,СВЦЭМ!$B$34:$B$777,J$47)+'СЕТ СН'!$G$11+СВЦЭМ!$D$10+'СЕТ СН'!$G$5-'СЕТ СН'!$G$21</f>
        <v>4355.0924092000005</v>
      </c>
      <c r="K65" s="36">
        <f>SUMIFS(СВЦЭМ!$D$34:$D$777,СВЦЭМ!$A$34:$A$777,$A65,СВЦЭМ!$B$34:$B$777,K$47)+'СЕТ СН'!$G$11+СВЦЭМ!$D$10+'СЕТ СН'!$G$5-'СЕТ СН'!$G$21</f>
        <v>4280.9647529100002</v>
      </c>
      <c r="L65" s="36">
        <f>SUMIFS(СВЦЭМ!$D$34:$D$777,СВЦЭМ!$A$34:$A$777,$A65,СВЦЭМ!$B$34:$B$777,L$47)+'СЕТ СН'!$G$11+СВЦЭМ!$D$10+'СЕТ СН'!$G$5-'СЕТ СН'!$G$21</f>
        <v>4261.9644396200001</v>
      </c>
      <c r="M65" s="36">
        <f>SUMIFS(СВЦЭМ!$D$34:$D$777,СВЦЭМ!$A$34:$A$777,$A65,СВЦЭМ!$B$34:$B$777,M$47)+'СЕТ СН'!$G$11+СВЦЭМ!$D$10+'СЕТ СН'!$G$5-'СЕТ СН'!$G$21</f>
        <v>4268.24176068</v>
      </c>
      <c r="N65" s="36">
        <f>SUMIFS(СВЦЭМ!$D$34:$D$777,СВЦЭМ!$A$34:$A$777,$A65,СВЦЭМ!$B$34:$B$777,N$47)+'СЕТ СН'!$G$11+СВЦЭМ!$D$10+'СЕТ СН'!$G$5-'СЕТ СН'!$G$21</f>
        <v>4275.3620685400001</v>
      </c>
      <c r="O65" s="36">
        <f>SUMIFS(СВЦЭМ!$D$34:$D$777,СВЦЭМ!$A$34:$A$777,$A65,СВЦЭМ!$B$34:$B$777,O$47)+'СЕТ СН'!$G$11+СВЦЭМ!$D$10+'СЕТ СН'!$G$5-'СЕТ СН'!$G$21</f>
        <v>4258.2370573600001</v>
      </c>
      <c r="P65" s="36">
        <f>SUMIFS(СВЦЭМ!$D$34:$D$777,СВЦЭМ!$A$34:$A$777,$A65,СВЦЭМ!$B$34:$B$777,P$47)+'СЕТ СН'!$G$11+СВЦЭМ!$D$10+'СЕТ СН'!$G$5-'СЕТ СН'!$G$21</f>
        <v>4203.3331205100003</v>
      </c>
      <c r="Q65" s="36">
        <f>SUMIFS(СВЦЭМ!$D$34:$D$777,СВЦЭМ!$A$34:$A$777,$A65,СВЦЭМ!$B$34:$B$777,Q$47)+'СЕТ СН'!$G$11+СВЦЭМ!$D$10+'СЕТ СН'!$G$5-'СЕТ СН'!$G$21</f>
        <v>4206.1974260099996</v>
      </c>
      <c r="R65" s="36">
        <f>SUMIFS(СВЦЭМ!$D$34:$D$777,СВЦЭМ!$A$34:$A$777,$A65,СВЦЭМ!$B$34:$B$777,R$47)+'СЕТ СН'!$G$11+СВЦЭМ!$D$10+'СЕТ СН'!$G$5-'СЕТ СН'!$G$21</f>
        <v>4212.7572308500003</v>
      </c>
      <c r="S65" s="36">
        <f>SUMIFS(СВЦЭМ!$D$34:$D$777,СВЦЭМ!$A$34:$A$777,$A65,СВЦЭМ!$B$34:$B$777,S$47)+'СЕТ СН'!$G$11+СВЦЭМ!$D$10+'СЕТ СН'!$G$5-'СЕТ СН'!$G$21</f>
        <v>4204.0604166499998</v>
      </c>
      <c r="T65" s="36">
        <f>SUMIFS(СВЦЭМ!$D$34:$D$777,СВЦЭМ!$A$34:$A$777,$A65,СВЦЭМ!$B$34:$B$777,T$47)+'СЕТ СН'!$G$11+СВЦЭМ!$D$10+'СЕТ СН'!$G$5-'СЕТ СН'!$G$21</f>
        <v>4185.1005695599997</v>
      </c>
      <c r="U65" s="36">
        <f>SUMIFS(СВЦЭМ!$D$34:$D$777,СВЦЭМ!$A$34:$A$777,$A65,СВЦЭМ!$B$34:$B$777,U$47)+'СЕТ СН'!$G$11+СВЦЭМ!$D$10+'СЕТ СН'!$G$5-'СЕТ СН'!$G$21</f>
        <v>4203.0524872900005</v>
      </c>
      <c r="V65" s="36">
        <f>SUMIFS(СВЦЭМ!$D$34:$D$777,СВЦЭМ!$A$34:$A$777,$A65,СВЦЭМ!$B$34:$B$777,V$47)+'СЕТ СН'!$G$11+СВЦЭМ!$D$10+'СЕТ СН'!$G$5-'СЕТ СН'!$G$21</f>
        <v>4228.38995187</v>
      </c>
      <c r="W65" s="36">
        <f>SUMIFS(СВЦЭМ!$D$34:$D$777,СВЦЭМ!$A$34:$A$777,$A65,СВЦЭМ!$B$34:$B$777,W$47)+'СЕТ СН'!$G$11+СВЦЭМ!$D$10+'СЕТ СН'!$G$5-'СЕТ СН'!$G$21</f>
        <v>4236.5232958100005</v>
      </c>
      <c r="X65" s="36">
        <f>SUMIFS(СВЦЭМ!$D$34:$D$777,СВЦЭМ!$A$34:$A$777,$A65,СВЦЭМ!$B$34:$B$777,X$47)+'СЕТ СН'!$G$11+СВЦЭМ!$D$10+'СЕТ СН'!$G$5-'СЕТ СН'!$G$21</f>
        <v>4213.8017260100005</v>
      </c>
      <c r="Y65" s="36">
        <f>SUMIFS(СВЦЭМ!$D$34:$D$777,СВЦЭМ!$A$34:$A$777,$A65,СВЦЭМ!$B$34:$B$777,Y$47)+'СЕТ СН'!$G$11+СВЦЭМ!$D$10+'СЕТ СН'!$G$5-'СЕТ СН'!$G$21</f>
        <v>4267.8559330600001</v>
      </c>
    </row>
    <row r="66" spans="1:26" ht="15.75" x14ac:dyDescent="0.2">
      <c r="A66" s="35">
        <f t="shared" si="1"/>
        <v>42813</v>
      </c>
      <c r="B66" s="36">
        <f>SUMIFS(СВЦЭМ!$D$34:$D$777,СВЦЭМ!$A$34:$A$777,$A66,СВЦЭМ!$B$34:$B$777,B$47)+'СЕТ СН'!$G$11+СВЦЭМ!$D$10+'СЕТ СН'!$G$5-'СЕТ СН'!$G$21</f>
        <v>4367.6479362099999</v>
      </c>
      <c r="C66" s="36">
        <f>SUMIFS(СВЦЭМ!$D$34:$D$777,СВЦЭМ!$A$34:$A$777,$A66,СВЦЭМ!$B$34:$B$777,C$47)+'СЕТ СН'!$G$11+СВЦЭМ!$D$10+'СЕТ СН'!$G$5-'СЕТ СН'!$G$21</f>
        <v>4375.7650816300002</v>
      </c>
      <c r="D66" s="36">
        <f>SUMIFS(СВЦЭМ!$D$34:$D$777,СВЦЭМ!$A$34:$A$777,$A66,СВЦЭМ!$B$34:$B$777,D$47)+'СЕТ СН'!$G$11+СВЦЭМ!$D$10+'СЕТ СН'!$G$5-'СЕТ СН'!$G$21</f>
        <v>4401.0160621599998</v>
      </c>
      <c r="E66" s="36">
        <f>SUMIFS(СВЦЭМ!$D$34:$D$777,СВЦЭМ!$A$34:$A$777,$A66,СВЦЭМ!$B$34:$B$777,E$47)+'СЕТ СН'!$G$11+СВЦЭМ!$D$10+'СЕТ СН'!$G$5-'СЕТ СН'!$G$21</f>
        <v>4412.15594495</v>
      </c>
      <c r="F66" s="36">
        <f>SUMIFS(СВЦЭМ!$D$34:$D$777,СВЦЭМ!$A$34:$A$777,$A66,СВЦЭМ!$B$34:$B$777,F$47)+'СЕТ СН'!$G$11+СВЦЭМ!$D$10+'СЕТ СН'!$G$5-'СЕТ СН'!$G$21</f>
        <v>4406.4370380700002</v>
      </c>
      <c r="G66" s="36">
        <f>SUMIFS(СВЦЭМ!$D$34:$D$777,СВЦЭМ!$A$34:$A$777,$A66,СВЦЭМ!$B$34:$B$777,G$47)+'СЕТ СН'!$G$11+СВЦЭМ!$D$10+'СЕТ СН'!$G$5-'СЕТ СН'!$G$21</f>
        <v>4398.5592991699996</v>
      </c>
      <c r="H66" s="36">
        <f>SUMIFS(СВЦЭМ!$D$34:$D$777,СВЦЭМ!$A$34:$A$777,$A66,СВЦЭМ!$B$34:$B$777,H$47)+'СЕТ СН'!$G$11+СВЦЭМ!$D$10+'СЕТ СН'!$G$5-'СЕТ СН'!$G$21</f>
        <v>4378.80742921</v>
      </c>
      <c r="I66" s="36">
        <f>SUMIFS(СВЦЭМ!$D$34:$D$777,СВЦЭМ!$A$34:$A$777,$A66,СВЦЭМ!$B$34:$B$777,I$47)+'СЕТ СН'!$G$11+СВЦЭМ!$D$10+'СЕТ СН'!$G$5-'СЕТ СН'!$G$21</f>
        <v>4357.5230523199998</v>
      </c>
      <c r="J66" s="36">
        <f>SUMIFS(СВЦЭМ!$D$34:$D$777,СВЦЭМ!$A$34:$A$777,$A66,СВЦЭМ!$B$34:$B$777,J$47)+'СЕТ СН'!$G$11+СВЦЭМ!$D$10+'СЕТ СН'!$G$5-'СЕТ СН'!$G$21</f>
        <v>4313.0145429499998</v>
      </c>
      <c r="K66" s="36">
        <f>SUMIFS(СВЦЭМ!$D$34:$D$777,СВЦЭМ!$A$34:$A$777,$A66,СВЦЭМ!$B$34:$B$777,K$47)+'СЕТ СН'!$G$11+СВЦЭМ!$D$10+'СЕТ СН'!$G$5-'СЕТ СН'!$G$21</f>
        <v>4227.3624961000005</v>
      </c>
      <c r="L66" s="36">
        <f>SUMIFS(СВЦЭМ!$D$34:$D$777,СВЦЭМ!$A$34:$A$777,$A66,СВЦЭМ!$B$34:$B$777,L$47)+'СЕТ СН'!$G$11+СВЦЭМ!$D$10+'СЕТ СН'!$G$5-'СЕТ СН'!$G$21</f>
        <v>4207.8143094400002</v>
      </c>
      <c r="M66" s="36">
        <f>SUMIFS(СВЦЭМ!$D$34:$D$777,СВЦЭМ!$A$34:$A$777,$A66,СВЦЭМ!$B$34:$B$777,M$47)+'СЕТ СН'!$G$11+СВЦЭМ!$D$10+'СЕТ СН'!$G$5-'СЕТ СН'!$G$21</f>
        <v>4221.4802612499998</v>
      </c>
      <c r="N66" s="36">
        <f>SUMIFS(СВЦЭМ!$D$34:$D$777,СВЦЭМ!$A$34:$A$777,$A66,СВЦЭМ!$B$34:$B$777,N$47)+'СЕТ СН'!$G$11+СВЦЭМ!$D$10+'СЕТ СН'!$G$5-'СЕТ СН'!$G$21</f>
        <v>4236.7275969799994</v>
      </c>
      <c r="O66" s="36">
        <f>SUMIFS(СВЦЭМ!$D$34:$D$777,СВЦЭМ!$A$34:$A$777,$A66,СВЦЭМ!$B$34:$B$777,O$47)+'СЕТ СН'!$G$11+СВЦЭМ!$D$10+'СЕТ СН'!$G$5-'СЕТ СН'!$G$21</f>
        <v>4245.38260464</v>
      </c>
      <c r="P66" s="36">
        <f>SUMIFS(СВЦЭМ!$D$34:$D$777,СВЦЭМ!$A$34:$A$777,$A66,СВЦЭМ!$B$34:$B$777,P$47)+'СЕТ СН'!$G$11+СВЦЭМ!$D$10+'СЕТ СН'!$G$5-'СЕТ СН'!$G$21</f>
        <v>4257.5963434499999</v>
      </c>
      <c r="Q66" s="36">
        <f>SUMIFS(СВЦЭМ!$D$34:$D$777,СВЦЭМ!$A$34:$A$777,$A66,СВЦЭМ!$B$34:$B$777,Q$47)+'СЕТ СН'!$G$11+СВЦЭМ!$D$10+'СЕТ СН'!$G$5-'СЕТ СН'!$G$21</f>
        <v>4264.1549718400001</v>
      </c>
      <c r="R66" s="36">
        <f>SUMIFS(СВЦЭМ!$D$34:$D$777,СВЦЭМ!$A$34:$A$777,$A66,СВЦЭМ!$B$34:$B$777,R$47)+'СЕТ СН'!$G$11+СВЦЭМ!$D$10+'СЕТ СН'!$G$5-'СЕТ СН'!$G$21</f>
        <v>4269.8452017999998</v>
      </c>
      <c r="S66" s="36">
        <f>SUMIFS(СВЦЭМ!$D$34:$D$777,СВЦЭМ!$A$34:$A$777,$A66,СВЦЭМ!$B$34:$B$777,S$47)+'СЕТ СН'!$G$11+СВЦЭМ!$D$10+'СЕТ СН'!$G$5-'СЕТ СН'!$G$21</f>
        <v>4252.2070366799999</v>
      </c>
      <c r="T66" s="36">
        <f>SUMIFS(СВЦЭМ!$D$34:$D$777,СВЦЭМ!$A$34:$A$777,$A66,СВЦЭМ!$B$34:$B$777,T$47)+'СЕТ СН'!$G$11+СВЦЭМ!$D$10+'СЕТ СН'!$G$5-'СЕТ СН'!$G$21</f>
        <v>4221.0200666800001</v>
      </c>
      <c r="U66" s="36">
        <f>SUMIFS(СВЦЭМ!$D$34:$D$777,СВЦЭМ!$A$34:$A$777,$A66,СВЦЭМ!$B$34:$B$777,U$47)+'СЕТ СН'!$G$11+СВЦЭМ!$D$10+'СЕТ СН'!$G$5-'СЕТ СН'!$G$21</f>
        <v>4186.1406709000003</v>
      </c>
      <c r="V66" s="36">
        <f>SUMIFS(СВЦЭМ!$D$34:$D$777,СВЦЭМ!$A$34:$A$777,$A66,СВЦЭМ!$B$34:$B$777,V$47)+'СЕТ СН'!$G$11+СВЦЭМ!$D$10+'СЕТ СН'!$G$5-'СЕТ СН'!$G$21</f>
        <v>4190.2622879499995</v>
      </c>
      <c r="W66" s="36">
        <f>SUMIFS(СВЦЭМ!$D$34:$D$777,СВЦЭМ!$A$34:$A$777,$A66,СВЦЭМ!$B$34:$B$777,W$47)+'СЕТ СН'!$G$11+СВЦЭМ!$D$10+'СЕТ СН'!$G$5-'СЕТ СН'!$G$21</f>
        <v>4190.0387217899997</v>
      </c>
      <c r="X66" s="36">
        <f>SUMIFS(СВЦЭМ!$D$34:$D$777,СВЦЭМ!$A$34:$A$777,$A66,СВЦЭМ!$B$34:$B$777,X$47)+'СЕТ СН'!$G$11+СВЦЭМ!$D$10+'СЕТ СН'!$G$5-'СЕТ СН'!$G$21</f>
        <v>4248.4744706299998</v>
      </c>
      <c r="Y66" s="36">
        <f>SUMIFS(СВЦЭМ!$D$34:$D$777,СВЦЭМ!$A$34:$A$777,$A66,СВЦЭМ!$B$34:$B$777,Y$47)+'СЕТ СН'!$G$11+СВЦЭМ!$D$10+'СЕТ СН'!$G$5-'СЕТ СН'!$G$21</f>
        <v>4348.4091156699997</v>
      </c>
    </row>
    <row r="67" spans="1:26" ht="15.75" x14ac:dyDescent="0.2">
      <c r="A67" s="35">
        <f t="shared" si="1"/>
        <v>42814</v>
      </c>
      <c r="B67" s="36">
        <f>SUMIFS(СВЦЭМ!$D$34:$D$777,СВЦЭМ!$A$34:$A$777,$A67,СВЦЭМ!$B$34:$B$777,B$47)+'СЕТ СН'!$G$11+СВЦЭМ!$D$10+'СЕТ СН'!$G$5-'СЕТ СН'!$G$21</f>
        <v>4448.4938374499998</v>
      </c>
      <c r="C67" s="36">
        <f>SUMIFS(СВЦЭМ!$D$34:$D$777,СВЦЭМ!$A$34:$A$777,$A67,СВЦЭМ!$B$34:$B$777,C$47)+'СЕТ СН'!$G$11+СВЦЭМ!$D$10+'СЕТ СН'!$G$5-'СЕТ СН'!$G$21</f>
        <v>4478.9022661300005</v>
      </c>
      <c r="D67" s="36">
        <f>SUMIFS(СВЦЭМ!$D$34:$D$777,СВЦЭМ!$A$34:$A$777,$A67,СВЦЭМ!$B$34:$B$777,D$47)+'СЕТ СН'!$G$11+СВЦЭМ!$D$10+'СЕТ СН'!$G$5-'СЕТ СН'!$G$21</f>
        <v>4505.5326692799999</v>
      </c>
      <c r="E67" s="36">
        <f>SUMIFS(СВЦЭМ!$D$34:$D$777,СВЦЭМ!$A$34:$A$777,$A67,СВЦЭМ!$B$34:$B$777,E$47)+'СЕТ СН'!$G$11+СВЦЭМ!$D$10+'СЕТ СН'!$G$5-'СЕТ СН'!$G$21</f>
        <v>4520.1529350199999</v>
      </c>
      <c r="F67" s="36">
        <f>SUMIFS(СВЦЭМ!$D$34:$D$777,СВЦЭМ!$A$34:$A$777,$A67,СВЦЭМ!$B$34:$B$777,F$47)+'СЕТ СН'!$G$11+СВЦЭМ!$D$10+'СЕТ СН'!$G$5-'СЕТ СН'!$G$21</f>
        <v>4516.5630511299996</v>
      </c>
      <c r="G67" s="36">
        <f>SUMIFS(СВЦЭМ!$D$34:$D$777,СВЦЭМ!$A$34:$A$777,$A67,СВЦЭМ!$B$34:$B$777,G$47)+'СЕТ СН'!$G$11+СВЦЭМ!$D$10+'СЕТ СН'!$G$5-'СЕТ СН'!$G$21</f>
        <v>4501.4271754199999</v>
      </c>
      <c r="H67" s="36">
        <f>SUMIFS(СВЦЭМ!$D$34:$D$777,СВЦЭМ!$A$34:$A$777,$A67,СВЦЭМ!$B$34:$B$777,H$47)+'СЕТ СН'!$G$11+СВЦЭМ!$D$10+'СЕТ СН'!$G$5-'СЕТ СН'!$G$21</f>
        <v>4446.0426412799998</v>
      </c>
      <c r="I67" s="36">
        <f>SUMIFS(СВЦЭМ!$D$34:$D$777,СВЦЭМ!$A$34:$A$777,$A67,СВЦЭМ!$B$34:$B$777,I$47)+'СЕТ СН'!$G$11+СВЦЭМ!$D$10+'СЕТ СН'!$G$5-'СЕТ СН'!$G$21</f>
        <v>4370.9691897900002</v>
      </c>
      <c r="J67" s="36">
        <f>SUMIFS(СВЦЭМ!$D$34:$D$777,СВЦЭМ!$A$34:$A$777,$A67,СВЦЭМ!$B$34:$B$777,J$47)+'СЕТ СН'!$G$11+СВЦЭМ!$D$10+'СЕТ СН'!$G$5-'СЕТ СН'!$G$21</f>
        <v>4314.9706952100005</v>
      </c>
      <c r="K67" s="36">
        <f>SUMIFS(СВЦЭМ!$D$34:$D$777,СВЦЭМ!$A$34:$A$777,$A67,СВЦЭМ!$B$34:$B$777,K$47)+'СЕТ СН'!$G$11+СВЦЭМ!$D$10+'СЕТ СН'!$G$5-'СЕТ СН'!$G$21</f>
        <v>4259.2237894299997</v>
      </c>
      <c r="L67" s="36">
        <f>SUMIFS(СВЦЭМ!$D$34:$D$777,СВЦЭМ!$A$34:$A$777,$A67,СВЦЭМ!$B$34:$B$777,L$47)+'СЕТ СН'!$G$11+СВЦЭМ!$D$10+'СЕТ СН'!$G$5-'СЕТ СН'!$G$21</f>
        <v>4257.1584810300001</v>
      </c>
      <c r="M67" s="36">
        <f>SUMIFS(СВЦЭМ!$D$34:$D$777,СВЦЭМ!$A$34:$A$777,$A67,СВЦЭМ!$B$34:$B$777,M$47)+'СЕТ СН'!$G$11+СВЦЭМ!$D$10+'СЕТ СН'!$G$5-'СЕТ СН'!$G$21</f>
        <v>4266.4952689399997</v>
      </c>
      <c r="N67" s="36">
        <f>SUMIFS(СВЦЭМ!$D$34:$D$777,СВЦЭМ!$A$34:$A$777,$A67,СВЦЭМ!$B$34:$B$777,N$47)+'СЕТ СН'!$G$11+СВЦЭМ!$D$10+'СЕТ СН'!$G$5-'СЕТ СН'!$G$21</f>
        <v>4293.92064149</v>
      </c>
      <c r="O67" s="36">
        <f>SUMIFS(СВЦЭМ!$D$34:$D$777,СВЦЭМ!$A$34:$A$777,$A67,СВЦЭМ!$B$34:$B$777,O$47)+'СЕТ СН'!$G$11+СВЦЭМ!$D$10+'СЕТ СН'!$G$5-'СЕТ СН'!$G$21</f>
        <v>4314.7680993399999</v>
      </c>
      <c r="P67" s="36">
        <f>SUMIFS(СВЦЭМ!$D$34:$D$777,СВЦЭМ!$A$34:$A$777,$A67,СВЦЭМ!$B$34:$B$777,P$47)+'СЕТ СН'!$G$11+СВЦЭМ!$D$10+'СЕТ СН'!$G$5-'СЕТ СН'!$G$21</f>
        <v>4322.0240088400005</v>
      </c>
      <c r="Q67" s="36">
        <f>SUMIFS(СВЦЭМ!$D$34:$D$777,СВЦЭМ!$A$34:$A$777,$A67,СВЦЭМ!$B$34:$B$777,Q$47)+'СЕТ СН'!$G$11+СВЦЭМ!$D$10+'СЕТ СН'!$G$5-'СЕТ СН'!$G$21</f>
        <v>4320.0159986399995</v>
      </c>
      <c r="R67" s="36">
        <f>SUMIFS(СВЦЭМ!$D$34:$D$777,СВЦЭМ!$A$34:$A$777,$A67,СВЦЭМ!$B$34:$B$777,R$47)+'СЕТ СН'!$G$11+СВЦЭМ!$D$10+'СЕТ СН'!$G$5-'СЕТ СН'!$G$21</f>
        <v>4327.33760351</v>
      </c>
      <c r="S67" s="36">
        <f>SUMIFS(СВЦЭМ!$D$34:$D$777,СВЦЭМ!$A$34:$A$777,$A67,СВЦЭМ!$B$34:$B$777,S$47)+'СЕТ СН'!$G$11+СВЦЭМ!$D$10+'СЕТ СН'!$G$5-'СЕТ СН'!$G$21</f>
        <v>4321.8312214399994</v>
      </c>
      <c r="T67" s="36">
        <f>SUMIFS(СВЦЭМ!$D$34:$D$777,СВЦЭМ!$A$34:$A$777,$A67,СВЦЭМ!$B$34:$B$777,T$47)+'СЕТ СН'!$G$11+СВЦЭМ!$D$10+'СЕТ СН'!$G$5-'СЕТ СН'!$G$21</f>
        <v>4289.3856278200001</v>
      </c>
      <c r="U67" s="36">
        <f>SUMIFS(СВЦЭМ!$D$34:$D$777,СВЦЭМ!$A$34:$A$777,$A67,СВЦЭМ!$B$34:$B$777,U$47)+'СЕТ СН'!$G$11+СВЦЭМ!$D$10+'СЕТ СН'!$G$5-'СЕТ СН'!$G$21</f>
        <v>4250.6671389200001</v>
      </c>
      <c r="V67" s="36">
        <f>SUMIFS(СВЦЭМ!$D$34:$D$777,СВЦЭМ!$A$34:$A$777,$A67,СВЦЭМ!$B$34:$B$777,V$47)+'СЕТ СН'!$G$11+СВЦЭМ!$D$10+'СЕТ СН'!$G$5-'СЕТ СН'!$G$21</f>
        <v>4247.41694628</v>
      </c>
      <c r="W67" s="36">
        <f>SUMIFS(СВЦЭМ!$D$34:$D$777,СВЦЭМ!$A$34:$A$777,$A67,СВЦЭМ!$B$34:$B$777,W$47)+'СЕТ СН'!$G$11+СВЦЭМ!$D$10+'СЕТ СН'!$G$5-'СЕТ СН'!$G$21</f>
        <v>4245.7502287299994</v>
      </c>
      <c r="X67" s="36">
        <f>SUMIFS(СВЦЭМ!$D$34:$D$777,СВЦЭМ!$A$34:$A$777,$A67,СВЦЭМ!$B$34:$B$777,X$47)+'СЕТ СН'!$G$11+СВЦЭМ!$D$10+'СЕТ СН'!$G$5-'СЕТ СН'!$G$21</f>
        <v>4324.7625364599999</v>
      </c>
      <c r="Y67" s="36">
        <f>SUMIFS(СВЦЭМ!$D$34:$D$777,СВЦЭМ!$A$34:$A$777,$A67,СВЦЭМ!$B$34:$B$777,Y$47)+'СЕТ СН'!$G$11+СВЦЭМ!$D$10+'СЕТ СН'!$G$5-'СЕТ СН'!$G$21</f>
        <v>4404.9598964799998</v>
      </c>
    </row>
    <row r="68" spans="1:26" ht="15.75" x14ac:dyDescent="0.2">
      <c r="A68" s="35">
        <f t="shared" si="1"/>
        <v>42815</v>
      </c>
      <c r="B68" s="36">
        <f>SUMIFS(СВЦЭМ!$D$34:$D$777,СВЦЭМ!$A$34:$A$777,$A68,СВЦЭМ!$B$34:$B$777,B$47)+'СЕТ СН'!$G$11+СВЦЭМ!$D$10+'СЕТ СН'!$G$5-'СЕТ СН'!$G$21</f>
        <v>4350.22617163</v>
      </c>
      <c r="C68" s="36">
        <f>SUMIFS(СВЦЭМ!$D$34:$D$777,СВЦЭМ!$A$34:$A$777,$A68,СВЦЭМ!$B$34:$B$777,C$47)+'СЕТ СН'!$G$11+СВЦЭМ!$D$10+'СЕТ СН'!$G$5-'СЕТ СН'!$G$21</f>
        <v>4381.6218967200002</v>
      </c>
      <c r="D68" s="36">
        <f>SUMIFS(СВЦЭМ!$D$34:$D$777,СВЦЭМ!$A$34:$A$777,$A68,СВЦЭМ!$B$34:$B$777,D$47)+'СЕТ СН'!$G$11+СВЦЭМ!$D$10+'СЕТ СН'!$G$5-'СЕТ СН'!$G$21</f>
        <v>4403.9999937699995</v>
      </c>
      <c r="E68" s="36">
        <f>SUMIFS(СВЦЭМ!$D$34:$D$777,СВЦЭМ!$A$34:$A$777,$A68,СВЦЭМ!$B$34:$B$777,E$47)+'СЕТ СН'!$G$11+СВЦЭМ!$D$10+'СЕТ СН'!$G$5-'СЕТ СН'!$G$21</f>
        <v>4408.3039563499997</v>
      </c>
      <c r="F68" s="36">
        <f>SUMIFS(СВЦЭМ!$D$34:$D$777,СВЦЭМ!$A$34:$A$777,$A68,СВЦЭМ!$B$34:$B$777,F$47)+'СЕТ СН'!$G$11+СВЦЭМ!$D$10+'СЕТ СН'!$G$5-'СЕТ СН'!$G$21</f>
        <v>4404.5184473700001</v>
      </c>
      <c r="G68" s="36">
        <f>SUMIFS(СВЦЭМ!$D$34:$D$777,СВЦЭМ!$A$34:$A$777,$A68,СВЦЭМ!$B$34:$B$777,G$47)+'СЕТ СН'!$G$11+СВЦЭМ!$D$10+'СЕТ СН'!$G$5-'СЕТ СН'!$G$21</f>
        <v>4389.2464201700004</v>
      </c>
      <c r="H68" s="36">
        <f>SUMIFS(СВЦЭМ!$D$34:$D$777,СВЦЭМ!$A$34:$A$777,$A68,СВЦЭМ!$B$34:$B$777,H$47)+'СЕТ СН'!$G$11+СВЦЭМ!$D$10+'СЕТ СН'!$G$5-'СЕТ СН'!$G$21</f>
        <v>4400.5409585899997</v>
      </c>
      <c r="I68" s="36">
        <f>SUMIFS(СВЦЭМ!$D$34:$D$777,СВЦЭМ!$A$34:$A$777,$A68,СВЦЭМ!$B$34:$B$777,I$47)+'СЕТ СН'!$G$11+СВЦЭМ!$D$10+'СЕТ СН'!$G$5-'СЕТ СН'!$G$21</f>
        <v>4387.4802605900004</v>
      </c>
      <c r="J68" s="36">
        <f>SUMIFS(СВЦЭМ!$D$34:$D$777,СВЦЭМ!$A$34:$A$777,$A68,СВЦЭМ!$B$34:$B$777,J$47)+'СЕТ СН'!$G$11+СВЦЭМ!$D$10+'СЕТ СН'!$G$5-'СЕТ СН'!$G$21</f>
        <v>4315.1379293999998</v>
      </c>
      <c r="K68" s="36">
        <f>SUMIFS(СВЦЭМ!$D$34:$D$777,СВЦЭМ!$A$34:$A$777,$A68,СВЦЭМ!$B$34:$B$777,K$47)+'СЕТ СН'!$G$11+СВЦЭМ!$D$10+'СЕТ СН'!$G$5-'СЕТ СН'!$G$21</f>
        <v>4257.8635658700005</v>
      </c>
      <c r="L68" s="36">
        <f>SUMIFS(СВЦЭМ!$D$34:$D$777,СВЦЭМ!$A$34:$A$777,$A68,СВЦЭМ!$B$34:$B$777,L$47)+'СЕТ СН'!$G$11+СВЦЭМ!$D$10+'СЕТ СН'!$G$5-'СЕТ СН'!$G$21</f>
        <v>4253.0603480099999</v>
      </c>
      <c r="M68" s="36">
        <f>SUMIFS(СВЦЭМ!$D$34:$D$777,СВЦЭМ!$A$34:$A$777,$A68,СВЦЭМ!$B$34:$B$777,M$47)+'СЕТ СН'!$G$11+СВЦЭМ!$D$10+'СЕТ СН'!$G$5-'СЕТ СН'!$G$21</f>
        <v>4302.7169808300005</v>
      </c>
      <c r="N68" s="36">
        <f>SUMIFS(СВЦЭМ!$D$34:$D$777,СВЦЭМ!$A$34:$A$777,$A68,СВЦЭМ!$B$34:$B$777,N$47)+'СЕТ СН'!$G$11+СВЦЭМ!$D$10+'СЕТ СН'!$G$5-'СЕТ СН'!$G$21</f>
        <v>4299.8719955300003</v>
      </c>
      <c r="O68" s="36">
        <f>SUMIFS(СВЦЭМ!$D$34:$D$777,СВЦЭМ!$A$34:$A$777,$A68,СВЦЭМ!$B$34:$B$777,O$47)+'СЕТ СН'!$G$11+СВЦЭМ!$D$10+'СЕТ СН'!$G$5-'СЕТ СН'!$G$21</f>
        <v>4302.7377111599999</v>
      </c>
      <c r="P68" s="36">
        <f>SUMIFS(СВЦЭМ!$D$34:$D$777,СВЦЭМ!$A$34:$A$777,$A68,СВЦЭМ!$B$34:$B$777,P$47)+'СЕТ СН'!$G$11+СВЦЭМ!$D$10+'СЕТ СН'!$G$5-'СЕТ СН'!$G$21</f>
        <v>4313.6093083599999</v>
      </c>
      <c r="Q68" s="36">
        <f>SUMIFS(СВЦЭМ!$D$34:$D$777,СВЦЭМ!$A$34:$A$777,$A68,СВЦЭМ!$B$34:$B$777,Q$47)+'СЕТ СН'!$G$11+СВЦЭМ!$D$10+'СЕТ СН'!$G$5-'СЕТ СН'!$G$21</f>
        <v>4323.2823136999996</v>
      </c>
      <c r="R68" s="36">
        <f>SUMIFS(СВЦЭМ!$D$34:$D$777,СВЦЭМ!$A$34:$A$777,$A68,СВЦЭМ!$B$34:$B$777,R$47)+'СЕТ СН'!$G$11+СВЦЭМ!$D$10+'СЕТ СН'!$G$5-'СЕТ СН'!$G$21</f>
        <v>4323.9389092199999</v>
      </c>
      <c r="S68" s="36">
        <f>SUMIFS(СВЦЭМ!$D$34:$D$777,СВЦЭМ!$A$34:$A$777,$A68,СВЦЭМ!$B$34:$B$777,S$47)+'СЕТ СН'!$G$11+СВЦЭМ!$D$10+'СЕТ СН'!$G$5-'СЕТ СН'!$G$21</f>
        <v>4325.2475259700004</v>
      </c>
      <c r="T68" s="36">
        <f>SUMIFS(СВЦЭМ!$D$34:$D$777,СВЦЭМ!$A$34:$A$777,$A68,СВЦЭМ!$B$34:$B$777,T$47)+'СЕТ СН'!$G$11+СВЦЭМ!$D$10+'СЕТ СН'!$G$5-'СЕТ СН'!$G$21</f>
        <v>4309.83859295</v>
      </c>
      <c r="U68" s="36">
        <f>SUMIFS(СВЦЭМ!$D$34:$D$777,СВЦЭМ!$A$34:$A$777,$A68,СВЦЭМ!$B$34:$B$777,U$47)+'СЕТ СН'!$G$11+СВЦЭМ!$D$10+'СЕТ СН'!$G$5-'СЕТ СН'!$G$21</f>
        <v>4287.0877084200001</v>
      </c>
      <c r="V68" s="36">
        <f>SUMIFS(СВЦЭМ!$D$34:$D$777,СВЦЭМ!$A$34:$A$777,$A68,СВЦЭМ!$B$34:$B$777,V$47)+'СЕТ СН'!$G$11+СВЦЭМ!$D$10+'СЕТ СН'!$G$5-'СЕТ СН'!$G$21</f>
        <v>4262.5968197100001</v>
      </c>
      <c r="W68" s="36">
        <f>SUMIFS(СВЦЭМ!$D$34:$D$777,СВЦЭМ!$A$34:$A$777,$A68,СВЦЭМ!$B$34:$B$777,W$47)+'СЕТ СН'!$G$11+СВЦЭМ!$D$10+'СЕТ СН'!$G$5-'СЕТ СН'!$G$21</f>
        <v>4264.1472231999996</v>
      </c>
      <c r="X68" s="36">
        <f>SUMIFS(СВЦЭМ!$D$34:$D$777,СВЦЭМ!$A$34:$A$777,$A68,СВЦЭМ!$B$34:$B$777,X$47)+'СЕТ СН'!$G$11+СВЦЭМ!$D$10+'СЕТ СН'!$G$5-'СЕТ СН'!$G$21</f>
        <v>4317.5037675000003</v>
      </c>
      <c r="Y68" s="36">
        <f>SUMIFS(СВЦЭМ!$D$34:$D$777,СВЦЭМ!$A$34:$A$777,$A68,СВЦЭМ!$B$34:$B$777,Y$47)+'СЕТ СН'!$G$11+СВЦЭМ!$D$10+'СЕТ СН'!$G$5-'СЕТ СН'!$G$21</f>
        <v>4320.5330123099993</v>
      </c>
    </row>
    <row r="69" spans="1:26" ht="15.75" x14ac:dyDescent="0.2">
      <c r="A69" s="35">
        <f t="shared" si="1"/>
        <v>42816</v>
      </c>
      <c r="B69" s="36">
        <f>SUMIFS(СВЦЭМ!$D$34:$D$777,СВЦЭМ!$A$34:$A$777,$A69,СВЦЭМ!$B$34:$B$777,B$47)+'СЕТ СН'!$G$11+СВЦЭМ!$D$10+'СЕТ СН'!$G$5-'СЕТ СН'!$G$21</f>
        <v>4388.1848855500002</v>
      </c>
      <c r="C69" s="36">
        <f>SUMIFS(СВЦЭМ!$D$34:$D$777,СВЦЭМ!$A$34:$A$777,$A69,СВЦЭМ!$B$34:$B$777,C$47)+'СЕТ СН'!$G$11+СВЦЭМ!$D$10+'СЕТ СН'!$G$5-'СЕТ СН'!$G$21</f>
        <v>4404.61343545</v>
      </c>
      <c r="D69" s="36">
        <f>SUMIFS(СВЦЭМ!$D$34:$D$777,СВЦЭМ!$A$34:$A$777,$A69,СВЦЭМ!$B$34:$B$777,D$47)+'СЕТ СН'!$G$11+СВЦЭМ!$D$10+'СЕТ СН'!$G$5-'СЕТ СН'!$G$21</f>
        <v>4423.9314444600004</v>
      </c>
      <c r="E69" s="36">
        <f>SUMIFS(СВЦЭМ!$D$34:$D$777,СВЦЭМ!$A$34:$A$777,$A69,СВЦЭМ!$B$34:$B$777,E$47)+'СЕТ СН'!$G$11+СВЦЭМ!$D$10+'СЕТ СН'!$G$5-'СЕТ СН'!$G$21</f>
        <v>4434.1306851099998</v>
      </c>
      <c r="F69" s="36">
        <f>SUMIFS(СВЦЭМ!$D$34:$D$777,СВЦЭМ!$A$34:$A$777,$A69,СВЦЭМ!$B$34:$B$777,F$47)+'СЕТ СН'!$G$11+СВЦЭМ!$D$10+'СЕТ СН'!$G$5-'СЕТ СН'!$G$21</f>
        <v>4430.1102400299997</v>
      </c>
      <c r="G69" s="36">
        <f>SUMIFS(СВЦЭМ!$D$34:$D$777,СВЦЭМ!$A$34:$A$777,$A69,СВЦЭМ!$B$34:$B$777,G$47)+'СЕТ СН'!$G$11+СВЦЭМ!$D$10+'СЕТ СН'!$G$5-'СЕТ СН'!$G$21</f>
        <v>4416.7124212999997</v>
      </c>
      <c r="H69" s="36">
        <f>SUMIFS(СВЦЭМ!$D$34:$D$777,СВЦЭМ!$A$34:$A$777,$A69,СВЦЭМ!$B$34:$B$777,H$47)+'СЕТ СН'!$G$11+СВЦЭМ!$D$10+'СЕТ СН'!$G$5-'СЕТ СН'!$G$21</f>
        <v>4435.6243801599994</v>
      </c>
      <c r="I69" s="36">
        <f>SUMIFS(СВЦЭМ!$D$34:$D$777,СВЦЭМ!$A$34:$A$777,$A69,СВЦЭМ!$B$34:$B$777,I$47)+'СЕТ СН'!$G$11+СВЦЭМ!$D$10+'СЕТ СН'!$G$5-'СЕТ СН'!$G$21</f>
        <v>4387.0042860899994</v>
      </c>
      <c r="J69" s="36">
        <f>SUMIFS(СВЦЭМ!$D$34:$D$777,СВЦЭМ!$A$34:$A$777,$A69,СВЦЭМ!$B$34:$B$777,J$47)+'СЕТ СН'!$G$11+СВЦЭМ!$D$10+'СЕТ СН'!$G$5-'СЕТ СН'!$G$21</f>
        <v>4320.0554507400002</v>
      </c>
      <c r="K69" s="36">
        <f>SUMIFS(СВЦЭМ!$D$34:$D$777,СВЦЭМ!$A$34:$A$777,$A69,СВЦЭМ!$B$34:$B$777,K$47)+'СЕТ СН'!$G$11+СВЦЭМ!$D$10+'СЕТ СН'!$G$5-'СЕТ СН'!$G$21</f>
        <v>4276.1955638399995</v>
      </c>
      <c r="L69" s="36">
        <f>SUMIFS(СВЦЭМ!$D$34:$D$777,СВЦЭМ!$A$34:$A$777,$A69,СВЦЭМ!$B$34:$B$777,L$47)+'СЕТ СН'!$G$11+СВЦЭМ!$D$10+'СЕТ СН'!$G$5-'СЕТ СН'!$G$21</f>
        <v>4275.7245546800004</v>
      </c>
      <c r="M69" s="36">
        <f>SUMIFS(СВЦЭМ!$D$34:$D$777,СВЦЭМ!$A$34:$A$777,$A69,СВЦЭМ!$B$34:$B$777,M$47)+'СЕТ СН'!$G$11+СВЦЭМ!$D$10+'СЕТ СН'!$G$5-'СЕТ СН'!$G$21</f>
        <v>4289.92620205</v>
      </c>
      <c r="N69" s="36">
        <f>SUMIFS(СВЦЭМ!$D$34:$D$777,СВЦЭМ!$A$34:$A$777,$A69,СВЦЭМ!$B$34:$B$777,N$47)+'СЕТ СН'!$G$11+СВЦЭМ!$D$10+'СЕТ СН'!$G$5-'СЕТ СН'!$G$21</f>
        <v>4350.2960898000001</v>
      </c>
      <c r="O69" s="36">
        <f>SUMIFS(СВЦЭМ!$D$34:$D$777,СВЦЭМ!$A$34:$A$777,$A69,СВЦЭМ!$B$34:$B$777,O$47)+'СЕТ СН'!$G$11+СВЦЭМ!$D$10+'СЕТ СН'!$G$5-'СЕТ СН'!$G$21</f>
        <v>4327.4949847400003</v>
      </c>
      <c r="P69" s="36">
        <f>SUMIFS(СВЦЭМ!$D$34:$D$777,СВЦЭМ!$A$34:$A$777,$A69,СВЦЭМ!$B$34:$B$777,P$47)+'СЕТ СН'!$G$11+СВЦЭМ!$D$10+'СЕТ СН'!$G$5-'СЕТ СН'!$G$21</f>
        <v>4346.3813938900003</v>
      </c>
      <c r="Q69" s="36">
        <f>SUMIFS(СВЦЭМ!$D$34:$D$777,СВЦЭМ!$A$34:$A$777,$A69,СВЦЭМ!$B$34:$B$777,Q$47)+'СЕТ СН'!$G$11+СВЦЭМ!$D$10+'СЕТ СН'!$G$5-'СЕТ СН'!$G$21</f>
        <v>4353.3902532699994</v>
      </c>
      <c r="R69" s="36">
        <f>SUMIFS(СВЦЭМ!$D$34:$D$777,СВЦЭМ!$A$34:$A$777,$A69,СВЦЭМ!$B$34:$B$777,R$47)+'СЕТ СН'!$G$11+СВЦЭМ!$D$10+'СЕТ СН'!$G$5-'СЕТ СН'!$G$21</f>
        <v>4350.7695873800003</v>
      </c>
      <c r="S69" s="36">
        <f>SUMIFS(СВЦЭМ!$D$34:$D$777,СВЦЭМ!$A$34:$A$777,$A69,СВЦЭМ!$B$34:$B$777,S$47)+'СЕТ СН'!$G$11+СВЦЭМ!$D$10+'СЕТ СН'!$G$5-'СЕТ СН'!$G$21</f>
        <v>4334.1174282299999</v>
      </c>
      <c r="T69" s="36">
        <f>SUMIFS(СВЦЭМ!$D$34:$D$777,СВЦЭМ!$A$34:$A$777,$A69,СВЦЭМ!$B$34:$B$777,T$47)+'СЕТ СН'!$G$11+СВЦЭМ!$D$10+'СЕТ СН'!$G$5-'СЕТ СН'!$G$21</f>
        <v>4306.8464937299996</v>
      </c>
      <c r="U69" s="36">
        <f>SUMIFS(СВЦЭМ!$D$34:$D$777,СВЦЭМ!$A$34:$A$777,$A69,СВЦЭМ!$B$34:$B$777,U$47)+'СЕТ СН'!$G$11+СВЦЭМ!$D$10+'СЕТ СН'!$G$5-'СЕТ СН'!$G$21</f>
        <v>4261.3944021999996</v>
      </c>
      <c r="V69" s="36">
        <f>SUMIFS(СВЦЭМ!$D$34:$D$777,СВЦЭМ!$A$34:$A$777,$A69,СВЦЭМ!$B$34:$B$777,V$47)+'СЕТ СН'!$G$11+СВЦЭМ!$D$10+'СЕТ СН'!$G$5-'СЕТ СН'!$G$21</f>
        <v>4250.5922357899999</v>
      </c>
      <c r="W69" s="36">
        <f>SUMIFS(СВЦЭМ!$D$34:$D$777,СВЦЭМ!$A$34:$A$777,$A69,СВЦЭМ!$B$34:$B$777,W$47)+'СЕТ СН'!$G$11+СВЦЭМ!$D$10+'СЕТ СН'!$G$5-'СЕТ СН'!$G$21</f>
        <v>4256.7537396200005</v>
      </c>
      <c r="X69" s="36">
        <f>SUMIFS(СВЦЭМ!$D$34:$D$777,СВЦЭМ!$A$34:$A$777,$A69,СВЦЭМ!$B$34:$B$777,X$47)+'СЕТ СН'!$G$11+СВЦЭМ!$D$10+'СЕТ СН'!$G$5-'СЕТ СН'!$G$21</f>
        <v>4313.5578437499998</v>
      </c>
      <c r="Y69" s="36">
        <f>SUMIFS(СВЦЭМ!$D$34:$D$777,СВЦЭМ!$A$34:$A$777,$A69,СВЦЭМ!$B$34:$B$777,Y$47)+'СЕТ СН'!$G$11+СВЦЭМ!$D$10+'СЕТ СН'!$G$5-'СЕТ СН'!$G$21</f>
        <v>4401.1095546699999</v>
      </c>
    </row>
    <row r="70" spans="1:26" ht="15.75" x14ac:dyDescent="0.2">
      <c r="A70" s="35">
        <f t="shared" si="1"/>
        <v>42817</v>
      </c>
      <c r="B70" s="36">
        <f>SUMIFS(СВЦЭМ!$D$34:$D$777,СВЦЭМ!$A$34:$A$777,$A70,СВЦЭМ!$B$34:$B$777,B$47)+'СЕТ СН'!$G$11+СВЦЭМ!$D$10+'СЕТ СН'!$G$5-'СЕТ СН'!$G$21</f>
        <v>4451.56590478</v>
      </c>
      <c r="C70" s="36">
        <f>SUMIFS(СВЦЭМ!$D$34:$D$777,СВЦЭМ!$A$34:$A$777,$A70,СВЦЭМ!$B$34:$B$777,C$47)+'СЕТ СН'!$G$11+СВЦЭМ!$D$10+'СЕТ СН'!$G$5-'СЕТ СН'!$G$21</f>
        <v>4468.7220103700001</v>
      </c>
      <c r="D70" s="36">
        <f>SUMIFS(СВЦЭМ!$D$34:$D$777,СВЦЭМ!$A$34:$A$777,$A70,СВЦЭМ!$B$34:$B$777,D$47)+'СЕТ СН'!$G$11+СВЦЭМ!$D$10+'СЕТ СН'!$G$5-'СЕТ СН'!$G$21</f>
        <v>4483.1321937900002</v>
      </c>
      <c r="E70" s="36">
        <f>SUMIFS(СВЦЭМ!$D$34:$D$777,СВЦЭМ!$A$34:$A$777,$A70,СВЦЭМ!$B$34:$B$777,E$47)+'СЕТ СН'!$G$11+СВЦЭМ!$D$10+'СЕТ СН'!$G$5-'СЕТ СН'!$G$21</f>
        <v>4494.58716482</v>
      </c>
      <c r="F70" s="36">
        <f>SUMIFS(СВЦЭМ!$D$34:$D$777,СВЦЭМ!$A$34:$A$777,$A70,СВЦЭМ!$B$34:$B$777,F$47)+'СЕТ СН'!$G$11+СВЦЭМ!$D$10+'СЕТ СН'!$G$5-'СЕТ СН'!$G$21</f>
        <v>4499.2603306399997</v>
      </c>
      <c r="G70" s="36">
        <f>SUMIFS(СВЦЭМ!$D$34:$D$777,СВЦЭМ!$A$34:$A$777,$A70,СВЦЭМ!$B$34:$B$777,G$47)+'СЕТ СН'!$G$11+СВЦЭМ!$D$10+'СЕТ СН'!$G$5-'СЕТ СН'!$G$21</f>
        <v>4485.7126951299997</v>
      </c>
      <c r="H70" s="36">
        <f>SUMIFS(СВЦЭМ!$D$34:$D$777,СВЦЭМ!$A$34:$A$777,$A70,СВЦЭМ!$B$34:$B$777,H$47)+'СЕТ СН'!$G$11+СВЦЭМ!$D$10+'СЕТ СН'!$G$5-'СЕТ СН'!$G$21</f>
        <v>4425.5597524999994</v>
      </c>
      <c r="I70" s="36">
        <f>SUMIFS(СВЦЭМ!$D$34:$D$777,СВЦЭМ!$A$34:$A$777,$A70,СВЦЭМ!$B$34:$B$777,I$47)+'СЕТ СН'!$G$11+СВЦЭМ!$D$10+'СЕТ СН'!$G$5-'СЕТ СН'!$G$21</f>
        <v>4386.5387198299995</v>
      </c>
      <c r="J70" s="36">
        <f>SUMIFS(СВЦЭМ!$D$34:$D$777,СВЦЭМ!$A$34:$A$777,$A70,СВЦЭМ!$B$34:$B$777,J$47)+'СЕТ СН'!$G$11+СВЦЭМ!$D$10+'СЕТ СН'!$G$5-'СЕТ СН'!$G$21</f>
        <v>4322.92311599</v>
      </c>
      <c r="K70" s="36">
        <f>SUMIFS(СВЦЭМ!$D$34:$D$777,СВЦЭМ!$A$34:$A$777,$A70,СВЦЭМ!$B$34:$B$777,K$47)+'СЕТ СН'!$G$11+СВЦЭМ!$D$10+'СЕТ СН'!$G$5-'СЕТ СН'!$G$21</f>
        <v>4255.2323133400005</v>
      </c>
      <c r="L70" s="36">
        <f>SUMIFS(СВЦЭМ!$D$34:$D$777,СВЦЭМ!$A$34:$A$777,$A70,СВЦЭМ!$B$34:$B$777,L$47)+'СЕТ СН'!$G$11+СВЦЭМ!$D$10+'СЕТ СН'!$G$5-'СЕТ СН'!$G$21</f>
        <v>4253.5662322400003</v>
      </c>
      <c r="M70" s="36">
        <f>SUMIFS(СВЦЭМ!$D$34:$D$777,СВЦЭМ!$A$34:$A$777,$A70,СВЦЭМ!$B$34:$B$777,M$47)+'СЕТ СН'!$G$11+СВЦЭМ!$D$10+'СЕТ СН'!$G$5-'СЕТ СН'!$G$21</f>
        <v>4268.4249667700005</v>
      </c>
      <c r="N70" s="36">
        <f>SUMIFS(СВЦЭМ!$D$34:$D$777,СВЦЭМ!$A$34:$A$777,$A70,СВЦЭМ!$B$34:$B$777,N$47)+'СЕТ СН'!$G$11+СВЦЭМ!$D$10+'СЕТ СН'!$G$5-'СЕТ СН'!$G$21</f>
        <v>4288.5494645700001</v>
      </c>
      <c r="O70" s="36">
        <f>SUMIFS(СВЦЭМ!$D$34:$D$777,СВЦЭМ!$A$34:$A$777,$A70,СВЦЭМ!$B$34:$B$777,O$47)+'СЕТ СН'!$G$11+СВЦЭМ!$D$10+'СЕТ СН'!$G$5-'СЕТ СН'!$G$21</f>
        <v>4314.0490888099994</v>
      </c>
      <c r="P70" s="36">
        <f>SUMIFS(СВЦЭМ!$D$34:$D$777,СВЦЭМ!$A$34:$A$777,$A70,СВЦЭМ!$B$34:$B$777,P$47)+'СЕТ СН'!$G$11+СВЦЭМ!$D$10+'СЕТ СН'!$G$5-'СЕТ СН'!$G$21</f>
        <v>4325.5835524800004</v>
      </c>
      <c r="Q70" s="36">
        <f>SUMIFS(СВЦЭМ!$D$34:$D$777,СВЦЭМ!$A$34:$A$777,$A70,СВЦЭМ!$B$34:$B$777,Q$47)+'СЕТ СН'!$G$11+СВЦЭМ!$D$10+'СЕТ СН'!$G$5-'СЕТ СН'!$G$21</f>
        <v>4322.01329446</v>
      </c>
      <c r="R70" s="36">
        <f>SUMIFS(СВЦЭМ!$D$34:$D$777,СВЦЭМ!$A$34:$A$777,$A70,СВЦЭМ!$B$34:$B$777,R$47)+'СЕТ СН'!$G$11+СВЦЭМ!$D$10+'СЕТ СН'!$G$5-'СЕТ СН'!$G$21</f>
        <v>4322.4274421600003</v>
      </c>
      <c r="S70" s="36">
        <f>SUMIFS(СВЦЭМ!$D$34:$D$777,СВЦЭМ!$A$34:$A$777,$A70,СВЦЭМ!$B$34:$B$777,S$47)+'СЕТ СН'!$G$11+СВЦЭМ!$D$10+'СЕТ СН'!$G$5-'СЕТ СН'!$G$21</f>
        <v>4308.51646936</v>
      </c>
      <c r="T70" s="36">
        <f>SUMIFS(СВЦЭМ!$D$34:$D$777,СВЦЭМ!$A$34:$A$777,$A70,СВЦЭМ!$B$34:$B$777,T$47)+'СЕТ СН'!$G$11+СВЦЭМ!$D$10+'СЕТ СН'!$G$5-'СЕТ СН'!$G$21</f>
        <v>4283.3998900999995</v>
      </c>
      <c r="U70" s="36">
        <f>SUMIFS(СВЦЭМ!$D$34:$D$777,СВЦЭМ!$A$34:$A$777,$A70,СВЦЭМ!$B$34:$B$777,U$47)+'СЕТ СН'!$G$11+СВЦЭМ!$D$10+'СЕТ СН'!$G$5-'СЕТ СН'!$G$21</f>
        <v>4257.9971639899995</v>
      </c>
      <c r="V70" s="36">
        <f>SUMIFS(СВЦЭМ!$D$34:$D$777,СВЦЭМ!$A$34:$A$777,$A70,СВЦЭМ!$B$34:$B$777,V$47)+'СЕТ СН'!$G$11+СВЦЭМ!$D$10+'СЕТ СН'!$G$5-'СЕТ СН'!$G$21</f>
        <v>4233.5281539500002</v>
      </c>
      <c r="W70" s="36">
        <f>SUMIFS(СВЦЭМ!$D$34:$D$777,СВЦЭМ!$A$34:$A$777,$A70,СВЦЭМ!$B$34:$B$777,W$47)+'СЕТ СН'!$G$11+СВЦЭМ!$D$10+'СЕТ СН'!$G$5-'СЕТ СН'!$G$21</f>
        <v>4231.8856110799998</v>
      </c>
      <c r="X70" s="36">
        <f>SUMIFS(СВЦЭМ!$D$34:$D$777,СВЦЭМ!$A$34:$A$777,$A70,СВЦЭМ!$B$34:$B$777,X$47)+'СЕТ СН'!$G$11+СВЦЭМ!$D$10+'СЕТ СН'!$G$5-'СЕТ СН'!$G$21</f>
        <v>4304.4102954</v>
      </c>
      <c r="Y70" s="36">
        <f>SUMIFS(СВЦЭМ!$D$34:$D$777,СВЦЭМ!$A$34:$A$777,$A70,СВЦЭМ!$B$34:$B$777,Y$47)+'СЕТ СН'!$G$11+СВЦЭМ!$D$10+'СЕТ СН'!$G$5-'СЕТ СН'!$G$21</f>
        <v>4382.4876648199997</v>
      </c>
    </row>
    <row r="71" spans="1:26" ht="15.75" x14ac:dyDescent="0.2">
      <c r="A71" s="35">
        <f t="shared" si="1"/>
        <v>42818</v>
      </c>
      <c r="B71" s="36">
        <f>SUMIFS(СВЦЭМ!$D$34:$D$777,СВЦЭМ!$A$34:$A$777,$A71,СВЦЭМ!$B$34:$B$777,B$47)+'СЕТ СН'!$G$11+СВЦЭМ!$D$10+'СЕТ СН'!$G$5-'СЕТ СН'!$G$21</f>
        <v>4428.4245523499994</v>
      </c>
      <c r="C71" s="36">
        <f>SUMIFS(СВЦЭМ!$D$34:$D$777,СВЦЭМ!$A$34:$A$777,$A71,СВЦЭМ!$B$34:$B$777,C$47)+'СЕТ СН'!$G$11+СВЦЭМ!$D$10+'СЕТ СН'!$G$5-'СЕТ СН'!$G$21</f>
        <v>4463.9865045799997</v>
      </c>
      <c r="D71" s="36">
        <f>SUMIFS(СВЦЭМ!$D$34:$D$777,СВЦЭМ!$A$34:$A$777,$A71,СВЦЭМ!$B$34:$B$777,D$47)+'СЕТ СН'!$G$11+СВЦЭМ!$D$10+'СЕТ СН'!$G$5-'СЕТ СН'!$G$21</f>
        <v>4482.3393781200002</v>
      </c>
      <c r="E71" s="36">
        <f>SUMIFS(СВЦЭМ!$D$34:$D$777,СВЦЭМ!$A$34:$A$777,$A71,СВЦЭМ!$B$34:$B$777,E$47)+'СЕТ СН'!$G$11+СВЦЭМ!$D$10+'СЕТ СН'!$G$5-'СЕТ СН'!$G$21</f>
        <v>4499.0597550700004</v>
      </c>
      <c r="F71" s="36">
        <f>SUMIFS(СВЦЭМ!$D$34:$D$777,СВЦЭМ!$A$34:$A$777,$A71,СВЦЭМ!$B$34:$B$777,F$47)+'СЕТ СН'!$G$11+СВЦЭМ!$D$10+'СЕТ СН'!$G$5-'СЕТ СН'!$G$21</f>
        <v>4499.5989713500003</v>
      </c>
      <c r="G71" s="36">
        <f>SUMIFS(СВЦЭМ!$D$34:$D$777,СВЦЭМ!$A$34:$A$777,$A71,СВЦЭМ!$B$34:$B$777,G$47)+'СЕТ СН'!$G$11+СВЦЭМ!$D$10+'СЕТ СН'!$G$5-'СЕТ СН'!$G$21</f>
        <v>4470.5697405699993</v>
      </c>
      <c r="H71" s="36">
        <f>SUMIFS(СВЦЭМ!$D$34:$D$777,СВЦЭМ!$A$34:$A$777,$A71,СВЦЭМ!$B$34:$B$777,H$47)+'СЕТ СН'!$G$11+СВЦЭМ!$D$10+'СЕТ СН'!$G$5-'СЕТ СН'!$G$21</f>
        <v>4403.0674672000005</v>
      </c>
      <c r="I71" s="36">
        <f>SUMIFS(СВЦЭМ!$D$34:$D$777,СВЦЭМ!$A$34:$A$777,$A71,СВЦЭМ!$B$34:$B$777,I$47)+'СЕТ СН'!$G$11+СВЦЭМ!$D$10+'СЕТ СН'!$G$5-'СЕТ СН'!$G$21</f>
        <v>4340.2845187799994</v>
      </c>
      <c r="J71" s="36">
        <f>SUMIFS(СВЦЭМ!$D$34:$D$777,СВЦЭМ!$A$34:$A$777,$A71,СВЦЭМ!$B$34:$B$777,J$47)+'СЕТ СН'!$G$11+СВЦЭМ!$D$10+'СЕТ СН'!$G$5-'СЕТ СН'!$G$21</f>
        <v>4280.0314932900001</v>
      </c>
      <c r="K71" s="36">
        <f>SUMIFS(СВЦЭМ!$D$34:$D$777,СВЦЭМ!$A$34:$A$777,$A71,СВЦЭМ!$B$34:$B$777,K$47)+'СЕТ СН'!$G$11+СВЦЭМ!$D$10+'СЕТ СН'!$G$5-'СЕТ СН'!$G$21</f>
        <v>4233.8951551700002</v>
      </c>
      <c r="L71" s="36">
        <f>SUMIFS(СВЦЭМ!$D$34:$D$777,СВЦЭМ!$A$34:$A$777,$A71,СВЦЭМ!$B$34:$B$777,L$47)+'СЕТ СН'!$G$11+СВЦЭМ!$D$10+'СЕТ СН'!$G$5-'СЕТ СН'!$G$21</f>
        <v>4218.6915183599995</v>
      </c>
      <c r="M71" s="36">
        <f>SUMIFS(СВЦЭМ!$D$34:$D$777,СВЦЭМ!$A$34:$A$777,$A71,СВЦЭМ!$B$34:$B$777,M$47)+'СЕТ СН'!$G$11+СВЦЭМ!$D$10+'СЕТ СН'!$G$5-'СЕТ СН'!$G$21</f>
        <v>4234.9627950200002</v>
      </c>
      <c r="N71" s="36">
        <f>SUMIFS(СВЦЭМ!$D$34:$D$777,СВЦЭМ!$A$34:$A$777,$A71,СВЦЭМ!$B$34:$B$777,N$47)+'СЕТ СН'!$G$11+СВЦЭМ!$D$10+'СЕТ СН'!$G$5-'СЕТ СН'!$G$21</f>
        <v>4262.9515575400001</v>
      </c>
      <c r="O71" s="36">
        <f>SUMIFS(СВЦЭМ!$D$34:$D$777,СВЦЭМ!$A$34:$A$777,$A71,СВЦЭМ!$B$34:$B$777,O$47)+'СЕТ СН'!$G$11+СВЦЭМ!$D$10+'СЕТ СН'!$G$5-'СЕТ СН'!$G$21</f>
        <v>4263.4129070300005</v>
      </c>
      <c r="P71" s="36">
        <f>SUMIFS(СВЦЭМ!$D$34:$D$777,СВЦЭМ!$A$34:$A$777,$A71,СВЦЭМ!$B$34:$B$777,P$47)+'СЕТ СН'!$G$11+СВЦЭМ!$D$10+'СЕТ СН'!$G$5-'СЕТ СН'!$G$21</f>
        <v>4274.5283327400002</v>
      </c>
      <c r="Q71" s="36">
        <f>SUMIFS(СВЦЭМ!$D$34:$D$777,СВЦЭМ!$A$34:$A$777,$A71,СВЦЭМ!$B$34:$B$777,Q$47)+'СЕТ СН'!$G$11+СВЦЭМ!$D$10+'СЕТ СН'!$G$5-'СЕТ СН'!$G$21</f>
        <v>4276.9875226900003</v>
      </c>
      <c r="R71" s="36">
        <f>SUMIFS(СВЦЭМ!$D$34:$D$777,СВЦЭМ!$A$34:$A$777,$A71,СВЦЭМ!$B$34:$B$777,R$47)+'СЕТ СН'!$G$11+СВЦЭМ!$D$10+'СЕТ СН'!$G$5-'СЕТ СН'!$G$21</f>
        <v>4282.8520517699999</v>
      </c>
      <c r="S71" s="36">
        <f>SUMIFS(СВЦЭМ!$D$34:$D$777,СВЦЭМ!$A$34:$A$777,$A71,СВЦЭМ!$B$34:$B$777,S$47)+'СЕТ СН'!$G$11+СВЦЭМ!$D$10+'СЕТ СН'!$G$5-'СЕТ СН'!$G$21</f>
        <v>4275.9628367000005</v>
      </c>
      <c r="T71" s="36">
        <f>SUMIFS(СВЦЭМ!$D$34:$D$777,СВЦЭМ!$A$34:$A$777,$A71,СВЦЭМ!$B$34:$B$777,T$47)+'СЕТ СН'!$G$11+СВЦЭМ!$D$10+'СЕТ СН'!$G$5-'СЕТ СН'!$G$21</f>
        <v>4252.4572383100003</v>
      </c>
      <c r="U71" s="36">
        <f>SUMIFS(СВЦЭМ!$D$34:$D$777,СВЦЭМ!$A$34:$A$777,$A71,СВЦЭМ!$B$34:$B$777,U$47)+'СЕТ СН'!$G$11+СВЦЭМ!$D$10+'СЕТ СН'!$G$5-'СЕТ СН'!$G$21</f>
        <v>4219.6236892699999</v>
      </c>
      <c r="V71" s="36">
        <f>SUMIFS(СВЦЭМ!$D$34:$D$777,СВЦЭМ!$A$34:$A$777,$A71,СВЦЭМ!$B$34:$B$777,V$47)+'СЕТ СН'!$G$11+СВЦЭМ!$D$10+'СЕТ СН'!$G$5-'СЕТ СН'!$G$21</f>
        <v>4219.1397431000005</v>
      </c>
      <c r="W71" s="36">
        <f>SUMIFS(СВЦЭМ!$D$34:$D$777,СВЦЭМ!$A$34:$A$777,$A71,СВЦЭМ!$B$34:$B$777,W$47)+'СЕТ СН'!$G$11+СВЦЭМ!$D$10+'СЕТ СН'!$G$5-'СЕТ СН'!$G$21</f>
        <v>4214.7098241900003</v>
      </c>
      <c r="X71" s="36">
        <f>SUMIFS(СВЦЭМ!$D$34:$D$777,СВЦЭМ!$A$34:$A$777,$A71,СВЦЭМ!$B$34:$B$777,X$47)+'СЕТ СН'!$G$11+СВЦЭМ!$D$10+'СЕТ СН'!$G$5-'СЕТ СН'!$G$21</f>
        <v>4267.3726470199999</v>
      </c>
      <c r="Y71" s="36">
        <f>SUMIFS(СВЦЭМ!$D$34:$D$777,СВЦЭМ!$A$34:$A$777,$A71,СВЦЭМ!$B$34:$B$777,Y$47)+'СЕТ СН'!$G$11+СВЦЭМ!$D$10+'СЕТ СН'!$G$5-'СЕТ СН'!$G$21</f>
        <v>4349.5827470799995</v>
      </c>
    </row>
    <row r="72" spans="1:26" ht="15.75" x14ac:dyDescent="0.2">
      <c r="A72" s="35">
        <f t="shared" si="1"/>
        <v>42819</v>
      </c>
      <c r="B72" s="36">
        <f>SUMIFS(СВЦЭМ!$D$34:$D$777,СВЦЭМ!$A$34:$A$777,$A72,СВЦЭМ!$B$34:$B$777,B$47)+'СЕТ СН'!$G$11+СВЦЭМ!$D$10+'СЕТ СН'!$G$5-'СЕТ СН'!$G$21</f>
        <v>4409.61262678</v>
      </c>
      <c r="C72" s="36">
        <f>SUMIFS(СВЦЭМ!$D$34:$D$777,СВЦЭМ!$A$34:$A$777,$A72,СВЦЭМ!$B$34:$B$777,C$47)+'СЕТ СН'!$G$11+СВЦЭМ!$D$10+'СЕТ СН'!$G$5-'СЕТ СН'!$G$21</f>
        <v>4452.3366984000004</v>
      </c>
      <c r="D72" s="36">
        <f>SUMIFS(СВЦЭМ!$D$34:$D$777,СВЦЭМ!$A$34:$A$777,$A72,СВЦЭМ!$B$34:$B$777,D$47)+'СЕТ СН'!$G$11+СВЦЭМ!$D$10+'СЕТ СН'!$G$5-'СЕТ СН'!$G$21</f>
        <v>4469.3937575800001</v>
      </c>
      <c r="E72" s="36">
        <f>SUMIFS(СВЦЭМ!$D$34:$D$777,СВЦЭМ!$A$34:$A$777,$A72,СВЦЭМ!$B$34:$B$777,E$47)+'СЕТ СН'!$G$11+СВЦЭМ!$D$10+'СЕТ СН'!$G$5-'СЕТ СН'!$G$21</f>
        <v>4482.2789777999997</v>
      </c>
      <c r="F72" s="36">
        <f>SUMIFS(СВЦЭМ!$D$34:$D$777,СВЦЭМ!$A$34:$A$777,$A72,СВЦЭМ!$B$34:$B$777,F$47)+'СЕТ СН'!$G$11+СВЦЭМ!$D$10+'СЕТ СН'!$G$5-'СЕТ СН'!$G$21</f>
        <v>4480.5738960799999</v>
      </c>
      <c r="G72" s="36">
        <f>SUMIFS(СВЦЭМ!$D$34:$D$777,СВЦЭМ!$A$34:$A$777,$A72,СВЦЭМ!$B$34:$B$777,G$47)+'СЕТ СН'!$G$11+СВЦЭМ!$D$10+'СЕТ СН'!$G$5-'СЕТ СН'!$G$21</f>
        <v>4467.9720001200003</v>
      </c>
      <c r="H72" s="36">
        <f>SUMIFS(СВЦЭМ!$D$34:$D$777,СВЦЭМ!$A$34:$A$777,$A72,СВЦЭМ!$B$34:$B$777,H$47)+'СЕТ СН'!$G$11+СВЦЭМ!$D$10+'СЕТ СН'!$G$5-'СЕТ СН'!$G$21</f>
        <v>4443.0224438200003</v>
      </c>
      <c r="I72" s="36">
        <f>SUMIFS(СВЦЭМ!$D$34:$D$777,СВЦЭМ!$A$34:$A$777,$A72,СВЦЭМ!$B$34:$B$777,I$47)+'СЕТ СН'!$G$11+СВЦЭМ!$D$10+'СЕТ СН'!$G$5-'СЕТ СН'!$G$21</f>
        <v>4390.6050511499998</v>
      </c>
      <c r="J72" s="36">
        <f>SUMIFS(СВЦЭМ!$D$34:$D$777,СВЦЭМ!$A$34:$A$777,$A72,СВЦЭМ!$B$34:$B$777,J$47)+'СЕТ СН'!$G$11+СВЦЭМ!$D$10+'СЕТ СН'!$G$5-'СЕТ СН'!$G$21</f>
        <v>4301.5598124099997</v>
      </c>
      <c r="K72" s="36">
        <f>SUMIFS(СВЦЭМ!$D$34:$D$777,СВЦЭМ!$A$34:$A$777,$A72,СВЦЭМ!$B$34:$B$777,K$47)+'СЕТ СН'!$G$11+СВЦЭМ!$D$10+'СЕТ СН'!$G$5-'СЕТ СН'!$G$21</f>
        <v>4228.8259400999996</v>
      </c>
      <c r="L72" s="36">
        <f>SUMIFS(СВЦЭМ!$D$34:$D$777,СВЦЭМ!$A$34:$A$777,$A72,СВЦЭМ!$B$34:$B$777,L$47)+'СЕТ СН'!$G$11+СВЦЭМ!$D$10+'СЕТ СН'!$G$5-'СЕТ СН'!$G$21</f>
        <v>4218.4470185800001</v>
      </c>
      <c r="M72" s="36">
        <f>SUMIFS(СВЦЭМ!$D$34:$D$777,СВЦЭМ!$A$34:$A$777,$A72,СВЦЭМ!$B$34:$B$777,M$47)+'СЕТ СН'!$G$11+СВЦЭМ!$D$10+'СЕТ СН'!$G$5-'СЕТ СН'!$G$21</f>
        <v>4234.6726484199999</v>
      </c>
      <c r="N72" s="36">
        <f>SUMIFS(СВЦЭМ!$D$34:$D$777,СВЦЭМ!$A$34:$A$777,$A72,СВЦЭМ!$B$34:$B$777,N$47)+'СЕТ СН'!$G$11+СВЦЭМ!$D$10+'СЕТ СН'!$G$5-'СЕТ СН'!$G$21</f>
        <v>4253.64840267</v>
      </c>
      <c r="O72" s="36">
        <f>SUMIFS(СВЦЭМ!$D$34:$D$777,СВЦЭМ!$A$34:$A$777,$A72,СВЦЭМ!$B$34:$B$777,O$47)+'СЕТ СН'!$G$11+СВЦЭМ!$D$10+'СЕТ СН'!$G$5-'СЕТ СН'!$G$21</f>
        <v>4269.3785634799997</v>
      </c>
      <c r="P72" s="36">
        <f>SUMIFS(СВЦЭМ!$D$34:$D$777,СВЦЭМ!$A$34:$A$777,$A72,СВЦЭМ!$B$34:$B$777,P$47)+'СЕТ СН'!$G$11+СВЦЭМ!$D$10+'СЕТ СН'!$G$5-'СЕТ СН'!$G$21</f>
        <v>4280.6844233100001</v>
      </c>
      <c r="Q72" s="36">
        <f>SUMIFS(СВЦЭМ!$D$34:$D$777,СВЦЭМ!$A$34:$A$777,$A72,СВЦЭМ!$B$34:$B$777,Q$47)+'СЕТ СН'!$G$11+СВЦЭМ!$D$10+'СЕТ СН'!$G$5-'СЕТ СН'!$G$21</f>
        <v>4287.1484945100001</v>
      </c>
      <c r="R72" s="36">
        <f>SUMIFS(СВЦЭМ!$D$34:$D$777,СВЦЭМ!$A$34:$A$777,$A72,СВЦЭМ!$B$34:$B$777,R$47)+'СЕТ СН'!$G$11+СВЦЭМ!$D$10+'СЕТ СН'!$G$5-'СЕТ СН'!$G$21</f>
        <v>4290.2870098900003</v>
      </c>
      <c r="S72" s="36">
        <f>SUMIFS(СВЦЭМ!$D$34:$D$777,СВЦЭМ!$A$34:$A$777,$A72,СВЦЭМ!$B$34:$B$777,S$47)+'СЕТ СН'!$G$11+СВЦЭМ!$D$10+'СЕТ СН'!$G$5-'СЕТ СН'!$G$21</f>
        <v>4282.9080669800005</v>
      </c>
      <c r="T72" s="36">
        <f>SUMIFS(СВЦЭМ!$D$34:$D$777,СВЦЭМ!$A$34:$A$777,$A72,СВЦЭМ!$B$34:$B$777,T$47)+'СЕТ СН'!$G$11+СВЦЭМ!$D$10+'СЕТ СН'!$G$5-'СЕТ СН'!$G$21</f>
        <v>4255.2614392100004</v>
      </c>
      <c r="U72" s="36">
        <f>SUMIFS(СВЦЭМ!$D$34:$D$777,СВЦЭМ!$A$34:$A$777,$A72,СВЦЭМ!$B$34:$B$777,U$47)+'СЕТ СН'!$G$11+СВЦЭМ!$D$10+'СЕТ СН'!$G$5-'СЕТ СН'!$G$21</f>
        <v>4211.6796452399994</v>
      </c>
      <c r="V72" s="36">
        <f>SUMIFS(СВЦЭМ!$D$34:$D$777,СВЦЭМ!$A$34:$A$777,$A72,СВЦЭМ!$B$34:$B$777,V$47)+'СЕТ СН'!$G$11+СВЦЭМ!$D$10+'СЕТ СН'!$G$5-'СЕТ СН'!$G$21</f>
        <v>4202.3941639300001</v>
      </c>
      <c r="W72" s="36">
        <f>SUMIFS(СВЦЭМ!$D$34:$D$777,СВЦЭМ!$A$34:$A$777,$A72,СВЦЭМ!$B$34:$B$777,W$47)+'СЕТ СН'!$G$11+СВЦЭМ!$D$10+'СЕТ СН'!$G$5-'СЕТ СН'!$G$21</f>
        <v>4194.9862036699997</v>
      </c>
      <c r="X72" s="36">
        <f>SUMIFS(СВЦЭМ!$D$34:$D$777,СВЦЭМ!$A$34:$A$777,$A72,СВЦЭМ!$B$34:$B$777,X$47)+'СЕТ СН'!$G$11+СВЦЭМ!$D$10+'СЕТ СН'!$G$5-'СЕТ СН'!$G$21</f>
        <v>4247.3797330899997</v>
      </c>
      <c r="Y72" s="36">
        <f>SUMIFS(СВЦЭМ!$D$34:$D$777,СВЦЭМ!$A$34:$A$777,$A72,СВЦЭМ!$B$34:$B$777,Y$47)+'СЕТ СН'!$G$11+СВЦЭМ!$D$10+'СЕТ СН'!$G$5-'СЕТ СН'!$G$21</f>
        <v>4328.7306600600004</v>
      </c>
    </row>
    <row r="73" spans="1:26" ht="15.75" x14ac:dyDescent="0.2">
      <c r="A73" s="35">
        <f t="shared" si="1"/>
        <v>42820</v>
      </c>
      <c r="B73" s="36">
        <f>SUMIFS(СВЦЭМ!$D$34:$D$777,СВЦЭМ!$A$34:$A$777,$A73,СВЦЭМ!$B$34:$B$777,B$47)+'СЕТ СН'!$G$11+СВЦЭМ!$D$10+'СЕТ СН'!$G$5-'СЕТ СН'!$G$21</f>
        <v>4396.0660815199999</v>
      </c>
      <c r="C73" s="36">
        <f>SUMIFS(СВЦЭМ!$D$34:$D$777,СВЦЭМ!$A$34:$A$777,$A73,СВЦЭМ!$B$34:$B$777,C$47)+'СЕТ СН'!$G$11+СВЦЭМ!$D$10+'СЕТ СН'!$G$5-'СЕТ СН'!$G$21</f>
        <v>4437.6785906099994</v>
      </c>
      <c r="D73" s="36">
        <f>SUMIFS(СВЦЭМ!$D$34:$D$777,СВЦЭМ!$A$34:$A$777,$A73,СВЦЭМ!$B$34:$B$777,D$47)+'СЕТ СН'!$G$11+СВЦЭМ!$D$10+'СЕТ СН'!$G$5-'СЕТ СН'!$G$21</f>
        <v>4458.7663162899998</v>
      </c>
      <c r="E73" s="36">
        <f>SUMIFS(СВЦЭМ!$D$34:$D$777,СВЦЭМ!$A$34:$A$777,$A73,СВЦЭМ!$B$34:$B$777,E$47)+'СЕТ СН'!$G$11+СВЦЭМ!$D$10+'СЕТ СН'!$G$5-'СЕТ СН'!$G$21</f>
        <v>4471.3506109299997</v>
      </c>
      <c r="F73" s="36">
        <f>SUMIFS(СВЦЭМ!$D$34:$D$777,СВЦЭМ!$A$34:$A$777,$A73,СВЦЭМ!$B$34:$B$777,F$47)+'СЕТ СН'!$G$11+СВЦЭМ!$D$10+'СЕТ СН'!$G$5-'СЕТ СН'!$G$21</f>
        <v>4471.7346077900002</v>
      </c>
      <c r="G73" s="36">
        <f>SUMIFS(СВЦЭМ!$D$34:$D$777,СВЦЭМ!$A$34:$A$777,$A73,СВЦЭМ!$B$34:$B$777,G$47)+'СЕТ СН'!$G$11+СВЦЭМ!$D$10+'СЕТ СН'!$G$5-'СЕТ СН'!$G$21</f>
        <v>4459.6255049399997</v>
      </c>
      <c r="H73" s="36">
        <f>SUMIFS(СВЦЭМ!$D$34:$D$777,СВЦЭМ!$A$34:$A$777,$A73,СВЦЭМ!$B$34:$B$777,H$47)+'СЕТ СН'!$G$11+СВЦЭМ!$D$10+'СЕТ СН'!$G$5-'СЕТ СН'!$G$21</f>
        <v>4436.4907580199997</v>
      </c>
      <c r="I73" s="36">
        <f>SUMIFS(СВЦЭМ!$D$34:$D$777,СВЦЭМ!$A$34:$A$777,$A73,СВЦЭМ!$B$34:$B$777,I$47)+'СЕТ СН'!$G$11+СВЦЭМ!$D$10+'СЕТ СН'!$G$5-'СЕТ СН'!$G$21</f>
        <v>4414.7777053</v>
      </c>
      <c r="J73" s="36">
        <f>SUMIFS(СВЦЭМ!$D$34:$D$777,СВЦЭМ!$A$34:$A$777,$A73,СВЦЭМ!$B$34:$B$777,J$47)+'СЕТ СН'!$G$11+СВЦЭМ!$D$10+'СЕТ СН'!$G$5-'СЕТ СН'!$G$21</f>
        <v>4322.6495359500004</v>
      </c>
      <c r="K73" s="36">
        <f>SUMIFS(СВЦЭМ!$D$34:$D$777,СВЦЭМ!$A$34:$A$777,$A73,СВЦЭМ!$B$34:$B$777,K$47)+'СЕТ СН'!$G$11+СВЦЭМ!$D$10+'СЕТ СН'!$G$5-'СЕТ СН'!$G$21</f>
        <v>4242.0623455900004</v>
      </c>
      <c r="L73" s="36">
        <f>SUMIFS(СВЦЭМ!$D$34:$D$777,СВЦЭМ!$A$34:$A$777,$A73,СВЦЭМ!$B$34:$B$777,L$47)+'СЕТ СН'!$G$11+СВЦЭМ!$D$10+'СЕТ СН'!$G$5-'СЕТ СН'!$G$21</f>
        <v>4225.9194511300002</v>
      </c>
      <c r="M73" s="36">
        <f>SUMIFS(СВЦЭМ!$D$34:$D$777,СВЦЭМ!$A$34:$A$777,$A73,СВЦЭМ!$B$34:$B$777,M$47)+'СЕТ СН'!$G$11+СВЦЭМ!$D$10+'СЕТ СН'!$G$5-'СЕТ СН'!$G$21</f>
        <v>4234.1007937699997</v>
      </c>
      <c r="N73" s="36">
        <f>SUMIFS(СВЦЭМ!$D$34:$D$777,СВЦЭМ!$A$34:$A$777,$A73,СВЦЭМ!$B$34:$B$777,N$47)+'СЕТ СН'!$G$11+СВЦЭМ!$D$10+'СЕТ СН'!$G$5-'СЕТ СН'!$G$21</f>
        <v>4252.0589403599997</v>
      </c>
      <c r="O73" s="36">
        <f>SUMIFS(СВЦЭМ!$D$34:$D$777,СВЦЭМ!$A$34:$A$777,$A73,СВЦЭМ!$B$34:$B$777,O$47)+'СЕТ СН'!$G$11+СВЦЭМ!$D$10+'СЕТ СН'!$G$5-'СЕТ СН'!$G$21</f>
        <v>4260.15905673</v>
      </c>
      <c r="P73" s="36">
        <f>SUMIFS(СВЦЭМ!$D$34:$D$777,СВЦЭМ!$A$34:$A$777,$A73,СВЦЭМ!$B$34:$B$777,P$47)+'СЕТ СН'!$G$11+СВЦЭМ!$D$10+'СЕТ СН'!$G$5-'СЕТ СН'!$G$21</f>
        <v>4270.0839095199999</v>
      </c>
      <c r="Q73" s="36">
        <f>SUMIFS(СВЦЭМ!$D$34:$D$777,СВЦЭМ!$A$34:$A$777,$A73,СВЦЭМ!$B$34:$B$777,Q$47)+'СЕТ СН'!$G$11+СВЦЭМ!$D$10+'СЕТ СН'!$G$5-'СЕТ СН'!$G$21</f>
        <v>4272.0576008500002</v>
      </c>
      <c r="R73" s="36">
        <f>SUMIFS(СВЦЭМ!$D$34:$D$777,СВЦЭМ!$A$34:$A$777,$A73,СВЦЭМ!$B$34:$B$777,R$47)+'СЕТ СН'!$G$11+СВЦЭМ!$D$10+'СЕТ СН'!$G$5-'СЕТ СН'!$G$21</f>
        <v>4273.5835141400003</v>
      </c>
      <c r="S73" s="36">
        <f>SUMIFS(СВЦЭМ!$D$34:$D$777,СВЦЭМ!$A$34:$A$777,$A73,СВЦЭМ!$B$34:$B$777,S$47)+'СЕТ СН'!$G$11+СВЦЭМ!$D$10+'СЕТ СН'!$G$5-'СЕТ СН'!$G$21</f>
        <v>4267.6094295799994</v>
      </c>
      <c r="T73" s="36">
        <f>SUMIFS(СВЦЭМ!$D$34:$D$777,СВЦЭМ!$A$34:$A$777,$A73,СВЦЭМ!$B$34:$B$777,T$47)+'СЕТ СН'!$G$11+СВЦЭМ!$D$10+'СЕТ СН'!$G$5-'СЕТ СН'!$G$21</f>
        <v>4243.6489533000004</v>
      </c>
      <c r="U73" s="36">
        <f>SUMIFS(СВЦЭМ!$D$34:$D$777,СВЦЭМ!$A$34:$A$777,$A73,СВЦЭМ!$B$34:$B$777,U$47)+'СЕТ СН'!$G$11+СВЦЭМ!$D$10+'СЕТ СН'!$G$5-'СЕТ СН'!$G$21</f>
        <v>4216.0643146700004</v>
      </c>
      <c r="V73" s="36">
        <f>SUMIFS(СВЦЭМ!$D$34:$D$777,СВЦЭМ!$A$34:$A$777,$A73,СВЦЭМ!$B$34:$B$777,V$47)+'СЕТ СН'!$G$11+СВЦЭМ!$D$10+'СЕТ СН'!$G$5-'СЕТ СН'!$G$21</f>
        <v>4214.9144620699999</v>
      </c>
      <c r="W73" s="36">
        <f>SUMIFS(СВЦЭМ!$D$34:$D$777,СВЦЭМ!$A$34:$A$777,$A73,СВЦЭМ!$B$34:$B$777,W$47)+'СЕТ СН'!$G$11+СВЦЭМ!$D$10+'СЕТ СН'!$G$5-'СЕТ СН'!$G$21</f>
        <v>4216.2705873899995</v>
      </c>
      <c r="X73" s="36">
        <f>SUMIFS(СВЦЭМ!$D$34:$D$777,СВЦЭМ!$A$34:$A$777,$A73,СВЦЭМ!$B$34:$B$777,X$47)+'СЕТ СН'!$G$11+СВЦЭМ!$D$10+'СЕТ СН'!$G$5-'СЕТ СН'!$G$21</f>
        <v>4281.6455427800001</v>
      </c>
      <c r="Y73" s="36">
        <f>SUMIFS(СВЦЭМ!$D$34:$D$777,СВЦЭМ!$A$34:$A$777,$A73,СВЦЭМ!$B$34:$B$777,Y$47)+'СЕТ СН'!$G$11+СВЦЭМ!$D$10+'СЕТ СН'!$G$5-'СЕТ СН'!$G$21</f>
        <v>4366.8091076999999</v>
      </c>
    </row>
    <row r="74" spans="1:26" ht="15.75" x14ac:dyDescent="0.2">
      <c r="A74" s="35">
        <f t="shared" si="1"/>
        <v>42821</v>
      </c>
      <c r="B74" s="36">
        <f>SUMIFS(СВЦЭМ!$D$34:$D$777,СВЦЭМ!$A$34:$A$777,$A74,СВЦЭМ!$B$34:$B$777,B$47)+'СЕТ СН'!$G$11+СВЦЭМ!$D$10+'СЕТ СН'!$G$5-'СЕТ СН'!$G$21</f>
        <v>4513.2509856199995</v>
      </c>
      <c r="C74" s="36">
        <f>SUMIFS(СВЦЭМ!$D$34:$D$777,СВЦЭМ!$A$34:$A$777,$A74,СВЦЭМ!$B$34:$B$777,C$47)+'СЕТ СН'!$G$11+СВЦЭМ!$D$10+'СЕТ СН'!$G$5-'СЕТ СН'!$G$21</f>
        <v>4560.0859112199996</v>
      </c>
      <c r="D74" s="36">
        <f>SUMIFS(СВЦЭМ!$D$34:$D$777,СВЦЭМ!$A$34:$A$777,$A74,СВЦЭМ!$B$34:$B$777,D$47)+'СЕТ СН'!$G$11+СВЦЭМ!$D$10+'СЕТ СН'!$G$5-'СЕТ СН'!$G$21</f>
        <v>4585.3211571499996</v>
      </c>
      <c r="E74" s="36">
        <f>SUMIFS(СВЦЭМ!$D$34:$D$777,СВЦЭМ!$A$34:$A$777,$A74,СВЦЭМ!$B$34:$B$777,E$47)+'СЕТ СН'!$G$11+СВЦЭМ!$D$10+'СЕТ СН'!$G$5-'СЕТ СН'!$G$21</f>
        <v>4589.3216791699997</v>
      </c>
      <c r="F74" s="36">
        <f>SUMIFS(СВЦЭМ!$D$34:$D$777,СВЦЭМ!$A$34:$A$777,$A74,СВЦЭМ!$B$34:$B$777,F$47)+'СЕТ СН'!$G$11+СВЦЭМ!$D$10+'СЕТ СН'!$G$5-'СЕТ СН'!$G$21</f>
        <v>4592.8078238500002</v>
      </c>
      <c r="G74" s="36">
        <f>SUMIFS(СВЦЭМ!$D$34:$D$777,СВЦЭМ!$A$34:$A$777,$A74,СВЦЭМ!$B$34:$B$777,G$47)+'СЕТ СН'!$G$11+СВЦЭМ!$D$10+'СЕТ СН'!$G$5-'СЕТ СН'!$G$21</f>
        <v>4573.0963037900001</v>
      </c>
      <c r="H74" s="36">
        <f>SUMIFS(СВЦЭМ!$D$34:$D$777,СВЦЭМ!$A$34:$A$777,$A74,СВЦЭМ!$B$34:$B$777,H$47)+'СЕТ СН'!$G$11+СВЦЭМ!$D$10+'СЕТ СН'!$G$5-'СЕТ СН'!$G$21</f>
        <v>4503.9369309200001</v>
      </c>
      <c r="I74" s="36">
        <f>SUMIFS(СВЦЭМ!$D$34:$D$777,СВЦЭМ!$A$34:$A$777,$A74,СВЦЭМ!$B$34:$B$777,I$47)+'СЕТ СН'!$G$11+СВЦЭМ!$D$10+'СЕТ СН'!$G$5-'СЕТ СН'!$G$21</f>
        <v>4429.1251588599998</v>
      </c>
      <c r="J74" s="36">
        <f>SUMIFS(СВЦЭМ!$D$34:$D$777,СВЦЭМ!$A$34:$A$777,$A74,СВЦЭМ!$B$34:$B$777,J$47)+'СЕТ СН'!$G$11+СВЦЭМ!$D$10+'СЕТ СН'!$G$5-'СЕТ СН'!$G$21</f>
        <v>4367.6552458699998</v>
      </c>
      <c r="K74" s="36">
        <f>SUMIFS(СВЦЭМ!$D$34:$D$777,СВЦЭМ!$A$34:$A$777,$A74,СВЦЭМ!$B$34:$B$777,K$47)+'СЕТ СН'!$G$11+СВЦЭМ!$D$10+'СЕТ СН'!$G$5-'СЕТ СН'!$G$21</f>
        <v>4304.8951438399999</v>
      </c>
      <c r="L74" s="36">
        <f>SUMIFS(СВЦЭМ!$D$34:$D$777,СВЦЭМ!$A$34:$A$777,$A74,СВЦЭМ!$B$34:$B$777,L$47)+'СЕТ СН'!$G$11+СВЦЭМ!$D$10+'СЕТ СН'!$G$5-'СЕТ СН'!$G$21</f>
        <v>4308.6396054699999</v>
      </c>
      <c r="M74" s="36">
        <f>SUMIFS(СВЦЭМ!$D$34:$D$777,СВЦЭМ!$A$34:$A$777,$A74,СВЦЭМ!$B$34:$B$777,M$47)+'СЕТ СН'!$G$11+СВЦЭМ!$D$10+'СЕТ СН'!$G$5-'СЕТ СН'!$G$21</f>
        <v>4333.6139971800003</v>
      </c>
      <c r="N74" s="36">
        <f>SUMIFS(СВЦЭМ!$D$34:$D$777,СВЦЭМ!$A$34:$A$777,$A74,СВЦЭМ!$B$34:$B$777,N$47)+'СЕТ СН'!$G$11+СВЦЭМ!$D$10+'СЕТ СН'!$G$5-'СЕТ СН'!$G$21</f>
        <v>4345.4466816499998</v>
      </c>
      <c r="O74" s="36">
        <f>SUMIFS(СВЦЭМ!$D$34:$D$777,СВЦЭМ!$A$34:$A$777,$A74,СВЦЭМ!$B$34:$B$777,O$47)+'СЕТ СН'!$G$11+СВЦЭМ!$D$10+'СЕТ СН'!$G$5-'СЕТ СН'!$G$21</f>
        <v>4343.9053235900001</v>
      </c>
      <c r="P74" s="36">
        <f>SUMIFS(СВЦЭМ!$D$34:$D$777,СВЦЭМ!$A$34:$A$777,$A74,СВЦЭМ!$B$34:$B$777,P$47)+'СЕТ СН'!$G$11+СВЦЭМ!$D$10+'СЕТ СН'!$G$5-'СЕТ СН'!$G$21</f>
        <v>4358.2764769000005</v>
      </c>
      <c r="Q74" s="36">
        <f>SUMIFS(СВЦЭМ!$D$34:$D$777,СВЦЭМ!$A$34:$A$777,$A74,СВЦЭМ!$B$34:$B$777,Q$47)+'СЕТ СН'!$G$11+СВЦЭМ!$D$10+'СЕТ СН'!$G$5-'СЕТ СН'!$G$21</f>
        <v>4366.6730496299997</v>
      </c>
      <c r="R74" s="36">
        <f>SUMIFS(СВЦЭМ!$D$34:$D$777,СВЦЭМ!$A$34:$A$777,$A74,СВЦЭМ!$B$34:$B$777,R$47)+'СЕТ СН'!$G$11+СВЦЭМ!$D$10+'СЕТ СН'!$G$5-'СЕТ СН'!$G$21</f>
        <v>4360.9860789100003</v>
      </c>
      <c r="S74" s="36">
        <f>SUMIFS(СВЦЭМ!$D$34:$D$777,СВЦЭМ!$A$34:$A$777,$A74,СВЦЭМ!$B$34:$B$777,S$47)+'СЕТ СН'!$G$11+СВЦЭМ!$D$10+'СЕТ СН'!$G$5-'СЕТ СН'!$G$21</f>
        <v>4353.7867397299997</v>
      </c>
      <c r="T74" s="36">
        <f>SUMIFS(СВЦЭМ!$D$34:$D$777,СВЦЭМ!$A$34:$A$777,$A74,СВЦЭМ!$B$34:$B$777,T$47)+'СЕТ СН'!$G$11+СВЦЭМ!$D$10+'СЕТ СН'!$G$5-'СЕТ СН'!$G$21</f>
        <v>4325.2230777799996</v>
      </c>
      <c r="U74" s="36">
        <f>SUMIFS(СВЦЭМ!$D$34:$D$777,СВЦЭМ!$A$34:$A$777,$A74,СВЦЭМ!$B$34:$B$777,U$47)+'СЕТ СН'!$G$11+СВЦЭМ!$D$10+'СЕТ СН'!$G$5-'СЕТ СН'!$G$21</f>
        <v>4291.0137310600003</v>
      </c>
      <c r="V74" s="36">
        <f>SUMIFS(СВЦЭМ!$D$34:$D$777,СВЦЭМ!$A$34:$A$777,$A74,СВЦЭМ!$B$34:$B$777,V$47)+'СЕТ СН'!$G$11+СВЦЭМ!$D$10+'СЕТ СН'!$G$5-'СЕТ СН'!$G$21</f>
        <v>4293.3171353300004</v>
      </c>
      <c r="W74" s="36">
        <f>SUMIFS(СВЦЭМ!$D$34:$D$777,СВЦЭМ!$A$34:$A$777,$A74,СВЦЭМ!$B$34:$B$777,W$47)+'СЕТ СН'!$G$11+СВЦЭМ!$D$10+'СЕТ СН'!$G$5-'СЕТ СН'!$G$21</f>
        <v>4285.2899354900001</v>
      </c>
      <c r="X74" s="36">
        <f>SUMIFS(СВЦЭМ!$D$34:$D$777,СВЦЭМ!$A$34:$A$777,$A74,СВЦЭМ!$B$34:$B$777,X$47)+'СЕТ СН'!$G$11+СВЦЭМ!$D$10+'СЕТ СН'!$G$5-'СЕТ СН'!$G$21</f>
        <v>4365.9744261799997</v>
      </c>
      <c r="Y74" s="36">
        <f>SUMIFS(СВЦЭМ!$D$34:$D$777,СВЦЭМ!$A$34:$A$777,$A74,СВЦЭМ!$B$34:$B$777,Y$47)+'СЕТ СН'!$G$11+СВЦЭМ!$D$10+'СЕТ СН'!$G$5-'СЕТ СН'!$G$21</f>
        <v>4444.8277522999997</v>
      </c>
    </row>
    <row r="75" spans="1:26" ht="15.75" x14ac:dyDescent="0.2">
      <c r="A75" s="35">
        <f t="shared" si="1"/>
        <v>42822</v>
      </c>
      <c r="B75" s="36">
        <f>SUMIFS(СВЦЭМ!$D$34:$D$777,СВЦЭМ!$A$34:$A$777,$A75,СВЦЭМ!$B$34:$B$777,B$47)+'СЕТ СН'!$G$11+СВЦЭМ!$D$10+'СЕТ СН'!$G$5-'СЕТ СН'!$G$21</f>
        <v>4426.7630594599996</v>
      </c>
      <c r="C75" s="36">
        <f>SUMIFS(СВЦЭМ!$D$34:$D$777,СВЦЭМ!$A$34:$A$777,$A75,СВЦЭМ!$B$34:$B$777,C$47)+'СЕТ СН'!$G$11+СВЦЭМ!$D$10+'СЕТ СН'!$G$5-'СЕТ СН'!$G$21</f>
        <v>4442.3755385099994</v>
      </c>
      <c r="D75" s="36">
        <f>SUMIFS(СВЦЭМ!$D$34:$D$777,СВЦЭМ!$A$34:$A$777,$A75,СВЦЭМ!$B$34:$B$777,D$47)+'СЕТ СН'!$G$11+СВЦЭМ!$D$10+'СЕТ СН'!$G$5-'СЕТ СН'!$G$21</f>
        <v>4464.9571184899996</v>
      </c>
      <c r="E75" s="36">
        <f>SUMIFS(СВЦЭМ!$D$34:$D$777,СВЦЭМ!$A$34:$A$777,$A75,СВЦЭМ!$B$34:$B$777,E$47)+'СЕТ СН'!$G$11+СВЦЭМ!$D$10+'СЕТ СН'!$G$5-'СЕТ СН'!$G$21</f>
        <v>4472.7369165199998</v>
      </c>
      <c r="F75" s="36">
        <f>SUMIFS(СВЦЭМ!$D$34:$D$777,СВЦЭМ!$A$34:$A$777,$A75,СВЦЭМ!$B$34:$B$777,F$47)+'СЕТ СН'!$G$11+СВЦЭМ!$D$10+'СЕТ СН'!$G$5-'СЕТ СН'!$G$21</f>
        <v>4467.5509580500002</v>
      </c>
      <c r="G75" s="36">
        <f>SUMIFS(СВЦЭМ!$D$34:$D$777,СВЦЭМ!$A$34:$A$777,$A75,СВЦЭМ!$B$34:$B$777,G$47)+'СЕТ СН'!$G$11+СВЦЭМ!$D$10+'СЕТ СН'!$G$5-'СЕТ СН'!$G$21</f>
        <v>4452.8800732</v>
      </c>
      <c r="H75" s="36">
        <f>SUMIFS(СВЦЭМ!$D$34:$D$777,СВЦЭМ!$A$34:$A$777,$A75,СВЦЭМ!$B$34:$B$777,H$47)+'СЕТ СН'!$G$11+СВЦЭМ!$D$10+'СЕТ СН'!$G$5-'СЕТ СН'!$G$21</f>
        <v>4398.1190224100001</v>
      </c>
      <c r="I75" s="36">
        <f>SUMIFS(СВЦЭМ!$D$34:$D$777,СВЦЭМ!$A$34:$A$777,$A75,СВЦЭМ!$B$34:$B$777,I$47)+'СЕТ СН'!$G$11+СВЦЭМ!$D$10+'СЕТ СН'!$G$5-'СЕТ СН'!$G$21</f>
        <v>4388.9263836999999</v>
      </c>
      <c r="J75" s="36">
        <f>SUMIFS(СВЦЭМ!$D$34:$D$777,СВЦЭМ!$A$34:$A$777,$A75,СВЦЭМ!$B$34:$B$777,J$47)+'СЕТ СН'!$G$11+СВЦЭМ!$D$10+'СЕТ СН'!$G$5-'СЕТ СН'!$G$21</f>
        <v>4363.6353250100001</v>
      </c>
      <c r="K75" s="36">
        <f>SUMIFS(СВЦЭМ!$D$34:$D$777,СВЦЭМ!$A$34:$A$777,$A75,СВЦЭМ!$B$34:$B$777,K$47)+'СЕТ СН'!$G$11+СВЦЭМ!$D$10+'СЕТ СН'!$G$5-'СЕТ СН'!$G$21</f>
        <v>4340.0206711299998</v>
      </c>
      <c r="L75" s="36">
        <f>SUMIFS(СВЦЭМ!$D$34:$D$777,СВЦЭМ!$A$34:$A$777,$A75,СВЦЭМ!$B$34:$B$777,L$47)+'СЕТ СН'!$G$11+СВЦЭМ!$D$10+'СЕТ СН'!$G$5-'СЕТ СН'!$G$21</f>
        <v>4342.4415265299995</v>
      </c>
      <c r="M75" s="36">
        <f>SUMIFS(СВЦЭМ!$D$34:$D$777,СВЦЭМ!$A$34:$A$777,$A75,СВЦЭМ!$B$34:$B$777,M$47)+'СЕТ СН'!$G$11+СВЦЭМ!$D$10+'СЕТ СН'!$G$5-'СЕТ СН'!$G$21</f>
        <v>4343.0459279500001</v>
      </c>
      <c r="N75" s="36">
        <f>SUMIFS(СВЦЭМ!$D$34:$D$777,СВЦЭМ!$A$34:$A$777,$A75,СВЦЭМ!$B$34:$B$777,N$47)+'СЕТ СН'!$G$11+СВЦЭМ!$D$10+'СЕТ СН'!$G$5-'СЕТ СН'!$G$21</f>
        <v>4362.3631834200005</v>
      </c>
      <c r="O75" s="36">
        <f>SUMIFS(СВЦЭМ!$D$34:$D$777,СВЦЭМ!$A$34:$A$777,$A75,СВЦЭМ!$B$34:$B$777,O$47)+'СЕТ СН'!$G$11+СВЦЭМ!$D$10+'СЕТ СН'!$G$5-'СЕТ СН'!$G$21</f>
        <v>4364.6005561799993</v>
      </c>
      <c r="P75" s="36">
        <f>SUMIFS(СВЦЭМ!$D$34:$D$777,СВЦЭМ!$A$34:$A$777,$A75,СВЦЭМ!$B$34:$B$777,P$47)+'СЕТ СН'!$G$11+СВЦЭМ!$D$10+'СЕТ СН'!$G$5-'СЕТ СН'!$G$21</f>
        <v>4381.8649470800001</v>
      </c>
      <c r="Q75" s="36">
        <f>SUMIFS(СВЦЭМ!$D$34:$D$777,СВЦЭМ!$A$34:$A$777,$A75,СВЦЭМ!$B$34:$B$777,Q$47)+'СЕТ СН'!$G$11+СВЦЭМ!$D$10+'СЕТ СН'!$G$5-'СЕТ СН'!$G$21</f>
        <v>4377.8921184199999</v>
      </c>
      <c r="R75" s="36">
        <f>SUMIFS(СВЦЭМ!$D$34:$D$777,СВЦЭМ!$A$34:$A$777,$A75,СВЦЭМ!$B$34:$B$777,R$47)+'СЕТ СН'!$G$11+СВЦЭМ!$D$10+'СЕТ СН'!$G$5-'СЕТ СН'!$G$21</f>
        <v>4375.3988897600002</v>
      </c>
      <c r="S75" s="36">
        <f>SUMIFS(СВЦЭМ!$D$34:$D$777,СВЦЭМ!$A$34:$A$777,$A75,СВЦЭМ!$B$34:$B$777,S$47)+'СЕТ СН'!$G$11+СВЦЭМ!$D$10+'СЕТ СН'!$G$5-'СЕТ СН'!$G$21</f>
        <v>4375.9255757499996</v>
      </c>
      <c r="T75" s="36">
        <f>SUMIFS(СВЦЭМ!$D$34:$D$777,СВЦЭМ!$A$34:$A$777,$A75,СВЦЭМ!$B$34:$B$777,T$47)+'СЕТ СН'!$G$11+СВЦЭМ!$D$10+'СЕТ СН'!$G$5-'СЕТ СН'!$G$21</f>
        <v>4365.0644704799997</v>
      </c>
      <c r="U75" s="36">
        <f>SUMIFS(СВЦЭМ!$D$34:$D$777,СВЦЭМ!$A$34:$A$777,$A75,СВЦЭМ!$B$34:$B$777,U$47)+'СЕТ СН'!$G$11+СВЦЭМ!$D$10+'СЕТ СН'!$G$5-'СЕТ СН'!$G$21</f>
        <v>4362.0359541600001</v>
      </c>
      <c r="V75" s="36">
        <f>SUMIFS(СВЦЭМ!$D$34:$D$777,СВЦЭМ!$A$34:$A$777,$A75,СВЦЭМ!$B$34:$B$777,V$47)+'СЕТ СН'!$G$11+СВЦЭМ!$D$10+'СЕТ СН'!$G$5-'СЕТ СН'!$G$21</f>
        <v>4367.4752909300005</v>
      </c>
      <c r="W75" s="36">
        <f>SUMIFS(СВЦЭМ!$D$34:$D$777,СВЦЭМ!$A$34:$A$777,$A75,СВЦЭМ!$B$34:$B$777,W$47)+'СЕТ СН'!$G$11+СВЦЭМ!$D$10+'СЕТ СН'!$G$5-'СЕТ СН'!$G$21</f>
        <v>4364.3767688999997</v>
      </c>
      <c r="X75" s="36">
        <f>SUMIFS(СВЦЭМ!$D$34:$D$777,СВЦЭМ!$A$34:$A$777,$A75,СВЦЭМ!$B$34:$B$777,X$47)+'СЕТ СН'!$G$11+СВЦЭМ!$D$10+'СЕТ СН'!$G$5-'СЕТ СН'!$G$21</f>
        <v>4395.2508869699996</v>
      </c>
      <c r="Y75" s="36">
        <f>SUMIFS(СВЦЭМ!$D$34:$D$777,СВЦЭМ!$A$34:$A$777,$A75,СВЦЭМ!$B$34:$B$777,Y$47)+'СЕТ СН'!$G$11+СВЦЭМ!$D$10+'СЕТ СН'!$G$5-'СЕТ СН'!$G$21</f>
        <v>4433.6704280599997</v>
      </c>
    </row>
    <row r="76" spans="1:26" ht="15.75" x14ac:dyDescent="0.2">
      <c r="A76" s="35">
        <f t="shared" si="1"/>
        <v>42823</v>
      </c>
      <c r="B76" s="36">
        <f>SUMIFS(СВЦЭМ!$D$34:$D$777,СВЦЭМ!$A$34:$A$777,$A76,СВЦЭМ!$B$34:$B$777,B$47)+'СЕТ СН'!$G$11+СВЦЭМ!$D$10+'СЕТ СН'!$G$5-'СЕТ СН'!$G$21</f>
        <v>4447.7283721099993</v>
      </c>
      <c r="C76" s="36">
        <f>SUMIFS(СВЦЭМ!$D$34:$D$777,СВЦЭМ!$A$34:$A$777,$A76,СВЦЭМ!$B$34:$B$777,C$47)+'СЕТ СН'!$G$11+СВЦЭМ!$D$10+'СЕТ СН'!$G$5-'СЕТ СН'!$G$21</f>
        <v>4489.4581263700002</v>
      </c>
      <c r="D76" s="36">
        <f>SUMIFS(СВЦЭМ!$D$34:$D$777,СВЦЭМ!$A$34:$A$777,$A76,СВЦЭМ!$B$34:$B$777,D$47)+'СЕТ СН'!$G$11+СВЦЭМ!$D$10+'СЕТ СН'!$G$5-'СЕТ СН'!$G$21</f>
        <v>4515.41860464</v>
      </c>
      <c r="E76" s="36">
        <f>SUMIFS(СВЦЭМ!$D$34:$D$777,СВЦЭМ!$A$34:$A$777,$A76,СВЦЭМ!$B$34:$B$777,E$47)+'СЕТ СН'!$G$11+СВЦЭМ!$D$10+'СЕТ СН'!$G$5-'СЕТ СН'!$G$21</f>
        <v>4528.2402158200002</v>
      </c>
      <c r="F76" s="36">
        <f>SUMIFS(СВЦЭМ!$D$34:$D$777,СВЦЭМ!$A$34:$A$777,$A76,СВЦЭМ!$B$34:$B$777,F$47)+'СЕТ СН'!$G$11+СВЦЭМ!$D$10+'СЕТ СН'!$G$5-'СЕТ СН'!$G$21</f>
        <v>4519.5784461000003</v>
      </c>
      <c r="G76" s="36">
        <f>SUMIFS(СВЦЭМ!$D$34:$D$777,СВЦЭМ!$A$34:$A$777,$A76,СВЦЭМ!$B$34:$B$777,G$47)+'СЕТ СН'!$G$11+СВЦЭМ!$D$10+'СЕТ СН'!$G$5-'СЕТ СН'!$G$21</f>
        <v>4507.3772556200001</v>
      </c>
      <c r="H76" s="36">
        <f>SUMIFS(СВЦЭМ!$D$34:$D$777,СВЦЭМ!$A$34:$A$777,$A76,СВЦЭМ!$B$34:$B$777,H$47)+'СЕТ СН'!$G$11+СВЦЭМ!$D$10+'СЕТ СН'!$G$5-'СЕТ СН'!$G$21</f>
        <v>4440.3100555399997</v>
      </c>
      <c r="I76" s="36">
        <f>SUMIFS(СВЦЭМ!$D$34:$D$777,СВЦЭМ!$A$34:$A$777,$A76,СВЦЭМ!$B$34:$B$777,I$47)+'СЕТ СН'!$G$11+СВЦЭМ!$D$10+'СЕТ СН'!$G$5-'СЕТ СН'!$G$21</f>
        <v>4367.6821376099997</v>
      </c>
      <c r="J76" s="36">
        <f>SUMIFS(СВЦЭМ!$D$34:$D$777,СВЦЭМ!$A$34:$A$777,$A76,СВЦЭМ!$B$34:$B$777,J$47)+'СЕТ СН'!$G$11+СВЦЭМ!$D$10+'СЕТ СН'!$G$5-'СЕТ СН'!$G$21</f>
        <v>4302.3042702299999</v>
      </c>
      <c r="K76" s="36">
        <f>SUMIFS(СВЦЭМ!$D$34:$D$777,СВЦЭМ!$A$34:$A$777,$A76,СВЦЭМ!$B$34:$B$777,K$47)+'СЕТ СН'!$G$11+СВЦЭМ!$D$10+'СЕТ СН'!$G$5-'СЕТ СН'!$G$21</f>
        <v>4258.9745576799996</v>
      </c>
      <c r="L76" s="36">
        <f>SUMIFS(СВЦЭМ!$D$34:$D$777,СВЦЭМ!$A$34:$A$777,$A76,СВЦЭМ!$B$34:$B$777,L$47)+'СЕТ СН'!$G$11+СВЦЭМ!$D$10+'СЕТ СН'!$G$5-'СЕТ СН'!$G$21</f>
        <v>4256.4816812999998</v>
      </c>
      <c r="M76" s="36">
        <f>SUMIFS(СВЦЭМ!$D$34:$D$777,СВЦЭМ!$A$34:$A$777,$A76,СВЦЭМ!$B$34:$B$777,M$47)+'СЕТ СН'!$G$11+СВЦЭМ!$D$10+'СЕТ СН'!$G$5-'СЕТ СН'!$G$21</f>
        <v>4250.1079694599994</v>
      </c>
      <c r="N76" s="36">
        <f>SUMIFS(СВЦЭМ!$D$34:$D$777,СВЦЭМ!$A$34:$A$777,$A76,СВЦЭМ!$B$34:$B$777,N$47)+'СЕТ СН'!$G$11+СВЦЭМ!$D$10+'СЕТ СН'!$G$5-'СЕТ СН'!$G$21</f>
        <v>4255.1394137899997</v>
      </c>
      <c r="O76" s="36">
        <f>SUMIFS(СВЦЭМ!$D$34:$D$777,СВЦЭМ!$A$34:$A$777,$A76,СВЦЭМ!$B$34:$B$777,O$47)+'СЕТ СН'!$G$11+СВЦЭМ!$D$10+'СЕТ СН'!$G$5-'СЕТ СН'!$G$21</f>
        <v>4267.3289647900001</v>
      </c>
      <c r="P76" s="36">
        <f>SUMIFS(СВЦЭМ!$D$34:$D$777,СВЦЭМ!$A$34:$A$777,$A76,СВЦЭМ!$B$34:$B$777,P$47)+'СЕТ СН'!$G$11+СВЦЭМ!$D$10+'СЕТ СН'!$G$5-'СЕТ СН'!$G$21</f>
        <v>4281.7890426899994</v>
      </c>
      <c r="Q76" s="36">
        <f>SUMIFS(СВЦЭМ!$D$34:$D$777,СВЦЭМ!$A$34:$A$777,$A76,СВЦЭМ!$B$34:$B$777,Q$47)+'СЕТ СН'!$G$11+СВЦЭМ!$D$10+'СЕТ СН'!$G$5-'СЕТ СН'!$G$21</f>
        <v>4295.9361643800003</v>
      </c>
      <c r="R76" s="36">
        <f>SUMIFS(СВЦЭМ!$D$34:$D$777,СВЦЭМ!$A$34:$A$777,$A76,СВЦЭМ!$B$34:$B$777,R$47)+'СЕТ СН'!$G$11+СВЦЭМ!$D$10+'СЕТ СН'!$G$5-'СЕТ СН'!$G$21</f>
        <v>4301.7705265000004</v>
      </c>
      <c r="S76" s="36">
        <f>SUMIFS(СВЦЭМ!$D$34:$D$777,СВЦЭМ!$A$34:$A$777,$A76,СВЦЭМ!$B$34:$B$777,S$47)+'СЕТ СН'!$G$11+СВЦЭМ!$D$10+'СЕТ СН'!$G$5-'СЕТ СН'!$G$21</f>
        <v>4291.9776526999995</v>
      </c>
      <c r="T76" s="36">
        <f>SUMIFS(СВЦЭМ!$D$34:$D$777,СВЦЭМ!$A$34:$A$777,$A76,СВЦЭМ!$B$34:$B$777,T$47)+'СЕТ СН'!$G$11+СВЦЭМ!$D$10+'СЕТ СН'!$G$5-'СЕТ СН'!$G$21</f>
        <v>4275.0737136999996</v>
      </c>
      <c r="U76" s="36">
        <f>SUMIFS(СВЦЭМ!$D$34:$D$777,СВЦЭМ!$A$34:$A$777,$A76,СВЦЭМ!$B$34:$B$777,U$47)+'СЕТ СН'!$G$11+СВЦЭМ!$D$10+'СЕТ СН'!$G$5-'СЕТ СН'!$G$21</f>
        <v>4261.9152465099996</v>
      </c>
      <c r="V76" s="36">
        <f>SUMIFS(СВЦЭМ!$D$34:$D$777,СВЦЭМ!$A$34:$A$777,$A76,СВЦЭМ!$B$34:$B$777,V$47)+'СЕТ СН'!$G$11+СВЦЭМ!$D$10+'СЕТ СН'!$G$5-'СЕТ СН'!$G$21</f>
        <v>4262.80560384</v>
      </c>
      <c r="W76" s="36">
        <f>SUMIFS(СВЦЭМ!$D$34:$D$777,СВЦЭМ!$A$34:$A$777,$A76,СВЦЭМ!$B$34:$B$777,W$47)+'СЕТ СН'!$G$11+СВЦЭМ!$D$10+'СЕТ СН'!$G$5-'СЕТ СН'!$G$21</f>
        <v>4252.1881595599998</v>
      </c>
      <c r="X76" s="36">
        <f>SUMIFS(СВЦЭМ!$D$34:$D$777,СВЦЭМ!$A$34:$A$777,$A76,СВЦЭМ!$B$34:$B$777,X$47)+'СЕТ СН'!$G$11+СВЦЭМ!$D$10+'СЕТ СН'!$G$5-'СЕТ СН'!$G$21</f>
        <v>4292.3302178399999</v>
      </c>
      <c r="Y76" s="36">
        <f>SUMIFS(СВЦЭМ!$D$34:$D$777,СВЦЭМ!$A$34:$A$777,$A76,СВЦЭМ!$B$34:$B$777,Y$47)+'СЕТ СН'!$G$11+СВЦЭМ!$D$10+'СЕТ СН'!$G$5-'СЕТ СН'!$G$21</f>
        <v>4374.3286322499998</v>
      </c>
    </row>
    <row r="77" spans="1:26" ht="15.75" x14ac:dyDescent="0.2">
      <c r="A77" s="35">
        <f t="shared" si="1"/>
        <v>42824</v>
      </c>
      <c r="B77" s="36">
        <f>SUMIFS(СВЦЭМ!$D$34:$D$777,СВЦЭМ!$A$34:$A$777,$A77,СВЦЭМ!$B$34:$B$777,B$47)+'СЕТ СН'!$G$11+СВЦЭМ!$D$10+'СЕТ СН'!$G$5-'СЕТ СН'!$G$21</f>
        <v>4430.5602741599996</v>
      </c>
      <c r="C77" s="36">
        <f>SUMIFS(СВЦЭМ!$D$34:$D$777,СВЦЭМ!$A$34:$A$777,$A77,СВЦЭМ!$B$34:$B$777,C$47)+'СЕТ СН'!$G$11+СВЦЭМ!$D$10+'СЕТ СН'!$G$5-'СЕТ СН'!$G$21</f>
        <v>4470.3940710500001</v>
      </c>
      <c r="D77" s="36">
        <f>SUMIFS(СВЦЭМ!$D$34:$D$777,СВЦЭМ!$A$34:$A$777,$A77,СВЦЭМ!$B$34:$B$777,D$47)+'СЕТ СН'!$G$11+СВЦЭМ!$D$10+'СЕТ СН'!$G$5-'СЕТ СН'!$G$21</f>
        <v>4492.4098351499997</v>
      </c>
      <c r="E77" s="36">
        <f>SUMIFS(СВЦЭМ!$D$34:$D$777,СВЦЭМ!$A$34:$A$777,$A77,СВЦЭМ!$B$34:$B$777,E$47)+'СЕТ СН'!$G$11+СВЦЭМ!$D$10+'СЕТ СН'!$G$5-'СЕТ СН'!$G$21</f>
        <v>4506.4498260099999</v>
      </c>
      <c r="F77" s="36">
        <f>SUMIFS(СВЦЭМ!$D$34:$D$777,СВЦЭМ!$A$34:$A$777,$A77,СВЦЭМ!$B$34:$B$777,F$47)+'СЕТ СН'!$G$11+СВЦЭМ!$D$10+'СЕТ СН'!$G$5-'СЕТ СН'!$G$21</f>
        <v>4504.3102764300002</v>
      </c>
      <c r="G77" s="36">
        <f>SUMIFS(СВЦЭМ!$D$34:$D$777,СВЦЭМ!$A$34:$A$777,$A77,СВЦЭМ!$B$34:$B$777,G$47)+'СЕТ СН'!$G$11+СВЦЭМ!$D$10+'СЕТ СН'!$G$5-'СЕТ СН'!$G$21</f>
        <v>4487.57123839</v>
      </c>
      <c r="H77" s="36">
        <f>SUMIFS(СВЦЭМ!$D$34:$D$777,СВЦЭМ!$A$34:$A$777,$A77,СВЦЭМ!$B$34:$B$777,H$47)+'СЕТ СН'!$G$11+СВЦЭМ!$D$10+'СЕТ СН'!$G$5-'СЕТ СН'!$G$21</f>
        <v>4430.1963492199993</v>
      </c>
      <c r="I77" s="36">
        <f>SUMIFS(СВЦЭМ!$D$34:$D$777,СВЦЭМ!$A$34:$A$777,$A77,СВЦЭМ!$B$34:$B$777,I$47)+'СЕТ СН'!$G$11+СВЦЭМ!$D$10+'СЕТ СН'!$G$5-'СЕТ СН'!$G$21</f>
        <v>4374.5769107599999</v>
      </c>
      <c r="J77" s="36">
        <f>SUMIFS(СВЦЭМ!$D$34:$D$777,СВЦЭМ!$A$34:$A$777,$A77,СВЦЭМ!$B$34:$B$777,J$47)+'СЕТ СН'!$G$11+СВЦЭМ!$D$10+'СЕТ СН'!$G$5-'СЕТ СН'!$G$21</f>
        <v>4320.9718049799994</v>
      </c>
      <c r="K77" s="36">
        <f>SUMIFS(СВЦЭМ!$D$34:$D$777,СВЦЭМ!$A$34:$A$777,$A77,СВЦЭМ!$B$34:$B$777,K$47)+'СЕТ СН'!$G$11+СВЦЭМ!$D$10+'СЕТ СН'!$G$5-'СЕТ СН'!$G$21</f>
        <v>4280.4731988000003</v>
      </c>
      <c r="L77" s="36">
        <f>SUMIFS(СВЦЭМ!$D$34:$D$777,СВЦЭМ!$A$34:$A$777,$A77,СВЦЭМ!$B$34:$B$777,L$47)+'СЕТ СН'!$G$11+СВЦЭМ!$D$10+'СЕТ СН'!$G$5-'СЕТ СН'!$G$21</f>
        <v>4270.8822232499997</v>
      </c>
      <c r="M77" s="36">
        <f>SUMIFS(СВЦЭМ!$D$34:$D$777,СВЦЭМ!$A$34:$A$777,$A77,СВЦЭМ!$B$34:$B$777,M$47)+'СЕТ СН'!$G$11+СВЦЭМ!$D$10+'СЕТ СН'!$G$5-'СЕТ СН'!$G$21</f>
        <v>4265.2919692599999</v>
      </c>
      <c r="N77" s="36">
        <f>SUMIFS(СВЦЭМ!$D$34:$D$777,СВЦЭМ!$A$34:$A$777,$A77,СВЦЭМ!$B$34:$B$777,N$47)+'СЕТ СН'!$G$11+СВЦЭМ!$D$10+'СЕТ СН'!$G$5-'СЕТ СН'!$G$21</f>
        <v>4266.0647903899999</v>
      </c>
      <c r="O77" s="36">
        <f>SUMIFS(СВЦЭМ!$D$34:$D$777,СВЦЭМ!$A$34:$A$777,$A77,СВЦЭМ!$B$34:$B$777,O$47)+'СЕТ СН'!$G$11+СВЦЭМ!$D$10+'СЕТ СН'!$G$5-'СЕТ СН'!$G$21</f>
        <v>4266.9574502599999</v>
      </c>
      <c r="P77" s="36">
        <f>SUMIFS(СВЦЭМ!$D$34:$D$777,СВЦЭМ!$A$34:$A$777,$A77,СВЦЭМ!$B$34:$B$777,P$47)+'СЕТ СН'!$G$11+СВЦЭМ!$D$10+'СЕТ СН'!$G$5-'СЕТ СН'!$G$21</f>
        <v>4279.67271962</v>
      </c>
      <c r="Q77" s="36">
        <f>SUMIFS(СВЦЭМ!$D$34:$D$777,СВЦЭМ!$A$34:$A$777,$A77,СВЦЭМ!$B$34:$B$777,Q$47)+'СЕТ СН'!$G$11+СВЦЭМ!$D$10+'СЕТ СН'!$G$5-'СЕТ СН'!$G$21</f>
        <v>4288.5029301200002</v>
      </c>
      <c r="R77" s="36">
        <f>SUMIFS(СВЦЭМ!$D$34:$D$777,СВЦЭМ!$A$34:$A$777,$A77,СВЦЭМ!$B$34:$B$777,R$47)+'СЕТ СН'!$G$11+СВЦЭМ!$D$10+'СЕТ СН'!$G$5-'СЕТ СН'!$G$21</f>
        <v>4290.1907852499999</v>
      </c>
      <c r="S77" s="36">
        <f>SUMIFS(СВЦЭМ!$D$34:$D$777,СВЦЭМ!$A$34:$A$777,$A77,СВЦЭМ!$B$34:$B$777,S$47)+'СЕТ СН'!$G$11+СВЦЭМ!$D$10+'СЕТ СН'!$G$5-'СЕТ СН'!$G$21</f>
        <v>4278.58363964</v>
      </c>
      <c r="T77" s="36">
        <f>SUMIFS(СВЦЭМ!$D$34:$D$777,СВЦЭМ!$A$34:$A$777,$A77,СВЦЭМ!$B$34:$B$777,T$47)+'СЕТ СН'!$G$11+СВЦЭМ!$D$10+'СЕТ СН'!$G$5-'СЕТ СН'!$G$21</f>
        <v>4272.7621609399994</v>
      </c>
      <c r="U77" s="36">
        <f>SUMIFS(СВЦЭМ!$D$34:$D$777,СВЦЭМ!$A$34:$A$777,$A77,СВЦЭМ!$B$34:$B$777,U$47)+'СЕТ СН'!$G$11+СВЦЭМ!$D$10+'СЕТ СН'!$G$5-'СЕТ СН'!$G$21</f>
        <v>4268.0247875099994</v>
      </c>
      <c r="V77" s="36">
        <f>SUMIFS(СВЦЭМ!$D$34:$D$777,СВЦЭМ!$A$34:$A$777,$A77,СВЦЭМ!$B$34:$B$777,V$47)+'СЕТ СН'!$G$11+СВЦЭМ!$D$10+'СЕТ СН'!$G$5-'СЕТ СН'!$G$21</f>
        <v>4275.1911553800001</v>
      </c>
      <c r="W77" s="36">
        <f>SUMIFS(СВЦЭМ!$D$34:$D$777,СВЦЭМ!$A$34:$A$777,$A77,СВЦЭМ!$B$34:$B$777,W$47)+'СЕТ СН'!$G$11+СВЦЭМ!$D$10+'СЕТ СН'!$G$5-'СЕТ СН'!$G$21</f>
        <v>4270.2532577700003</v>
      </c>
      <c r="X77" s="36">
        <f>SUMIFS(СВЦЭМ!$D$34:$D$777,СВЦЭМ!$A$34:$A$777,$A77,СВЦЭМ!$B$34:$B$777,X$47)+'СЕТ СН'!$G$11+СВЦЭМ!$D$10+'СЕТ СН'!$G$5-'СЕТ СН'!$G$21</f>
        <v>4316.1834655499997</v>
      </c>
      <c r="Y77" s="36">
        <f>SUMIFS(СВЦЭМ!$D$34:$D$777,СВЦЭМ!$A$34:$A$777,$A77,СВЦЭМ!$B$34:$B$777,Y$47)+'СЕТ СН'!$G$11+СВЦЭМ!$D$10+'СЕТ СН'!$G$5-'СЕТ СН'!$G$21</f>
        <v>4388.9503125299998</v>
      </c>
    </row>
    <row r="78" spans="1:26" ht="15.75" x14ac:dyDescent="0.2">
      <c r="A78" s="35">
        <f t="shared" si="1"/>
        <v>42825</v>
      </c>
      <c r="B78" s="36">
        <f>SUMIFS(СВЦЭМ!$D$34:$D$777,СВЦЭМ!$A$34:$A$777,$A78,СВЦЭМ!$B$34:$B$777,B$47)+'СЕТ СН'!$G$11+СВЦЭМ!$D$10+'СЕТ СН'!$G$5-'СЕТ СН'!$G$21</f>
        <v>4460.8133877299997</v>
      </c>
      <c r="C78" s="36">
        <f>SUMIFS(СВЦЭМ!$D$34:$D$777,СВЦЭМ!$A$34:$A$777,$A78,СВЦЭМ!$B$34:$B$777,C$47)+'СЕТ СН'!$G$11+СВЦЭМ!$D$10+'СЕТ СН'!$G$5-'СЕТ СН'!$G$21</f>
        <v>4461.91243485</v>
      </c>
      <c r="D78" s="36">
        <f>SUMIFS(СВЦЭМ!$D$34:$D$777,СВЦЭМ!$A$34:$A$777,$A78,СВЦЭМ!$B$34:$B$777,D$47)+'СЕТ СН'!$G$11+СВЦЭМ!$D$10+'СЕТ СН'!$G$5-'СЕТ СН'!$G$21</f>
        <v>4464.5307070700001</v>
      </c>
      <c r="E78" s="36">
        <f>SUMIFS(СВЦЭМ!$D$34:$D$777,СВЦЭМ!$A$34:$A$777,$A78,СВЦЭМ!$B$34:$B$777,E$47)+'СЕТ СН'!$G$11+СВЦЭМ!$D$10+'СЕТ СН'!$G$5-'СЕТ СН'!$G$21</f>
        <v>4478.0458171700002</v>
      </c>
      <c r="F78" s="36">
        <f>SUMIFS(СВЦЭМ!$D$34:$D$777,СВЦЭМ!$A$34:$A$777,$A78,СВЦЭМ!$B$34:$B$777,F$47)+'СЕТ СН'!$G$11+СВЦЭМ!$D$10+'СЕТ СН'!$G$5-'СЕТ СН'!$G$21</f>
        <v>4474.2281431800002</v>
      </c>
      <c r="G78" s="36">
        <f>SUMIFS(СВЦЭМ!$D$34:$D$777,СВЦЭМ!$A$34:$A$777,$A78,СВЦЭМ!$B$34:$B$777,G$47)+'СЕТ СН'!$G$11+СВЦЭМ!$D$10+'СЕТ СН'!$G$5-'СЕТ СН'!$G$21</f>
        <v>4456.8754441000001</v>
      </c>
      <c r="H78" s="36">
        <f>SUMIFS(СВЦЭМ!$D$34:$D$777,СВЦЭМ!$A$34:$A$777,$A78,СВЦЭМ!$B$34:$B$777,H$47)+'СЕТ СН'!$G$11+СВЦЭМ!$D$10+'СЕТ СН'!$G$5-'СЕТ СН'!$G$21</f>
        <v>4398.0950473900002</v>
      </c>
      <c r="I78" s="36">
        <f>SUMIFS(СВЦЭМ!$D$34:$D$777,СВЦЭМ!$A$34:$A$777,$A78,СВЦЭМ!$B$34:$B$777,I$47)+'СЕТ СН'!$G$11+СВЦЭМ!$D$10+'СЕТ СН'!$G$5-'СЕТ СН'!$G$21</f>
        <v>4357.1904095600003</v>
      </c>
      <c r="J78" s="36">
        <f>SUMIFS(СВЦЭМ!$D$34:$D$777,СВЦЭМ!$A$34:$A$777,$A78,СВЦЭМ!$B$34:$B$777,J$47)+'СЕТ СН'!$G$11+СВЦЭМ!$D$10+'СЕТ СН'!$G$5-'СЕТ СН'!$G$21</f>
        <v>4309.8885283300006</v>
      </c>
      <c r="K78" s="36">
        <f>SUMIFS(СВЦЭМ!$D$34:$D$777,СВЦЭМ!$A$34:$A$777,$A78,СВЦЭМ!$B$34:$B$777,K$47)+'СЕТ СН'!$G$11+СВЦЭМ!$D$10+'СЕТ СН'!$G$5-'СЕТ СН'!$G$21</f>
        <v>4263.4072909299994</v>
      </c>
      <c r="L78" s="36">
        <f>SUMIFS(СВЦЭМ!$D$34:$D$777,СВЦЭМ!$A$34:$A$777,$A78,СВЦЭМ!$B$34:$B$777,L$47)+'СЕТ СН'!$G$11+СВЦЭМ!$D$10+'СЕТ СН'!$G$5-'СЕТ СН'!$G$21</f>
        <v>4263.2986285099996</v>
      </c>
      <c r="M78" s="36">
        <f>SUMIFS(СВЦЭМ!$D$34:$D$777,СВЦЭМ!$A$34:$A$777,$A78,СВЦЭМ!$B$34:$B$777,M$47)+'СЕТ СН'!$G$11+СВЦЭМ!$D$10+'СЕТ СН'!$G$5-'СЕТ СН'!$G$21</f>
        <v>4262.4105605499999</v>
      </c>
      <c r="N78" s="36">
        <f>SUMIFS(СВЦЭМ!$D$34:$D$777,СВЦЭМ!$A$34:$A$777,$A78,СВЦЭМ!$B$34:$B$777,N$47)+'СЕТ СН'!$G$11+СВЦЭМ!$D$10+'СЕТ СН'!$G$5-'СЕТ СН'!$G$21</f>
        <v>4261.1528715099994</v>
      </c>
      <c r="O78" s="36">
        <f>SUMIFS(СВЦЭМ!$D$34:$D$777,СВЦЭМ!$A$34:$A$777,$A78,СВЦЭМ!$B$34:$B$777,O$47)+'СЕТ СН'!$G$11+СВЦЭМ!$D$10+'СЕТ СН'!$G$5-'СЕТ СН'!$G$21</f>
        <v>4266.9108880399999</v>
      </c>
      <c r="P78" s="36">
        <f>SUMIFS(СВЦЭМ!$D$34:$D$777,СВЦЭМ!$A$34:$A$777,$A78,СВЦЭМ!$B$34:$B$777,P$47)+'СЕТ СН'!$G$11+СВЦЭМ!$D$10+'СЕТ СН'!$G$5-'СЕТ СН'!$G$21</f>
        <v>4280.83897987</v>
      </c>
      <c r="Q78" s="36">
        <f>SUMIFS(СВЦЭМ!$D$34:$D$777,СВЦЭМ!$A$34:$A$777,$A78,СВЦЭМ!$B$34:$B$777,Q$47)+'СЕТ СН'!$G$11+СВЦЭМ!$D$10+'СЕТ СН'!$G$5-'СЕТ СН'!$G$21</f>
        <v>4293.0784211</v>
      </c>
      <c r="R78" s="36">
        <f>SUMIFS(СВЦЭМ!$D$34:$D$777,СВЦЭМ!$A$34:$A$777,$A78,СВЦЭМ!$B$34:$B$777,R$47)+'СЕТ СН'!$G$11+СВЦЭМ!$D$10+'СЕТ СН'!$G$5-'СЕТ СН'!$G$21</f>
        <v>4295.2511996699996</v>
      </c>
      <c r="S78" s="36">
        <f>SUMIFS(СВЦЭМ!$D$34:$D$777,СВЦЭМ!$A$34:$A$777,$A78,СВЦЭМ!$B$34:$B$777,S$47)+'СЕТ СН'!$G$11+СВЦЭМ!$D$10+'СЕТ СН'!$G$5-'СЕТ СН'!$G$21</f>
        <v>4279.3934777599998</v>
      </c>
      <c r="T78" s="36">
        <f>SUMIFS(СВЦЭМ!$D$34:$D$777,СВЦЭМ!$A$34:$A$777,$A78,СВЦЭМ!$B$34:$B$777,T$47)+'СЕТ СН'!$G$11+СВЦЭМ!$D$10+'СЕТ СН'!$G$5-'СЕТ СН'!$G$21</f>
        <v>4269.4251548600005</v>
      </c>
      <c r="U78" s="36">
        <f>SUMIFS(СВЦЭМ!$D$34:$D$777,СВЦЭМ!$A$34:$A$777,$A78,СВЦЭМ!$B$34:$B$777,U$47)+'СЕТ СН'!$G$11+СВЦЭМ!$D$10+'СЕТ СН'!$G$5-'СЕТ СН'!$G$21</f>
        <v>4256.9416307399997</v>
      </c>
      <c r="V78" s="36">
        <f>SUMIFS(СВЦЭМ!$D$34:$D$777,СВЦЭМ!$A$34:$A$777,$A78,СВЦЭМ!$B$34:$B$777,V$47)+'СЕТ СН'!$G$11+СВЦЭМ!$D$10+'СЕТ СН'!$G$5-'СЕТ СН'!$G$21</f>
        <v>4234.59452547</v>
      </c>
      <c r="W78" s="36">
        <f>SUMIFS(СВЦЭМ!$D$34:$D$777,СВЦЭМ!$A$34:$A$777,$A78,СВЦЭМ!$B$34:$B$777,W$47)+'СЕТ СН'!$G$11+СВЦЭМ!$D$10+'СЕТ СН'!$G$5-'СЕТ СН'!$G$21</f>
        <v>4241.1682374900001</v>
      </c>
      <c r="X78" s="36">
        <f>SUMIFS(СВЦЭМ!$D$34:$D$777,СВЦЭМ!$A$34:$A$777,$A78,СВЦЭМ!$B$34:$B$777,X$47)+'СЕТ СН'!$G$11+СВЦЭМ!$D$10+'СЕТ СН'!$G$5-'СЕТ СН'!$G$21</f>
        <v>4304.0294586</v>
      </c>
      <c r="Y78" s="36">
        <f>SUMIFS(СВЦЭМ!$D$34:$D$777,СВЦЭМ!$A$34:$A$777,$A78,СВЦЭМ!$B$34:$B$777,Y$47)+'СЕТ СН'!$G$11+СВЦЭМ!$D$10+'СЕТ СН'!$G$5-'СЕТ СН'!$G$21</f>
        <v>4378.3210376699999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01.03.2017</v>
      </c>
      <c r="B84" s="36">
        <f>SUMIFS(СВЦЭМ!$D$34:$D$777,СВЦЭМ!$A$34:$A$777,$A84,СВЦЭМ!$B$34:$B$777,B$83)+'СЕТ СН'!$H$11+СВЦЭМ!$D$10+'СЕТ СН'!$H$5-'СЕТ СН'!$H$21</f>
        <v>4921.8357605000001</v>
      </c>
      <c r="C84" s="36">
        <f>SUMIFS(СВЦЭМ!$D$34:$D$777,СВЦЭМ!$A$34:$A$777,$A84,СВЦЭМ!$B$34:$B$777,C$83)+'СЕТ СН'!$H$11+СВЦЭМ!$D$10+'СЕТ СН'!$H$5-'СЕТ СН'!$H$21</f>
        <v>4960.7265973399999</v>
      </c>
      <c r="D84" s="36">
        <f>SUMIFS(СВЦЭМ!$D$34:$D$777,СВЦЭМ!$A$34:$A$777,$A84,СВЦЭМ!$B$34:$B$777,D$83)+'СЕТ СН'!$H$11+СВЦЭМ!$D$10+'СЕТ СН'!$H$5-'СЕТ СН'!$H$21</f>
        <v>4980.6183877399999</v>
      </c>
      <c r="E84" s="36">
        <f>SUMIFS(СВЦЭМ!$D$34:$D$777,СВЦЭМ!$A$34:$A$777,$A84,СВЦЭМ!$B$34:$B$777,E$83)+'СЕТ СН'!$H$11+СВЦЭМ!$D$10+'СЕТ СН'!$H$5-'СЕТ СН'!$H$21</f>
        <v>4993.9561971900002</v>
      </c>
      <c r="F84" s="36">
        <f>SUMIFS(СВЦЭМ!$D$34:$D$777,СВЦЭМ!$A$34:$A$777,$A84,СВЦЭМ!$B$34:$B$777,F$83)+'СЕТ СН'!$H$11+СВЦЭМ!$D$10+'СЕТ СН'!$H$5-'СЕТ СН'!$H$21</f>
        <v>4987.9633297199998</v>
      </c>
      <c r="G84" s="36">
        <f>SUMIFS(СВЦЭМ!$D$34:$D$777,СВЦЭМ!$A$34:$A$777,$A84,СВЦЭМ!$B$34:$B$777,G$83)+'СЕТ СН'!$H$11+СВЦЭМ!$D$10+'СЕТ СН'!$H$5-'СЕТ СН'!$H$21</f>
        <v>4971.2911624799999</v>
      </c>
      <c r="H84" s="36">
        <f>SUMIFS(СВЦЭМ!$D$34:$D$777,СВЦЭМ!$A$34:$A$777,$A84,СВЦЭМ!$B$34:$B$777,H$83)+'СЕТ СН'!$H$11+СВЦЭМ!$D$10+'СЕТ СН'!$H$5-'СЕТ СН'!$H$21</f>
        <v>4912.17294563</v>
      </c>
      <c r="I84" s="36">
        <f>SUMIFS(СВЦЭМ!$D$34:$D$777,СВЦЭМ!$A$34:$A$777,$A84,СВЦЭМ!$B$34:$B$777,I$83)+'СЕТ СН'!$H$11+СВЦЭМ!$D$10+'СЕТ СН'!$H$5-'СЕТ СН'!$H$21</f>
        <v>4871.5749215100004</v>
      </c>
      <c r="J84" s="36">
        <f>SUMIFS(СВЦЭМ!$D$34:$D$777,СВЦЭМ!$A$34:$A$777,$A84,СВЦЭМ!$B$34:$B$777,J$83)+'СЕТ СН'!$H$11+СВЦЭМ!$D$10+'СЕТ СН'!$H$5-'СЕТ СН'!$H$21</f>
        <v>4822.3076482899996</v>
      </c>
      <c r="K84" s="36">
        <f>SUMIFS(СВЦЭМ!$D$34:$D$777,СВЦЭМ!$A$34:$A$777,$A84,СВЦЭМ!$B$34:$B$777,K$83)+'СЕТ СН'!$H$11+СВЦЭМ!$D$10+'СЕТ СН'!$H$5-'СЕТ СН'!$H$21</f>
        <v>4800.1438077399998</v>
      </c>
      <c r="L84" s="36">
        <f>SUMIFS(СВЦЭМ!$D$34:$D$777,СВЦЭМ!$A$34:$A$777,$A84,СВЦЭМ!$B$34:$B$777,L$83)+'СЕТ СН'!$H$11+СВЦЭМ!$D$10+'СЕТ СН'!$H$5-'СЕТ СН'!$H$21</f>
        <v>4793.9195000099999</v>
      </c>
      <c r="M84" s="36">
        <f>SUMIFS(СВЦЭМ!$D$34:$D$777,СВЦЭМ!$A$34:$A$777,$A84,СВЦЭМ!$B$34:$B$777,M$83)+'СЕТ СН'!$H$11+СВЦЭМ!$D$10+'СЕТ СН'!$H$5-'СЕТ СН'!$H$21</f>
        <v>4804.6887044499999</v>
      </c>
      <c r="N84" s="36">
        <f>SUMIFS(СВЦЭМ!$D$34:$D$777,СВЦЭМ!$A$34:$A$777,$A84,СВЦЭМ!$B$34:$B$777,N$83)+'СЕТ СН'!$H$11+СВЦЭМ!$D$10+'СЕТ СН'!$H$5-'СЕТ СН'!$H$21</f>
        <v>4837.4817743099993</v>
      </c>
      <c r="O84" s="36">
        <f>SUMIFS(СВЦЭМ!$D$34:$D$777,СВЦЭМ!$A$34:$A$777,$A84,СВЦЭМ!$B$34:$B$777,O$83)+'СЕТ СН'!$H$11+СВЦЭМ!$D$10+'СЕТ СН'!$H$5-'СЕТ СН'!$H$21</f>
        <v>4848.2626224799997</v>
      </c>
      <c r="P84" s="36">
        <f>SUMIFS(СВЦЭМ!$D$34:$D$777,СВЦЭМ!$A$34:$A$777,$A84,СВЦЭМ!$B$34:$B$777,P$83)+'СЕТ СН'!$H$11+СВЦЭМ!$D$10+'СЕТ СН'!$H$5-'СЕТ СН'!$H$21</f>
        <v>4863.2366926899995</v>
      </c>
      <c r="Q84" s="36">
        <f>SUMIFS(СВЦЭМ!$D$34:$D$777,СВЦЭМ!$A$34:$A$777,$A84,СВЦЭМ!$B$34:$B$777,Q$83)+'СЕТ СН'!$H$11+СВЦЭМ!$D$10+'СЕТ СН'!$H$5-'СЕТ СН'!$H$21</f>
        <v>4861.5980365199994</v>
      </c>
      <c r="R84" s="36">
        <f>SUMIFS(СВЦЭМ!$D$34:$D$777,СВЦЭМ!$A$34:$A$777,$A84,СВЦЭМ!$B$34:$B$777,R$83)+'СЕТ СН'!$H$11+СВЦЭМ!$D$10+'СЕТ СН'!$H$5-'СЕТ СН'!$H$21</f>
        <v>4852.7854064200001</v>
      </c>
      <c r="S84" s="36">
        <f>SUMIFS(СВЦЭМ!$D$34:$D$777,СВЦЭМ!$A$34:$A$777,$A84,СВЦЭМ!$B$34:$B$777,S$83)+'СЕТ СН'!$H$11+СВЦЭМ!$D$10+'СЕТ СН'!$H$5-'СЕТ СН'!$H$21</f>
        <v>4851.2211931499996</v>
      </c>
      <c r="T84" s="36">
        <f>SUMIFS(СВЦЭМ!$D$34:$D$777,СВЦЭМ!$A$34:$A$777,$A84,СВЦЭМ!$B$34:$B$777,T$83)+'СЕТ СН'!$H$11+СВЦЭМ!$D$10+'СЕТ СН'!$H$5-'СЕТ СН'!$H$21</f>
        <v>4807.49576832</v>
      </c>
      <c r="U84" s="36">
        <f>SUMIFS(СВЦЭМ!$D$34:$D$777,СВЦЭМ!$A$34:$A$777,$A84,СВЦЭМ!$B$34:$B$777,U$83)+'СЕТ СН'!$H$11+СВЦЭМ!$D$10+'СЕТ СН'!$H$5-'СЕТ СН'!$H$21</f>
        <v>4796.4800976400002</v>
      </c>
      <c r="V84" s="36">
        <f>SUMIFS(СВЦЭМ!$D$34:$D$777,СВЦЭМ!$A$34:$A$777,$A84,СВЦЭМ!$B$34:$B$777,V$83)+'СЕТ СН'!$H$11+СВЦЭМ!$D$10+'СЕТ СН'!$H$5-'СЕТ СН'!$H$21</f>
        <v>4793.5575045699998</v>
      </c>
      <c r="W84" s="36">
        <f>SUMIFS(СВЦЭМ!$D$34:$D$777,СВЦЭМ!$A$34:$A$777,$A84,СВЦЭМ!$B$34:$B$777,W$83)+'СЕТ СН'!$H$11+СВЦЭМ!$D$10+'СЕТ СН'!$H$5-'СЕТ СН'!$H$21</f>
        <v>4804.1313150799997</v>
      </c>
      <c r="X84" s="36">
        <f>SUMIFS(СВЦЭМ!$D$34:$D$777,СВЦЭМ!$A$34:$A$777,$A84,СВЦЭМ!$B$34:$B$777,X$83)+'СЕТ СН'!$H$11+СВЦЭМ!$D$10+'СЕТ СН'!$H$5-'СЕТ СН'!$H$21</f>
        <v>4829.8945539199995</v>
      </c>
      <c r="Y84" s="36">
        <f>SUMIFS(СВЦЭМ!$D$34:$D$777,СВЦЭМ!$A$34:$A$777,$A84,СВЦЭМ!$B$34:$B$777,Y$83)+'СЕТ СН'!$H$11+СВЦЭМ!$D$10+'СЕТ СН'!$H$5-'СЕТ СН'!$H$21</f>
        <v>4876.7165177200004</v>
      </c>
      <c r="AA84" s="45"/>
    </row>
    <row r="85" spans="1:27" ht="15.75" x14ac:dyDescent="0.2">
      <c r="A85" s="35">
        <f>A84+1</f>
        <v>42796</v>
      </c>
      <c r="B85" s="36">
        <f>SUMIFS(СВЦЭМ!$D$34:$D$777,СВЦЭМ!$A$34:$A$777,$A85,СВЦЭМ!$B$34:$B$777,B$83)+'СЕТ СН'!$H$11+СВЦЭМ!$D$10+'СЕТ СН'!$H$5-'СЕТ СН'!$H$21</f>
        <v>4898.6511058199994</v>
      </c>
      <c r="C85" s="36">
        <f>SUMIFS(СВЦЭМ!$D$34:$D$777,СВЦЭМ!$A$34:$A$777,$A85,СВЦЭМ!$B$34:$B$777,C$83)+'СЕТ СН'!$H$11+СВЦЭМ!$D$10+'СЕТ СН'!$H$5-'СЕТ СН'!$H$21</f>
        <v>4923.8424389199999</v>
      </c>
      <c r="D85" s="36">
        <f>SUMIFS(СВЦЭМ!$D$34:$D$777,СВЦЭМ!$A$34:$A$777,$A85,СВЦЭМ!$B$34:$B$777,D$83)+'СЕТ СН'!$H$11+СВЦЭМ!$D$10+'СЕТ СН'!$H$5-'СЕТ СН'!$H$21</f>
        <v>4963.1561996500004</v>
      </c>
      <c r="E85" s="36">
        <f>SUMIFS(СВЦЭМ!$D$34:$D$777,СВЦЭМ!$A$34:$A$777,$A85,СВЦЭМ!$B$34:$B$777,E$83)+'СЕТ СН'!$H$11+СВЦЭМ!$D$10+'СЕТ СН'!$H$5-'СЕТ СН'!$H$21</f>
        <v>4987.0452538600002</v>
      </c>
      <c r="F85" s="36">
        <f>SUMIFS(СВЦЭМ!$D$34:$D$777,СВЦЭМ!$A$34:$A$777,$A85,СВЦЭМ!$B$34:$B$777,F$83)+'СЕТ СН'!$H$11+СВЦЭМ!$D$10+'СЕТ СН'!$H$5-'СЕТ СН'!$H$21</f>
        <v>4983.1070641999995</v>
      </c>
      <c r="G85" s="36">
        <f>SUMIFS(СВЦЭМ!$D$34:$D$777,СВЦЭМ!$A$34:$A$777,$A85,СВЦЭМ!$B$34:$B$777,G$83)+'СЕТ СН'!$H$11+СВЦЭМ!$D$10+'СЕТ СН'!$H$5-'СЕТ СН'!$H$21</f>
        <v>4945.5169836699997</v>
      </c>
      <c r="H85" s="36">
        <f>SUMIFS(СВЦЭМ!$D$34:$D$777,СВЦЭМ!$A$34:$A$777,$A85,СВЦЭМ!$B$34:$B$777,H$83)+'СЕТ СН'!$H$11+СВЦЭМ!$D$10+'СЕТ СН'!$H$5-'СЕТ СН'!$H$21</f>
        <v>4873.1655505599992</v>
      </c>
      <c r="I85" s="36">
        <f>SUMIFS(СВЦЭМ!$D$34:$D$777,СВЦЭМ!$A$34:$A$777,$A85,СВЦЭМ!$B$34:$B$777,I$83)+'СЕТ СН'!$H$11+СВЦЭМ!$D$10+'СЕТ СН'!$H$5-'СЕТ СН'!$H$21</f>
        <v>4829.2867498599999</v>
      </c>
      <c r="J85" s="36">
        <f>SUMIFS(СВЦЭМ!$D$34:$D$777,СВЦЭМ!$A$34:$A$777,$A85,СВЦЭМ!$B$34:$B$777,J$83)+'СЕТ СН'!$H$11+СВЦЭМ!$D$10+'СЕТ СН'!$H$5-'СЕТ СН'!$H$21</f>
        <v>4837.0827094799997</v>
      </c>
      <c r="K85" s="36">
        <f>SUMIFS(СВЦЭМ!$D$34:$D$777,СВЦЭМ!$A$34:$A$777,$A85,СВЦЭМ!$B$34:$B$777,K$83)+'СЕТ СН'!$H$11+СВЦЭМ!$D$10+'СЕТ СН'!$H$5-'СЕТ СН'!$H$21</f>
        <v>4832.4191018399997</v>
      </c>
      <c r="L85" s="36">
        <f>SUMIFS(СВЦЭМ!$D$34:$D$777,СВЦЭМ!$A$34:$A$777,$A85,СВЦЭМ!$B$34:$B$777,L$83)+'СЕТ СН'!$H$11+СВЦЭМ!$D$10+'СЕТ СН'!$H$5-'СЕТ СН'!$H$21</f>
        <v>4824.5194898</v>
      </c>
      <c r="M85" s="36">
        <f>SUMIFS(СВЦЭМ!$D$34:$D$777,СВЦЭМ!$A$34:$A$777,$A85,СВЦЭМ!$B$34:$B$777,M$83)+'СЕТ СН'!$H$11+СВЦЭМ!$D$10+'СЕТ СН'!$H$5-'СЕТ СН'!$H$21</f>
        <v>4822.0246980900001</v>
      </c>
      <c r="N85" s="36">
        <f>SUMIFS(СВЦЭМ!$D$34:$D$777,СВЦЭМ!$A$34:$A$777,$A85,СВЦЭМ!$B$34:$B$777,N$83)+'СЕТ СН'!$H$11+СВЦЭМ!$D$10+'СЕТ СН'!$H$5-'СЕТ СН'!$H$21</f>
        <v>4842.8190486399999</v>
      </c>
      <c r="O85" s="36">
        <f>SUMIFS(СВЦЭМ!$D$34:$D$777,СВЦЭМ!$A$34:$A$777,$A85,СВЦЭМ!$B$34:$B$777,O$83)+'СЕТ СН'!$H$11+СВЦЭМ!$D$10+'СЕТ СН'!$H$5-'СЕТ СН'!$H$21</f>
        <v>4850.4383195299997</v>
      </c>
      <c r="P85" s="36">
        <f>SUMIFS(СВЦЭМ!$D$34:$D$777,СВЦЭМ!$A$34:$A$777,$A85,СВЦЭМ!$B$34:$B$777,P$83)+'СЕТ СН'!$H$11+СВЦЭМ!$D$10+'СЕТ СН'!$H$5-'СЕТ СН'!$H$21</f>
        <v>4857.60302228</v>
      </c>
      <c r="Q85" s="36">
        <f>SUMIFS(СВЦЭМ!$D$34:$D$777,СВЦЭМ!$A$34:$A$777,$A85,СВЦЭМ!$B$34:$B$777,Q$83)+'СЕТ СН'!$H$11+СВЦЭМ!$D$10+'СЕТ СН'!$H$5-'СЕТ СН'!$H$21</f>
        <v>4869.2781181800001</v>
      </c>
      <c r="R85" s="36">
        <f>SUMIFS(СВЦЭМ!$D$34:$D$777,СВЦЭМ!$A$34:$A$777,$A85,СВЦЭМ!$B$34:$B$777,R$83)+'СЕТ СН'!$H$11+СВЦЭМ!$D$10+'СЕТ СН'!$H$5-'СЕТ СН'!$H$21</f>
        <v>4875.3015396199999</v>
      </c>
      <c r="S85" s="36">
        <f>SUMIFS(СВЦЭМ!$D$34:$D$777,СВЦЭМ!$A$34:$A$777,$A85,СВЦЭМ!$B$34:$B$777,S$83)+'СЕТ СН'!$H$11+СВЦЭМ!$D$10+'СЕТ СН'!$H$5-'СЕТ СН'!$H$21</f>
        <v>4865.1175127099996</v>
      </c>
      <c r="T85" s="36">
        <f>SUMIFS(СВЦЭМ!$D$34:$D$777,СВЦЭМ!$A$34:$A$777,$A85,СВЦЭМ!$B$34:$B$777,T$83)+'СЕТ СН'!$H$11+СВЦЭМ!$D$10+'СЕТ СН'!$H$5-'СЕТ СН'!$H$21</f>
        <v>4831.2444514199997</v>
      </c>
      <c r="U85" s="36">
        <f>SUMIFS(СВЦЭМ!$D$34:$D$777,СВЦЭМ!$A$34:$A$777,$A85,СВЦЭМ!$B$34:$B$777,U$83)+'СЕТ СН'!$H$11+СВЦЭМ!$D$10+'СЕТ СН'!$H$5-'СЕТ СН'!$H$21</f>
        <v>4801.8136911900001</v>
      </c>
      <c r="V85" s="36">
        <f>SUMIFS(СВЦЭМ!$D$34:$D$777,СВЦЭМ!$A$34:$A$777,$A85,СВЦЭМ!$B$34:$B$777,V$83)+'СЕТ СН'!$H$11+СВЦЭМ!$D$10+'СЕТ СН'!$H$5-'СЕТ СН'!$H$21</f>
        <v>4806.6014674600001</v>
      </c>
      <c r="W85" s="36">
        <f>SUMIFS(СВЦЭМ!$D$34:$D$777,СВЦЭМ!$A$34:$A$777,$A85,СВЦЭМ!$B$34:$B$777,W$83)+'СЕТ СН'!$H$11+СВЦЭМ!$D$10+'СЕТ СН'!$H$5-'СЕТ СН'!$H$21</f>
        <v>4822.69924876</v>
      </c>
      <c r="X85" s="36">
        <f>SUMIFS(СВЦЭМ!$D$34:$D$777,СВЦЭМ!$A$34:$A$777,$A85,СВЦЭМ!$B$34:$B$777,X$83)+'СЕТ СН'!$H$11+СВЦЭМ!$D$10+'СЕТ СН'!$H$5-'СЕТ СН'!$H$21</f>
        <v>4838.8132632399993</v>
      </c>
      <c r="Y85" s="36">
        <f>SUMIFS(СВЦЭМ!$D$34:$D$777,СВЦЭМ!$A$34:$A$777,$A85,СВЦЭМ!$B$34:$B$777,Y$83)+'СЕТ СН'!$H$11+СВЦЭМ!$D$10+'СЕТ СН'!$H$5-'СЕТ СН'!$H$21</f>
        <v>4840.3287474499994</v>
      </c>
    </row>
    <row r="86" spans="1:27" ht="15.75" x14ac:dyDescent="0.2">
      <c r="A86" s="35">
        <f t="shared" ref="A86:A114" si="2">A85+1</f>
        <v>42797</v>
      </c>
      <c r="B86" s="36">
        <f>SUMIFS(СВЦЭМ!$D$34:$D$777,СВЦЭМ!$A$34:$A$777,$A86,СВЦЭМ!$B$34:$B$777,B$83)+'СЕТ СН'!$H$11+СВЦЭМ!$D$10+'СЕТ СН'!$H$5-'СЕТ СН'!$H$21</f>
        <v>4837.5586632100003</v>
      </c>
      <c r="C86" s="36">
        <f>SUMIFS(СВЦЭМ!$D$34:$D$777,СВЦЭМ!$A$34:$A$777,$A86,СВЦЭМ!$B$34:$B$777,C$83)+'СЕТ СН'!$H$11+СВЦЭМ!$D$10+'СЕТ СН'!$H$5-'СЕТ СН'!$H$21</f>
        <v>4872.54531511</v>
      </c>
      <c r="D86" s="36">
        <f>SUMIFS(СВЦЭМ!$D$34:$D$777,СВЦЭМ!$A$34:$A$777,$A86,СВЦЭМ!$B$34:$B$777,D$83)+'СЕТ СН'!$H$11+СВЦЭМ!$D$10+'СЕТ СН'!$H$5-'СЕТ СН'!$H$21</f>
        <v>4896.6100248099992</v>
      </c>
      <c r="E86" s="36">
        <f>SUMIFS(СВЦЭМ!$D$34:$D$777,СВЦЭМ!$A$34:$A$777,$A86,СВЦЭМ!$B$34:$B$777,E$83)+'СЕТ СН'!$H$11+СВЦЭМ!$D$10+'СЕТ СН'!$H$5-'СЕТ СН'!$H$21</f>
        <v>4897.2815073700003</v>
      </c>
      <c r="F86" s="36">
        <f>SUMIFS(СВЦЭМ!$D$34:$D$777,СВЦЭМ!$A$34:$A$777,$A86,СВЦЭМ!$B$34:$B$777,F$83)+'СЕТ СН'!$H$11+СВЦЭМ!$D$10+'СЕТ СН'!$H$5-'СЕТ СН'!$H$21</f>
        <v>4892.5877238899993</v>
      </c>
      <c r="G86" s="36">
        <f>SUMIFS(СВЦЭМ!$D$34:$D$777,СВЦЭМ!$A$34:$A$777,$A86,СВЦЭМ!$B$34:$B$777,G$83)+'СЕТ СН'!$H$11+СВЦЭМ!$D$10+'СЕТ СН'!$H$5-'СЕТ СН'!$H$21</f>
        <v>4874.6124279100004</v>
      </c>
      <c r="H86" s="36">
        <f>SUMIFS(СВЦЭМ!$D$34:$D$777,СВЦЭМ!$A$34:$A$777,$A86,СВЦЭМ!$B$34:$B$777,H$83)+'СЕТ СН'!$H$11+СВЦЭМ!$D$10+'СЕТ СН'!$H$5-'СЕТ СН'!$H$21</f>
        <v>4814.0173200299996</v>
      </c>
      <c r="I86" s="36">
        <f>SUMIFS(СВЦЭМ!$D$34:$D$777,СВЦЭМ!$A$34:$A$777,$A86,СВЦЭМ!$B$34:$B$777,I$83)+'СЕТ СН'!$H$11+СВЦЭМ!$D$10+'СЕТ СН'!$H$5-'СЕТ СН'!$H$21</f>
        <v>4759.4218957899993</v>
      </c>
      <c r="J86" s="36">
        <f>SUMIFS(СВЦЭМ!$D$34:$D$777,СВЦЭМ!$A$34:$A$777,$A86,СВЦЭМ!$B$34:$B$777,J$83)+'СЕТ СН'!$H$11+СВЦЭМ!$D$10+'СЕТ СН'!$H$5-'СЕТ СН'!$H$21</f>
        <v>4730.8341450400003</v>
      </c>
      <c r="K86" s="36">
        <f>SUMIFS(СВЦЭМ!$D$34:$D$777,СВЦЭМ!$A$34:$A$777,$A86,СВЦЭМ!$B$34:$B$777,K$83)+'СЕТ СН'!$H$11+СВЦЭМ!$D$10+'СЕТ СН'!$H$5-'СЕТ СН'!$H$21</f>
        <v>4722.71217806</v>
      </c>
      <c r="L86" s="36">
        <f>SUMIFS(СВЦЭМ!$D$34:$D$777,СВЦЭМ!$A$34:$A$777,$A86,СВЦЭМ!$B$34:$B$777,L$83)+'СЕТ СН'!$H$11+СВЦЭМ!$D$10+'СЕТ СН'!$H$5-'СЕТ СН'!$H$21</f>
        <v>4721.6783252099995</v>
      </c>
      <c r="M86" s="36">
        <f>SUMIFS(СВЦЭМ!$D$34:$D$777,СВЦЭМ!$A$34:$A$777,$A86,СВЦЭМ!$B$34:$B$777,M$83)+'СЕТ СН'!$H$11+СВЦЭМ!$D$10+'СЕТ СН'!$H$5-'СЕТ СН'!$H$21</f>
        <v>4730.6574951000002</v>
      </c>
      <c r="N86" s="36">
        <f>SUMIFS(СВЦЭМ!$D$34:$D$777,СВЦЭМ!$A$34:$A$777,$A86,СВЦЭМ!$B$34:$B$777,N$83)+'СЕТ СН'!$H$11+СВЦЭМ!$D$10+'СЕТ СН'!$H$5-'СЕТ СН'!$H$21</f>
        <v>4746.15112391</v>
      </c>
      <c r="O86" s="36">
        <f>SUMIFS(СВЦЭМ!$D$34:$D$777,СВЦЭМ!$A$34:$A$777,$A86,СВЦЭМ!$B$34:$B$777,O$83)+'СЕТ СН'!$H$11+СВЦЭМ!$D$10+'СЕТ СН'!$H$5-'СЕТ СН'!$H$21</f>
        <v>4757.3849638499996</v>
      </c>
      <c r="P86" s="36">
        <f>SUMIFS(СВЦЭМ!$D$34:$D$777,СВЦЭМ!$A$34:$A$777,$A86,СВЦЭМ!$B$34:$B$777,P$83)+'СЕТ СН'!$H$11+СВЦЭМ!$D$10+'СЕТ СН'!$H$5-'СЕТ СН'!$H$21</f>
        <v>4769.5105331300001</v>
      </c>
      <c r="Q86" s="36">
        <f>SUMIFS(СВЦЭМ!$D$34:$D$777,СВЦЭМ!$A$34:$A$777,$A86,СВЦЭМ!$B$34:$B$777,Q$83)+'СЕТ СН'!$H$11+СВЦЭМ!$D$10+'СЕТ СН'!$H$5-'СЕТ СН'!$H$21</f>
        <v>4780.6935900600001</v>
      </c>
      <c r="R86" s="36">
        <f>SUMIFS(СВЦЭМ!$D$34:$D$777,СВЦЭМ!$A$34:$A$777,$A86,СВЦЭМ!$B$34:$B$777,R$83)+'СЕТ СН'!$H$11+СВЦЭМ!$D$10+'СЕТ СН'!$H$5-'СЕТ СН'!$H$21</f>
        <v>4780.9350190099995</v>
      </c>
      <c r="S86" s="36">
        <f>SUMIFS(СВЦЭМ!$D$34:$D$777,СВЦЭМ!$A$34:$A$777,$A86,СВЦЭМ!$B$34:$B$777,S$83)+'СЕТ СН'!$H$11+СВЦЭМ!$D$10+'СЕТ СН'!$H$5-'СЕТ СН'!$H$21</f>
        <v>4772.2528471599999</v>
      </c>
      <c r="T86" s="36">
        <f>SUMIFS(СВЦЭМ!$D$34:$D$777,СВЦЭМ!$A$34:$A$777,$A86,СВЦЭМ!$B$34:$B$777,T$83)+'СЕТ СН'!$H$11+СВЦЭМ!$D$10+'СЕТ СН'!$H$5-'СЕТ СН'!$H$21</f>
        <v>4737.26030446</v>
      </c>
      <c r="U86" s="36">
        <f>SUMIFS(СВЦЭМ!$D$34:$D$777,СВЦЭМ!$A$34:$A$777,$A86,СВЦЭМ!$B$34:$B$777,U$83)+'СЕТ СН'!$H$11+СВЦЭМ!$D$10+'СЕТ СН'!$H$5-'СЕТ СН'!$H$21</f>
        <v>4708.8706515599997</v>
      </c>
      <c r="V86" s="36">
        <f>SUMIFS(СВЦЭМ!$D$34:$D$777,СВЦЭМ!$A$34:$A$777,$A86,СВЦЭМ!$B$34:$B$777,V$83)+'СЕТ СН'!$H$11+СВЦЭМ!$D$10+'СЕТ СН'!$H$5-'СЕТ СН'!$H$21</f>
        <v>4705.3271061699998</v>
      </c>
      <c r="W86" s="36">
        <f>SUMIFS(СВЦЭМ!$D$34:$D$777,СВЦЭМ!$A$34:$A$777,$A86,СВЦЭМ!$B$34:$B$777,W$83)+'СЕТ СН'!$H$11+СВЦЭМ!$D$10+'СЕТ СН'!$H$5-'СЕТ СН'!$H$21</f>
        <v>4710.65037588</v>
      </c>
      <c r="X86" s="36">
        <f>SUMIFS(СВЦЭМ!$D$34:$D$777,СВЦЭМ!$A$34:$A$777,$A86,СВЦЭМ!$B$34:$B$777,X$83)+'СЕТ СН'!$H$11+СВЦЭМ!$D$10+'СЕТ СН'!$H$5-'СЕТ СН'!$H$21</f>
        <v>4728.6788006699999</v>
      </c>
      <c r="Y86" s="36">
        <f>SUMIFS(СВЦЭМ!$D$34:$D$777,СВЦЭМ!$A$34:$A$777,$A86,СВЦЭМ!$B$34:$B$777,Y$83)+'СЕТ СН'!$H$11+СВЦЭМ!$D$10+'СЕТ СН'!$H$5-'СЕТ СН'!$H$21</f>
        <v>4786.5566899900005</v>
      </c>
    </row>
    <row r="87" spans="1:27" ht="15.75" x14ac:dyDescent="0.2">
      <c r="A87" s="35">
        <f t="shared" si="2"/>
        <v>42798</v>
      </c>
      <c r="B87" s="36">
        <f>SUMIFS(СВЦЭМ!$D$34:$D$777,СВЦЭМ!$A$34:$A$777,$A87,СВЦЭМ!$B$34:$B$777,B$83)+'СЕТ СН'!$H$11+СВЦЭМ!$D$10+'СЕТ СН'!$H$5-'СЕТ СН'!$H$21</f>
        <v>4807.8130003599999</v>
      </c>
      <c r="C87" s="36">
        <f>SUMIFS(СВЦЭМ!$D$34:$D$777,СВЦЭМ!$A$34:$A$777,$A87,СВЦЭМ!$B$34:$B$777,C$83)+'СЕТ СН'!$H$11+СВЦЭМ!$D$10+'СЕТ СН'!$H$5-'СЕТ СН'!$H$21</f>
        <v>4843.7109790100003</v>
      </c>
      <c r="D87" s="36">
        <f>SUMIFS(СВЦЭМ!$D$34:$D$777,СВЦЭМ!$A$34:$A$777,$A87,СВЦЭМ!$B$34:$B$777,D$83)+'СЕТ СН'!$H$11+СВЦЭМ!$D$10+'СЕТ СН'!$H$5-'СЕТ СН'!$H$21</f>
        <v>4866.1280582299996</v>
      </c>
      <c r="E87" s="36">
        <f>SUMIFS(СВЦЭМ!$D$34:$D$777,СВЦЭМ!$A$34:$A$777,$A87,СВЦЭМ!$B$34:$B$777,E$83)+'СЕТ СН'!$H$11+СВЦЭМ!$D$10+'СЕТ СН'!$H$5-'СЕТ СН'!$H$21</f>
        <v>4879.8812532600004</v>
      </c>
      <c r="F87" s="36">
        <f>SUMIFS(СВЦЭМ!$D$34:$D$777,СВЦЭМ!$A$34:$A$777,$A87,СВЦЭМ!$B$34:$B$777,F$83)+'СЕТ СН'!$H$11+СВЦЭМ!$D$10+'СЕТ СН'!$H$5-'СЕТ СН'!$H$21</f>
        <v>4877.9387236000002</v>
      </c>
      <c r="G87" s="36">
        <f>SUMIFS(СВЦЭМ!$D$34:$D$777,СВЦЭМ!$A$34:$A$777,$A87,СВЦЭМ!$B$34:$B$777,G$83)+'СЕТ СН'!$H$11+СВЦЭМ!$D$10+'СЕТ СН'!$H$5-'СЕТ СН'!$H$21</f>
        <v>4871.7621358100005</v>
      </c>
      <c r="H87" s="36">
        <f>SUMIFS(СВЦЭМ!$D$34:$D$777,СВЦЭМ!$A$34:$A$777,$A87,СВЦЭМ!$B$34:$B$777,H$83)+'СЕТ СН'!$H$11+СВЦЭМ!$D$10+'СЕТ СН'!$H$5-'СЕТ СН'!$H$21</f>
        <v>4860.2397470899996</v>
      </c>
      <c r="I87" s="36">
        <f>SUMIFS(СВЦЭМ!$D$34:$D$777,СВЦЭМ!$A$34:$A$777,$A87,СВЦЭМ!$B$34:$B$777,I$83)+'СЕТ СН'!$H$11+СВЦЭМ!$D$10+'СЕТ СН'!$H$5-'СЕТ СН'!$H$21</f>
        <v>4822.7779886299995</v>
      </c>
      <c r="J87" s="36">
        <f>SUMIFS(СВЦЭМ!$D$34:$D$777,СВЦЭМ!$A$34:$A$777,$A87,СВЦЭМ!$B$34:$B$777,J$83)+'СЕТ СН'!$H$11+СВЦЭМ!$D$10+'СЕТ СН'!$H$5-'СЕТ СН'!$H$21</f>
        <v>4761.81080028</v>
      </c>
      <c r="K87" s="36">
        <f>SUMIFS(СВЦЭМ!$D$34:$D$777,СВЦЭМ!$A$34:$A$777,$A87,СВЦЭМ!$B$34:$B$777,K$83)+'СЕТ СН'!$H$11+СВЦЭМ!$D$10+'СЕТ СН'!$H$5-'СЕТ СН'!$H$21</f>
        <v>4722.53317186</v>
      </c>
      <c r="L87" s="36">
        <f>SUMIFS(СВЦЭМ!$D$34:$D$777,СВЦЭМ!$A$34:$A$777,$A87,СВЦЭМ!$B$34:$B$777,L$83)+'СЕТ СН'!$H$11+СВЦЭМ!$D$10+'СЕТ СН'!$H$5-'СЕТ СН'!$H$21</f>
        <v>4719.1893215399996</v>
      </c>
      <c r="M87" s="36">
        <f>SUMIFS(СВЦЭМ!$D$34:$D$777,СВЦЭМ!$A$34:$A$777,$A87,СВЦЭМ!$B$34:$B$777,M$83)+'СЕТ СН'!$H$11+СВЦЭМ!$D$10+'СЕТ СН'!$H$5-'СЕТ СН'!$H$21</f>
        <v>4716.3097810700001</v>
      </c>
      <c r="N87" s="36">
        <f>SUMIFS(СВЦЭМ!$D$34:$D$777,СВЦЭМ!$A$34:$A$777,$A87,СВЦЭМ!$B$34:$B$777,N$83)+'СЕТ СН'!$H$11+СВЦЭМ!$D$10+'СЕТ СН'!$H$5-'СЕТ СН'!$H$21</f>
        <v>4716.9956211299996</v>
      </c>
      <c r="O87" s="36">
        <f>SUMIFS(СВЦЭМ!$D$34:$D$777,СВЦЭМ!$A$34:$A$777,$A87,СВЦЭМ!$B$34:$B$777,O$83)+'СЕТ СН'!$H$11+СВЦЭМ!$D$10+'СЕТ СН'!$H$5-'СЕТ СН'!$H$21</f>
        <v>4748.2308039899999</v>
      </c>
      <c r="P87" s="36">
        <f>SUMIFS(СВЦЭМ!$D$34:$D$777,СВЦЭМ!$A$34:$A$777,$A87,СВЦЭМ!$B$34:$B$777,P$83)+'СЕТ СН'!$H$11+СВЦЭМ!$D$10+'СЕТ СН'!$H$5-'СЕТ СН'!$H$21</f>
        <v>4748.1865034000002</v>
      </c>
      <c r="Q87" s="36">
        <f>SUMIFS(СВЦЭМ!$D$34:$D$777,СВЦЭМ!$A$34:$A$777,$A87,СВЦЭМ!$B$34:$B$777,Q$83)+'СЕТ СН'!$H$11+СВЦЭМ!$D$10+'СЕТ СН'!$H$5-'СЕТ СН'!$H$21</f>
        <v>4752.7797404100002</v>
      </c>
      <c r="R87" s="36">
        <f>SUMIFS(СВЦЭМ!$D$34:$D$777,СВЦЭМ!$A$34:$A$777,$A87,СВЦЭМ!$B$34:$B$777,R$83)+'СЕТ СН'!$H$11+СВЦЭМ!$D$10+'СЕТ СН'!$H$5-'СЕТ СН'!$H$21</f>
        <v>4757.3806139199996</v>
      </c>
      <c r="S87" s="36">
        <f>SUMIFS(СВЦЭМ!$D$34:$D$777,СВЦЭМ!$A$34:$A$777,$A87,СВЦЭМ!$B$34:$B$777,S$83)+'СЕТ СН'!$H$11+СВЦЭМ!$D$10+'СЕТ СН'!$H$5-'СЕТ СН'!$H$21</f>
        <v>4749.2648593599997</v>
      </c>
      <c r="T87" s="36">
        <f>SUMIFS(СВЦЭМ!$D$34:$D$777,СВЦЭМ!$A$34:$A$777,$A87,СВЦЭМ!$B$34:$B$777,T$83)+'СЕТ СН'!$H$11+СВЦЭМ!$D$10+'СЕТ СН'!$H$5-'СЕТ СН'!$H$21</f>
        <v>4732.0070955800002</v>
      </c>
      <c r="U87" s="36">
        <f>SUMIFS(СВЦЭМ!$D$34:$D$777,СВЦЭМ!$A$34:$A$777,$A87,СВЦЭМ!$B$34:$B$777,U$83)+'СЕТ СН'!$H$11+СВЦЭМ!$D$10+'СЕТ СН'!$H$5-'СЕТ СН'!$H$21</f>
        <v>4701.0858906599997</v>
      </c>
      <c r="V87" s="36">
        <f>SUMIFS(СВЦЭМ!$D$34:$D$777,СВЦЭМ!$A$34:$A$777,$A87,СВЦЭМ!$B$34:$B$777,V$83)+'СЕТ СН'!$H$11+СВЦЭМ!$D$10+'СЕТ СН'!$H$5-'СЕТ СН'!$H$21</f>
        <v>4698.60649302</v>
      </c>
      <c r="W87" s="36">
        <f>SUMIFS(СВЦЭМ!$D$34:$D$777,СВЦЭМ!$A$34:$A$777,$A87,СВЦЭМ!$B$34:$B$777,W$83)+'СЕТ СН'!$H$11+СВЦЭМ!$D$10+'СЕТ СН'!$H$5-'СЕТ СН'!$H$21</f>
        <v>4712.4814579399999</v>
      </c>
      <c r="X87" s="36">
        <f>SUMIFS(СВЦЭМ!$D$34:$D$777,СВЦЭМ!$A$34:$A$777,$A87,СВЦЭМ!$B$34:$B$777,X$83)+'СЕТ СН'!$H$11+СВЦЭМ!$D$10+'СЕТ СН'!$H$5-'СЕТ СН'!$H$21</f>
        <v>4731.5335946899995</v>
      </c>
      <c r="Y87" s="36">
        <f>SUMIFS(СВЦЭМ!$D$34:$D$777,СВЦЭМ!$A$34:$A$777,$A87,СВЦЭМ!$B$34:$B$777,Y$83)+'СЕТ СН'!$H$11+СВЦЭМ!$D$10+'СЕТ СН'!$H$5-'СЕТ СН'!$H$21</f>
        <v>4770.6011729299998</v>
      </c>
    </row>
    <row r="88" spans="1:27" ht="15.75" x14ac:dyDescent="0.2">
      <c r="A88" s="35">
        <f t="shared" si="2"/>
        <v>42799</v>
      </c>
      <c r="B88" s="36">
        <f>SUMIFS(СВЦЭМ!$D$34:$D$777,СВЦЭМ!$A$34:$A$777,$A88,СВЦЭМ!$B$34:$B$777,B$83)+'СЕТ СН'!$H$11+СВЦЭМ!$D$10+'СЕТ СН'!$H$5-'СЕТ СН'!$H$21</f>
        <v>4792.1288382700004</v>
      </c>
      <c r="C88" s="36">
        <f>SUMIFS(СВЦЭМ!$D$34:$D$777,СВЦЭМ!$A$34:$A$777,$A88,СВЦЭМ!$B$34:$B$777,C$83)+'СЕТ СН'!$H$11+СВЦЭМ!$D$10+'СЕТ СН'!$H$5-'СЕТ СН'!$H$21</f>
        <v>4839.8032742799996</v>
      </c>
      <c r="D88" s="36">
        <f>SUMIFS(СВЦЭМ!$D$34:$D$777,СВЦЭМ!$A$34:$A$777,$A88,СВЦЭМ!$B$34:$B$777,D$83)+'СЕТ СН'!$H$11+СВЦЭМ!$D$10+'СЕТ СН'!$H$5-'СЕТ СН'!$H$21</f>
        <v>4881.4065383399993</v>
      </c>
      <c r="E88" s="36">
        <f>SUMIFS(СВЦЭМ!$D$34:$D$777,СВЦЭМ!$A$34:$A$777,$A88,СВЦЭМ!$B$34:$B$777,E$83)+'СЕТ СН'!$H$11+СВЦЭМ!$D$10+'СЕТ СН'!$H$5-'СЕТ СН'!$H$21</f>
        <v>4893.5844144399998</v>
      </c>
      <c r="F88" s="36">
        <f>SUMIFS(СВЦЭМ!$D$34:$D$777,СВЦЭМ!$A$34:$A$777,$A88,СВЦЭМ!$B$34:$B$777,F$83)+'СЕТ СН'!$H$11+СВЦЭМ!$D$10+'СЕТ СН'!$H$5-'СЕТ СН'!$H$21</f>
        <v>4892.50181204</v>
      </c>
      <c r="G88" s="36">
        <f>SUMIFS(СВЦЭМ!$D$34:$D$777,СВЦЭМ!$A$34:$A$777,$A88,СВЦЭМ!$B$34:$B$777,G$83)+'СЕТ СН'!$H$11+СВЦЭМ!$D$10+'СЕТ СН'!$H$5-'СЕТ СН'!$H$21</f>
        <v>4881.16668888</v>
      </c>
      <c r="H88" s="36">
        <f>SUMIFS(СВЦЭМ!$D$34:$D$777,СВЦЭМ!$A$34:$A$777,$A88,СВЦЭМ!$B$34:$B$777,H$83)+'СЕТ СН'!$H$11+СВЦЭМ!$D$10+'СЕТ СН'!$H$5-'СЕТ СН'!$H$21</f>
        <v>4866.0245639900004</v>
      </c>
      <c r="I88" s="36">
        <f>SUMIFS(СВЦЭМ!$D$34:$D$777,СВЦЭМ!$A$34:$A$777,$A88,СВЦЭМ!$B$34:$B$777,I$83)+'СЕТ СН'!$H$11+СВЦЭМ!$D$10+'СЕТ СН'!$H$5-'СЕТ СН'!$H$21</f>
        <v>4820.8212692399993</v>
      </c>
      <c r="J88" s="36">
        <f>SUMIFS(СВЦЭМ!$D$34:$D$777,СВЦЭМ!$A$34:$A$777,$A88,СВЦЭМ!$B$34:$B$777,J$83)+'СЕТ СН'!$H$11+СВЦЭМ!$D$10+'СЕТ СН'!$H$5-'СЕТ СН'!$H$21</f>
        <v>4750.9614680699997</v>
      </c>
      <c r="K88" s="36">
        <f>SUMIFS(СВЦЭМ!$D$34:$D$777,СВЦЭМ!$A$34:$A$777,$A88,СВЦЭМ!$B$34:$B$777,K$83)+'СЕТ СН'!$H$11+СВЦЭМ!$D$10+'СЕТ СН'!$H$5-'СЕТ СН'!$H$21</f>
        <v>4724.0979498199995</v>
      </c>
      <c r="L88" s="36">
        <f>SUMIFS(СВЦЭМ!$D$34:$D$777,СВЦЭМ!$A$34:$A$777,$A88,СВЦЭМ!$B$34:$B$777,L$83)+'СЕТ СН'!$H$11+СВЦЭМ!$D$10+'СЕТ СН'!$H$5-'СЕТ СН'!$H$21</f>
        <v>4702.22467478</v>
      </c>
      <c r="M88" s="36">
        <f>SUMIFS(СВЦЭМ!$D$34:$D$777,СВЦЭМ!$A$34:$A$777,$A88,СВЦЭМ!$B$34:$B$777,M$83)+'СЕТ СН'!$H$11+СВЦЭМ!$D$10+'СЕТ СН'!$H$5-'СЕТ СН'!$H$21</f>
        <v>4705.1670465899997</v>
      </c>
      <c r="N88" s="36">
        <f>SUMIFS(СВЦЭМ!$D$34:$D$777,СВЦЭМ!$A$34:$A$777,$A88,СВЦЭМ!$B$34:$B$777,N$83)+'СЕТ СН'!$H$11+СВЦЭМ!$D$10+'СЕТ СН'!$H$5-'СЕТ СН'!$H$21</f>
        <v>4722.0998578999997</v>
      </c>
      <c r="O88" s="36">
        <f>SUMIFS(СВЦЭМ!$D$34:$D$777,СВЦЭМ!$A$34:$A$777,$A88,СВЦЭМ!$B$34:$B$777,O$83)+'СЕТ СН'!$H$11+СВЦЭМ!$D$10+'СЕТ СН'!$H$5-'СЕТ СН'!$H$21</f>
        <v>4746.8122574899999</v>
      </c>
      <c r="P88" s="36">
        <f>SUMIFS(СВЦЭМ!$D$34:$D$777,СВЦЭМ!$A$34:$A$777,$A88,СВЦЭМ!$B$34:$B$777,P$83)+'СЕТ СН'!$H$11+СВЦЭМ!$D$10+'СЕТ СН'!$H$5-'СЕТ СН'!$H$21</f>
        <v>4752.0161260300001</v>
      </c>
      <c r="Q88" s="36">
        <f>SUMIFS(СВЦЭМ!$D$34:$D$777,СВЦЭМ!$A$34:$A$777,$A88,СВЦЭМ!$B$34:$B$777,Q$83)+'СЕТ СН'!$H$11+СВЦЭМ!$D$10+'СЕТ СН'!$H$5-'СЕТ СН'!$H$21</f>
        <v>4756.3957308299996</v>
      </c>
      <c r="R88" s="36">
        <f>SUMIFS(СВЦЭМ!$D$34:$D$777,СВЦЭМ!$A$34:$A$777,$A88,СВЦЭМ!$B$34:$B$777,R$83)+'СЕТ СН'!$H$11+СВЦЭМ!$D$10+'СЕТ СН'!$H$5-'СЕТ СН'!$H$21</f>
        <v>4757.1480350399997</v>
      </c>
      <c r="S88" s="36">
        <f>SUMIFS(СВЦЭМ!$D$34:$D$777,СВЦЭМ!$A$34:$A$777,$A88,СВЦЭМ!$B$34:$B$777,S$83)+'СЕТ СН'!$H$11+СВЦЭМ!$D$10+'СЕТ СН'!$H$5-'СЕТ СН'!$H$21</f>
        <v>4757.2887837600001</v>
      </c>
      <c r="T88" s="36">
        <f>SUMIFS(СВЦЭМ!$D$34:$D$777,СВЦЭМ!$A$34:$A$777,$A88,СВЦЭМ!$B$34:$B$777,T$83)+'СЕТ СН'!$H$11+СВЦЭМ!$D$10+'СЕТ СН'!$H$5-'СЕТ СН'!$H$21</f>
        <v>4726.7637969899997</v>
      </c>
      <c r="U88" s="36">
        <f>SUMIFS(СВЦЭМ!$D$34:$D$777,СВЦЭМ!$A$34:$A$777,$A88,СВЦЭМ!$B$34:$B$777,U$83)+'СЕТ СН'!$H$11+СВЦЭМ!$D$10+'СЕТ СН'!$H$5-'СЕТ СН'!$H$21</f>
        <v>4716.6101102699995</v>
      </c>
      <c r="V88" s="36">
        <f>SUMIFS(СВЦЭМ!$D$34:$D$777,СВЦЭМ!$A$34:$A$777,$A88,СВЦЭМ!$B$34:$B$777,V$83)+'СЕТ СН'!$H$11+СВЦЭМ!$D$10+'СЕТ СН'!$H$5-'СЕТ СН'!$H$21</f>
        <v>4736.2333012899999</v>
      </c>
      <c r="W88" s="36">
        <f>SUMIFS(СВЦЭМ!$D$34:$D$777,СВЦЭМ!$A$34:$A$777,$A88,СВЦЭМ!$B$34:$B$777,W$83)+'СЕТ СН'!$H$11+СВЦЭМ!$D$10+'СЕТ СН'!$H$5-'СЕТ СН'!$H$21</f>
        <v>4709.4622308600001</v>
      </c>
      <c r="X88" s="36">
        <f>SUMIFS(СВЦЭМ!$D$34:$D$777,СВЦЭМ!$A$34:$A$777,$A88,СВЦЭМ!$B$34:$B$777,X$83)+'СЕТ СН'!$H$11+СВЦЭМ!$D$10+'СЕТ СН'!$H$5-'СЕТ СН'!$H$21</f>
        <v>4682.2651949699994</v>
      </c>
      <c r="Y88" s="36">
        <f>SUMIFS(СВЦЭМ!$D$34:$D$777,СВЦЭМ!$A$34:$A$777,$A88,СВЦЭМ!$B$34:$B$777,Y$83)+'СЕТ СН'!$H$11+СВЦЭМ!$D$10+'СЕТ СН'!$H$5-'СЕТ СН'!$H$21</f>
        <v>4737.80992711</v>
      </c>
    </row>
    <row r="89" spans="1:27" ht="15.75" x14ac:dyDescent="0.2">
      <c r="A89" s="35">
        <f t="shared" si="2"/>
        <v>42800</v>
      </c>
      <c r="B89" s="36">
        <f>SUMIFS(СВЦЭМ!$D$34:$D$777,СВЦЭМ!$A$34:$A$777,$A89,СВЦЭМ!$B$34:$B$777,B$83)+'СЕТ СН'!$H$11+СВЦЭМ!$D$10+'СЕТ СН'!$H$5-'СЕТ СН'!$H$21</f>
        <v>4840.6849839799997</v>
      </c>
      <c r="C89" s="36">
        <f>SUMIFS(СВЦЭМ!$D$34:$D$777,СВЦЭМ!$A$34:$A$777,$A89,СВЦЭМ!$B$34:$B$777,C$83)+'СЕТ СН'!$H$11+СВЦЭМ!$D$10+'СЕТ СН'!$H$5-'СЕТ СН'!$H$21</f>
        <v>4867.0776620300003</v>
      </c>
      <c r="D89" s="36">
        <f>SUMIFS(СВЦЭМ!$D$34:$D$777,СВЦЭМ!$A$34:$A$777,$A89,СВЦЭМ!$B$34:$B$777,D$83)+'СЕТ СН'!$H$11+СВЦЭМ!$D$10+'СЕТ СН'!$H$5-'СЕТ СН'!$H$21</f>
        <v>4899.2733797500005</v>
      </c>
      <c r="E89" s="36">
        <f>SUMIFS(СВЦЭМ!$D$34:$D$777,СВЦЭМ!$A$34:$A$777,$A89,СВЦЭМ!$B$34:$B$777,E$83)+'СЕТ СН'!$H$11+СВЦЭМ!$D$10+'СЕТ СН'!$H$5-'СЕТ СН'!$H$21</f>
        <v>4914.2618023699997</v>
      </c>
      <c r="F89" s="36">
        <f>SUMIFS(СВЦЭМ!$D$34:$D$777,СВЦЭМ!$A$34:$A$777,$A89,СВЦЭМ!$B$34:$B$777,F$83)+'СЕТ СН'!$H$11+СВЦЭМ!$D$10+'СЕТ СН'!$H$5-'СЕТ СН'!$H$21</f>
        <v>4912.7049006099996</v>
      </c>
      <c r="G89" s="36">
        <f>SUMIFS(СВЦЭМ!$D$34:$D$777,СВЦЭМ!$A$34:$A$777,$A89,СВЦЭМ!$B$34:$B$777,G$83)+'СЕТ СН'!$H$11+СВЦЭМ!$D$10+'СЕТ СН'!$H$5-'СЕТ СН'!$H$21</f>
        <v>4901.2699936099998</v>
      </c>
      <c r="H89" s="36">
        <f>SUMIFS(СВЦЭМ!$D$34:$D$777,СВЦЭМ!$A$34:$A$777,$A89,СВЦЭМ!$B$34:$B$777,H$83)+'СЕТ СН'!$H$11+СВЦЭМ!$D$10+'СЕТ СН'!$H$5-'СЕТ СН'!$H$21</f>
        <v>4847.5402852500001</v>
      </c>
      <c r="I89" s="36">
        <f>SUMIFS(СВЦЭМ!$D$34:$D$777,СВЦЭМ!$A$34:$A$777,$A89,СВЦЭМ!$B$34:$B$777,I$83)+'СЕТ СН'!$H$11+СВЦЭМ!$D$10+'СЕТ СН'!$H$5-'СЕТ СН'!$H$21</f>
        <v>4782.8917853099992</v>
      </c>
      <c r="J89" s="36">
        <f>SUMIFS(СВЦЭМ!$D$34:$D$777,СВЦЭМ!$A$34:$A$777,$A89,СВЦЭМ!$B$34:$B$777,J$83)+'СЕТ СН'!$H$11+СВЦЭМ!$D$10+'СЕТ СН'!$H$5-'СЕТ СН'!$H$21</f>
        <v>4737.9669087599996</v>
      </c>
      <c r="K89" s="36">
        <f>SUMIFS(СВЦЭМ!$D$34:$D$777,СВЦЭМ!$A$34:$A$777,$A89,СВЦЭМ!$B$34:$B$777,K$83)+'СЕТ СН'!$H$11+СВЦЭМ!$D$10+'СЕТ СН'!$H$5-'СЕТ СН'!$H$21</f>
        <v>4736.9382343300003</v>
      </c>
      <c r="L89" s="36">
        <f>SUMIFS(СВЦЭМ!$D$34:$D$777,СВЦЭМ!$A$34:$A$777,$A89,СВЦЭМ!$B$34:$B$777,L$83)+'СЕТ СН'!$H$11+СВЦЭМ!$D$10+'СЕТ СН'!$H$5-'СЕТ СН'!$H$21</f>
        <v>4738.7845558199997</v>
      </c>
      <c r="M89" s="36">
        <f>SUMIFS(СВЦЭМ!$D$34:$D$777,СВЦЭМ!$A$34:$A$777,$A89,СВЦЭМ!$B$34:$B$777,M$83)+'СЕТ СН'!$H$11+СВЦЭМ!$D$10+'СЕТ СН'!$H$5-'СЕТ СН'!$H$21</f>
        <v>4740.0114612899997</v>
      </c>
      <c r="N89" s="36">
        <f>SUMIFS(СВЦЭМ!$D$34:$D$777,СВЦЭМ!$A$34:$A$777,$A89,СВЦЭМ!$B$34:$B$777,N$83)+'СЕТ СН'!$H$11+СВЦЭМ!$D$10+'СЕТ СН'!$H$5-'СЕТ СН'!$H$21</f>
        <v>4738.0439122499993</v>
      </c>
      <c r="O89" s="36">
        <f>SUMIFS(СВЦЭМ!$D$34:$D$777,СВЦЭМ!$A$34:$A$777,$A89,СВЦЭМ!$B$34:$B$777,O$83)+'СЕТ СН'!$H$11+СВЦЭМ!$D$10+'СЕТ СН'!$H$5-'СЕТ СН'!$H$21</f>
        <v>4738.0664604599997</v>
      </c>
      <c r="P89" s="36">
        <f>SUMIFS(СВЦЭМ!$D$34:$D$777,СВЦЭМ!$A$34:$A$777,$A89,СВЦЭМ!$B$34:$B$777,P$83)+'СЕТ СН'!$H$11+СВЦЭМ!$D$10+'СЕТ СН'!$H$5-'СЕТ СН'!$H$21</f>
        <v>4728.0900447599997</v>
      </c>
      <c r="Q89" s="36">
        <f>SUMIFS(СВЦЭМ!$D$34:$D$777,СВЦЭМ!$A$34:$A$777,$A89,СВЦЭМ!$B$34:$B$777,Q$83)+'СЕТ СН'!$H$11+СВЦЭМ!$D$10+'СЕТ СН'!$H$5-'СЕТ СН'!$H$21</f>
        <v>4719.7266406199997</v>
      </c>
      <c r="R89" s="36">
        <f>SUMIFS(СВЦЭМ!$D$34:$D$777,СВЦЭМ!$A$34:$A$777,$A89,СВЦЭМ!$B$34:$B$777,R$83)+'СЕТ СН'!$H$11+СВЦЭМ!$D$10+'СЕТ СН'!$H$5-'СЕТ СН'!$H$21</f>
        <v>4776.6528254300001</v>
      </c>
      <c r="S89" s="36">
        <f>SUMIFS(СВЦЭМ!$D$34:$D$777,СВЦЭМ!$A$34:$A$777,$A89,СВЦЭМ!$B$34:$B$777,S$83)+'СЕТ СН'!$H$11+СВЦЭМ!$D$10+'СЕТ СН'!$H$5-'СЕТ СН'!$H$21</f>
        <v>4789.7588317199998</v>
      </c>
      <c r="T89" s="36">
        <f>SUMIFS(СВЦЭМ!$D$34:$D$777,СВЦЭМ!$A$34:$A$777,$A89,СВЦЭМ!$B$34:$B$777,T$83)+'СЕТ СН'!$H$11+СВЦЭМ!$D$10+'СЕТ СН'!$H$5-'СЕТ СН'!$H$21</f>
        <v>4759.6884600599997</v>
      </c>
      <c r="U89" s="36">
        <f>SUMIFS(СВЦЭМ!$D$34:$D$777,СВЦЭМ!$A$34:$A$777,$A89,СВЦЭМ!$B$34:$B$777,U$83)+'СЕТ СН'!$H$11+СВЦЭМ!$D$10+'СЕТ СН'!$H$5-'СЕТ СН'!$H$21</f>
        <v>4743.9421581500001</v>
      </c>
      <c r="V89" s="36">
        <f>SUMIFS(СВЦЭМ!$D$34:$D$777,СВЦЭМ!$A$34:$A$777,$A89,СВЦЭМ!$B$34:$B$777,V$83)+'СЕТ СН'!$H$11+СВЦЭМ!$D$10+'СЕТ СН'!$H$5-'СЕТ СН'!$H$21</f>
        <v>4748.51657815</v>
      </c>
      <c r="W89" s="36">
        <f>SUMIFS(СВЦЭМ!$D$34:$D$777,СВЦЭМ!$A$34:$A$777,$A89,СВЦЭМ!$B$34:$B$777,W$83)+'СЕТ СН'!$H$11+СВЦЭМ!$D$10+'СЕТ СН'!$H$5-'СЕТ СН'!$H$21</f>
        <v>4751.4180759199999</v>
      </c>
      <c r="X89" s="36">
        <f>SUMIFS(СВЦЭМ!$D$34:$D$777,СВЦЭМ!$A$34:$A$777,$A89,СВЦЭМ!$B$34:$B$777,X$83)+'СЕТ СН'!$H$11+СВЦЭМ!$D$10+'СЕТ СН'!$H$5-'СЕТ СН'!$H$21</f>
        <v>4749.58686958</v>
      </c>
      <c r="Y89" s="36">
        <f>SUMIFS(СВЦЭМ!$D$34:$D$777,СВЦЭМ!$A$34:$A$777,$A89,СВЦЭМ!$B$34:$B$777,Y$83)+'СЕТ СН'!$H$11+СВЦЭМ!$D$10+'СЕТ СН'!$H$5-'СЕТ СН'!$H$21</f>
        <v>4779.3139835000002</v>
      </c>
    </row>
    <row r="90" spans="1:27" ht="15.75" x14ac:dyDescent="0.2">
      <c r="A90" s="35">
        <f t="shared" si="2"/>
        <v>42801</v>
      </c>
      <c r="B90" s="36">
        <f>SUMIFS(СВЦЭМ!$D$34:$D$777,СВЦЭМ!$A$34:$A$777,$A90,СВЦЭМ!$B$34:$B$777,B$83)+'СЕТ СН'!$H$11+СВЦЭМ!$D$10+'СЕТ СН'!$H$5-'СЕТ СН'!$H$21</f>
        <v>4804.31718284</v>
      </c>
      <c r="C90" s="36">
        <f>SUMIFS(СВЦЭМ!$D$34:$D$777,СВЦЭМ!$A$34:$A$777,$A90,СВЦЭМ!$B$34:$B$777,C$83)+'СЕТ СН'!$H$11+СВЦЭМ!$D$10+'СЕТ СН'!$H$5-'СЕТ СН'!$H$21</f>
        <v>4843.5674318700003</v>
      </c>
      <c r="D90" s="36">
        <f>SUMIFS(СВЦЭМ!$D$34:$D$777,СВЦЭМ!$A$34:$A$777,$A90,СВЦЭМ!$B$34:$B$777,D$83)+'СЕТ СН'!$H$11+СВЦЭМ!$D$10+'СЕТ СН'!$H$5-'СЕТ СН'!$H$21</f>
        <v>4889.6053421699999</v>
      </c>
      <c r="E90" s="36">
        <f>SUMIFS(СВЦЭМ!$D$34:$D$777,СВЦЭМ!$A$34:$A$777,$A90,СВЦЭМ!$B$34:$B$777,E$83)+'СЕТ СН'!$H$11+СВЦЭМ!$D$10+'СЕТ СН'!$H$5-'СЕТ СН'!$H$21</f>
        <v>4896.8125824799999</v>
      </c>
      <c r="F90" s="36">
        <f>SUMIFS(СВЦЭМ!$D$34:$D$777,СВЦЭМ!$A$34:$A$777,$A90,СВЦЭМ!$B$34:$B$777,F$83)+'СЕТ СН'!$H$11+СВЦЭМ!$D$10+'СЕТ СН'!$H$5-'СЕТ СН'!$H$21</f>
        <v>4896.40910747</v>
      </c>
      <c r="G90" s="36">
        <f>SUMIFS(СВЦЭМ!$D$34:$D$777,СВЦЭМ!$A$34:$A$777,$A90,СВЦЭМ!$B$34:$B$777,G$83)+'СЕТ СН'!$H$11+СВЦЭМ!$D$10+'СЕТ СН'!$H$5-'СЕТ СН'!$H$21</f>
        <v>4877.2481678000004</v>
      </c>
      <c r="H90" s="36">
        <f>SUMIFS(СВЦЭМ!$D$34:$D$777,СВЦЭМ!$A$34:$A$777,$A90,СВЦЭМ!$B$34:$B$777,H$83)+'СЕТ СН'!$H$11+СВЦЭМ!$D$10+'СЕТ СН'!$H$5-'СЕТ СН'!$H$21</f>
        <v>4816.6710035899996</v>
      </c>
      <c r="I90" s="36">
        <f>SUMIFS(СВЦЭМ!$D$34:$D$777,СВЦЭМ!$A$34:$A$777,$A90,СВЦЭМ!$B$34:$B$777,I$83)+'СЕТ СН'!$H$11+СВЦЭМ!$D$10+'СЕТ СН'!$H$5-'СЕТ СН'!$H$21</f>
        <v>4761.28328951</v>
      </c>
      <c r="J90" s="36">
        <f>SUMIFS(СВЦЭМ!$D$34:$D$777,СВЦЭМ!$A$34:$A$777,$A90,СВЦЭМ!$B$34:$B$777,J$83)+'СЕТ СН'!$H$11+СВЦЭМ!$D$10+'СЕТ СН'!$H$5-'СЕТ СН'!$H$21</f>
        <v>4735.0005898099998</v>
      </c>
      <c r="K90" s="36">
        <f>SUMIFS(СВЦЭМ!$D$34:$D$777,СВЦЭМ!$A$34:$A$777,$A90,СВЦЭМ!$B$34:$B$777,K$83)+'СЕТ СН'!$H$11+СВЦЭМ!$D$10+'СЕТ СН'!$H$5-'СЕТ СН'!$H$21</f>
        <v>4733.1544795699992</v>
      </c>
      <c r="L90" s="36">
        <f>SUMIFS(СВЦЭМ!$D$34:$D$777,СВЦЭМ!$A$34:$A$777,$A90,СВЦЭМ!$B$34:$B$777,L$83)+'СЕТ СН'!$H$11+СВЦЭМ!$D$10+'СЕТ СН'!$H$5-'СЕТ СН'!$H$21</f>
        <v>4742.2598970999998</v>
      </c>
      <c r="M90" s="36">
        <f>SUMIFS(СВЦЭМ!$D$34:$D$777,СВЦЭМ!$A$34:$A$777,$A90,СВЦЭМ!$B$34:$B$777,M$83)+'СЕТ СН'!$H$11+СВЦЭМ!$D$10+'СЕТ СН'!$H$5-'СЕТ СН'!$H$21</f>
        <v>4739.6142509299998</v>
      </c>
      <c r="N90" s="36">
        <f>SUMIFS(СВЦЭМ!$D$34:$D$777,СВЦЭМ!$A$34:$A$777,$A90,СВЦЭМ!$B$34:$B$777,N$83)+'СЕТ СН'!$H$11+СВЦЭМ!$D$10+'СЕТ СН'!$H$5-'СЕТ СН'!$H$21</f>
        <v>4741.5428120799997</v>
      </c>
      <c r="O90" s="36">
        <f>SUMIFS(СВЦЭМ!$D$34:$D$777,СВЦЭМ!$A$34:$A$777,$A90,СВЦЭМ!$B$34:$B$777,O$83)+'СЕТ СН'!$H$11+СВЦЭМ!$D$10+'СЕТ СН'!$H$5-'СЕТ СН'!$H$21</f>
        <v>4735.2575749199996</v>
      </c>
      <c r="P90" s="36">
        <f>SUMIFS(СВЦЭМ!$D$34:$D$777,СВЦЭМ!$A$34:$A$777,$A90,СВЦЭМ!$B$34:$B$777,P$83)+'СЕТ СН'!$H$11+СВЦЭМ!$D$10+'СЕТ СН'!$H$5-'СЕТ СН'!$H$21</f>
        <v>4732.62187266</v>
      </c>
      <c r="Q90" s="36">
        <f>SUMIFS(СВЦЭМ!$D$34:$D$777,СВЦЭМ!$A$34:$A$777,$A90,СВЦЭМ!$B$34:$B$777,Q$83)+'СЕТ СН'!$H$11+СВЦЭМ!$D$10+'СЕТ СН'!$H$5-'СЕТ СН'!$H$21</f>
        <v>4728.60330746</v>
      </c>
      <c r="R90" s="36">
        <f>SUMIFS(СВЦЭМ!$D$34:$D$777,СВЦЭМ!$A$34:$A$777,$A90,СВЦЭМ!$B$34:$B$777,R$83)+'СЕТ СН'!$H$11+СВЦЭМ!$D$10+'СЕТ СН'!$H$5-'СЕТ СН'!$H$21</f>
        <v>4731.28428841</v>
      </c>
      <c r="S90" s="36">
        <f>SUMIFS(СВЦЭМ!$D$34:$D$777,СВЦЭМ!$A$34:$A$777,$A90,СВЦЭМ!$B$34:$B$777,S$83)+'СЕТ СН'!$H$11+СВЦЭМ!$D$10+'СЕТ СН'!$H$5-'СЕТ СН'!$H$21</f>
        <v>4736.1514978199993</v>
      </c>
      <c r="T90" s="36">
        <f>SUMIFS(СВЦЭМ!$D$34:$D$777,СВЦЭМ!$A$34:$A$777,$A90,СВЦЭМ!$B$34:$B$777,T$83)+'СЕТ СН'!$H$11+СВЦЭМ!$D$10+'СЕТ СН'!$H$5-'СЕТ СН'!$H$21</f>
        <v>4741.0874950699999</v>
      </c>
      <c r="U90" s="36">
        <f>SUMIFS(СВЦЭМ!$D$34:$D$777,СВЦЭМ!$A$34:$A$777,$A90,СВЦЭМ!$B$34:$B$777,U$83)+'СЕТ СН'!$H$11+СВЦЭМ!$D$10+'СЕТ СН'!$H$5-'СЕТ СН'!$H$21</f>
        <v>4741.10004235</v>
      </c>
      <c r="V90" s="36">
        <f>SUMIFS(СВЦЭМ!$D$34:$D$777,СВЦЭМ!$A$34:$A$777,$A90,СВЦЭМ!$B$34:$B$777,V$83)+'СЕТ СН'!$H$11+СВЦЭМ!$D$10+'СЕТ СН'!$H$5-'СЕТ СН'!$H$21</f>
        <v>4744.6095240300001</v>
      </c>
      <c r="W90" s="36">
        <f>SUMIFS(СВЦЭМ!$D$34:$D$777,СВЦЭМ!$A$34:$A$777,$A90,СВЦЭМ!$B$34:$B$777,W$83)+'СЕТ СН'!$H$11+СВЦЭМ!$D$10+'СЕТ СН'!$H$5-'СЕТ СН'!$H$21</f>
        <v>4740.7832208999998</v>
      </c>
      <c r="X90" s="36">
        <f>SUMIFS(СВЦЭМ!$D$34:$D$777,СВЦЭМ!$A$34:$A$777,$A90,СВЦЭМ!$B$34:$B$777,X$83)+'СЕТ СН'!$H$11+СВЦЭМ!$D$10+'СЕТ СН'!$H$5-'СЕТ СН'!$H$21</f>
        <v>4734.8316752199999</v>
      </c>
      <c r="Y90" s="36">
        <f>SUMIFS(СВЦЭМ!$D$34:$D$777,СВЦЭМ!$A$34:$A$777,$A90,СВЦЭМ!$B$34:$B$777,Y$83)+'СЕТ СН'!$H$11+СВЦЭМ!$D$10+'СЕТ СН'!$H$5-'СЕТ СН'!$H$21</f>
        <v>4748.9526085199996</v>
      </c>
    </row>
    <row r="91" spans="1:27" ht="15.75" x14ac:dyDescent="0.2">
      <c r="A91" s="35">
        <f t="shared" si="2"/>
        <v>42802</v>
      </c>
      <c r="B91" s="36">
        <f>SUMIFS(СВЦЭМ!$D$34:$D$777,СВЦЭМ!$A$34:$A$777,$A91,СВЦЭМ!$B$34:$B$777,B$83)+'СЕТ СН'!$H$11+СВЦЭМ!$D$10+'СЕТ СН'!$H$5-'СЕТ СН'!$H$21</f>
        <v>4787.0613398799997</v>
      </c>
      <c r="C91" s="36">
        <f>SUMIFS(СВЦЭМ!$D$34:$D$777,СВЦЭМ!$A$34:$A$777,$A91,СВЦЭМ!$B$34:$B$777,C$83)+'СЕТ СН'!$H$11+СВЦЭМ!$D$10+'СЕТ СН'!$H$5-'СЕТ СН'!$H$21</f>
        <v>4826.9617540099998</v>
      </c>
      <c r="D91" s="36">
        <f>SUMIFS(СВЦЭМ!$D$34:$D$777,СВЦЭМ!$A$34:$A$777,$A91,СВЦЭМ!$B$34:$B$777,D$83)+'СЕТ СН'!$H$11+СВЦЭМ!$D$10+'СЕТ СН'!$H$5-'СЕТ СН'!$H$21</f>
        <v>4844.5233951499995</v>
      </c>
      <c r="E91" s="36">
        <f>SUMIFS(СВЦЭМ!$D$34:$D$777,СВЦЭМ!$A$34:$A$777,$A91,СВЦЭМ!$B$34:$B$777,E$83)+'СЕТ СН'!$H$11+СВЦЭМ!$D$10+'СЕТ СН'!$H$5-'СЕТ СН'!$H$21</f>
        <v>4852.83165147</v>
      </c>
      <c r="F91" s="36">
        <f>SUMIFS(СВЦЭМ!$D$34:$D$777,СВЦЭМ!$A$34:$A$777,$A91,СВЦЭМ!$B$34:$B$777,F$83)+'СЕТ СН'!$H$11+СВЦЭМ!$D$10+'СЕТ СН'!$H$5-'СЕТ СН'!$H$21</f>
        <v>4852.6501817099997</v>
      </c>
      <c r="G91" s="36">
        <f>SUMIFS(СВЦЭМ!$D$34:$D$777,СВЦЭМ!$A$34:$A$777,$A91,СВЦЭМ!$B$34:$B$777,G$83)+'СЕТ СН'!$H$11+СВЦЭМ!$D$10+'СЕТ СН'!$H$5-'СЕТ СН'!$H$21</f>
        <v>4845.0255783100001</v>
      </c>
      <c r="H91" s="36">
        <f>SUMIFS(СВЦЭМ!$D$34:$D$777,СВЦЭМ!$A$34:$A$777,$A91,СВЦЭМ!$B$34:$B$777,H$83)+'СЕТ СН'!$H$11+СВЦЭМ!$D$10+'СЕТ СН'!$H$5-'СЕТ СН'!$H$21</f>
        <v>4819.7451488299994</v>
      </c>
      <c r="I91" s="36">
        <f>SUMIFS(СВЦЭМ!$D$34:$D$777,СВЦЭМ!$A$34:$A$777,$A91,СВЦЭМ!$B$34:$B$777,I$83)+'СЕТ СН'!$H$11+СВЦЭМ!$D$10+'СЕТ СН'!$H$5-'СЕТ СН'!$H$21</f>
        <v>4788.9269866699997</v>
      </c>
      <c r="J91" s="36">
        <f>SUMIFS(СВЦЭМ!$D$34:$D$777,СВЦЭМ!$A$34:$A$777,$A91,СВЦЭМ!$B$34:$B$777,J$83)+'СЕТ СН'!$H$11+СВЦЭМ!$D$10+'СЕТ СН'!$H$5-'СЕТ СН'!$H$21</f>
        <v>4719.14762617</v>
      </c>
      <c r="K91" s="36">
        <f>SUMIFS(СВЦЭМ!$D$34:$D$777,СВЦЭМ!$A$34:$A$777,$A91,СВЦЭМ!$B$34:$B$777,K$83)+'СЕТ СН'!$H$11+СВЦЭМ!$D$10+'СЕТ СН'!$H$5-'СЕТ СН'!$H$21</f>
        <v>4737.6842783600005</v>
      </c>
      <c r="L91" s="36">
        <f>SUMIFS(СВЦЭМ!$D$34:$D$777,СВЦЭМ!$A$34:$A$777,$A91,СВЦЭМ!$B$34:$B$777,L$83)+'СЕТ СН'!$H$11+СВЦЭМ!$D$10+'СЕТ СН'!$H$5-'СЕТ СН'!$H$21</f>
        <v>4743.0179841499994</v>
      </c>
      <c r="M91" s="36">
        <f>SUMIFS(СВЦЭМ!$D$34:$D$777,СВЦЭМ!$A$34:$A$777,$A91,СВЦЭМ!$B$34:$B$777,M$83)+'СЕТ СН'!$H$11+СВЦЭМ!$D$10+'СЕТ СН'!$H$5-'СЕТ СН'!$H$21</f>
        <v>4761.6284718999996</v>
      </c>
      <c r="N91" s="36">
        <f>SUMIFS(СВЦЭМ!$D$34:$D$777,СВЦЭМ!$A$34:$A$777,$A91,СВЦЭМ!$B$34:$B$777,N$83)+'СЕТ СН'!$H$11+СВЦЭМ!$D$10+'СЕТ СН'!$H$5-'СЕТ СН'!$H$21</f>
        <v>4733.9710553599998</v>
      </c>
      <c r="O91" s="36">
        <f>SUMIFS(СВЦЭМ!$D$34:$D$777,СВЦЭМ!$A$34:$A$777,$A91,СВЦЭМ!$B$34:$B$777,O$83)+'СЕТ СН'!$H$11+СВЦЭМ!$D$10+'СЕТ СН'!$H$5-'СЕТ СН'!$H$21</f>
        <v>4731.2495449600001</v>
      </c>
      <c r="P91" s="36">
        <f>SUMIFS(СВЦЭМ!$D$34:$D$777,СВЦЭМ!$A$34:$A$777,$A91,СВЦЭМ!$B$34:$B$777,P$83)+'СЕТ СН'!$H$11+СВЦЭМ!$D$10+'СЕТ СН'!$H$5-'СЕТ СН'!$H$21</f>
        <v>4721.6607453899996</v>
      </c>
      <c r="Q91" s="36">
        <f>SUMIFS(СВЦЭМ!$D$34:$D$777,СВЦЭМ!$A$34:$A$777,$A91,СВЦЭМ!$B$34:$B$777,Q$83)+'СЕТ СН'!$H$11+СВЦЭМ!$D$10+'СЕТ СН'!$H$5-'СЕТ СН'!$H$21</f>
        <v>4717.3908363199998</v>
      </c>
      <c r="R91" s="36">
        <f>SUMIFS(СВЦЭМ!$D$34:$D$777,СВЦЭМ!$A$34:$A$777,$A91,СВЦЭМ!$B$34:$B$777,R$83)+'СЕТ СН'!$H$11+СВЦЭМ!$D$10+'СЕТ СН'!$H$5-'СЕТ СН'!$H$21</f>
        <v>4723.1698466799999</v>
      </c>
      <c r="S91" s="36">
        <f>SUMIFS(СВЦЭМ!$D$34:$D$777,СВЦЭМ!$A$34:$A$777,$A91,СВЦЭМ!$B$34:$B$777,S$83)+'СЕТ СН'!$H$11+СВЦЭМ!$D$10+'СЕТ СН'!$H$5-'СЕТ СН'!$H$21</f>
        <v>4730.8248473399999</v>
      </c>
      <c r="T91" s="36">
        <f>SUMIFS(СВЦЭМ!$D$34:$D$777,СВЦЭМ!$A$34:$A$777,$A91,СВЦЭМ!$B$34:$B$777,T$83)+'СЕТ СН'!$H$11+СВЦЭМ!$D$10+'СЕТ СН'!$H$5-'СЕТ СН'!$H$21</f>
        <v>4746.3298075299999</v>
      </c>
      <c r="U91" s="36">
        <f>SUMIFS(СВЦЭМ!$D$34:$D$777,СВЦЭМ!$A$34:$A$777,$A91,СВЦЭМ!$B$34:$B$777,U$83)+'СЕТ СН'!$H$11+СВЦЭМ!$D$10+'СЕТ СН'!$H$5-'СЕТ СН'!$H$21</f>
        <v>4745.2095922899998</v>
      </c>
      <c r="V91" s="36">
        <f>SUMIFS(СВЦЭМ!$D$34:$D$777,СВЦЭМ!$A$34:$A$777,$A91,СВЦЭМ!$B$34:$B$777,V$83)+'СЕТ СН'!$H$11+СВЦЭМ!$D$10+'СЕТ СН'!$H$5-'СЕТ СН'!$H$21</f>
        <v>4742.5993541499993</v>
      </c>
      <c r="W91" s="36">
        <f>SUMIFS(СВЦЭМ!$D$34:$D$777,СВЦЭМ!$A$34:$A$777,$A91,СВЦЭМ!$B$34:$B$777,W$83)+'СЕТ СН'!$H$11+СВЦЭМ!$D$10+'СЕТ СН'!$H$5-'СЕТ СН'!$H$21</f>
        <v>4750.82375546</v>
      </c>
      <c r="X91" s="36">
        <f>SUMIFS(СВЦЭМ!$D$34:$D$777,СВЦЭМ!$A$34:$A$777,$A91,СВЦЭМ!$B$34:$B$777,X$83)+'СЕТ СН'!$H$11+СВЦЭМ!$D$10+'СЕТ СН'!$H$5-'СЕТ СН'!$H$21</f>
        <v>4751.0054226899992</v>
      </c>
      <c r="Y91" s="36">
        <f>SUMIFS(СВЦЭМ!$D$34:$D$777,СВЦЭМ!$A$34:$A$777,$A91,СВЦЭМ!$B$34:$B$777,Y$83)+'СЕТ СН'!$H$11+СВЦЭМ!$D$10+'СЕТ СН'!$H$5-'СЕТ СН'!$H$21</f>
        <v>4774.3959229100001</v>
      </c>
    </row>
    <row r="92" spans="1:27" ht="15.75" x14ac:dyDescent="0.2">
      <c r="A92" s="35">
        <f t="shared" si="2"/>
        <v>42803</v>
      </c>
      <c r="B92" s="36">
        <f>SUMIFS(СВЦЭМ!$D$34:$D$777,СВЦЭМ!$A$34:$A$777,$A92,СВЦЭМ!$B$34:$B$777,B$83)+'СЕТ СН'!$H$11+СВЦЭМ!$D$10+'СЕТ СН'!$H$5-'СЕТ СН'!$H$21</f>
        <v>4890.3798890600001</v>
      </c>
      <c r="C92" s="36">
        <f>SUMIFS(СВЦЭМ!$D$34:$D$777,СВЦЭМ!$A$34:$A$777,$A92,СВЦЭМ!$B$34:$B$777,C$83)+'СЕТ СН'!$H$11+СВЦЭМ!$D$10+'СЕТ СН'!$H$5-'СЕТ СН'!$H$21</f>
        <v>4904.4025415100004</v>
      </c>
      <c r="D92" s="36">
        <f>SUMIFS(СВЦЭМ!$D$34:$D$777,СВЦЭМ!$A$34:$A$777,$A92,СВЦЭМ!$B$34:$B$777,D$83)+'СЕТ СН'!$H$11+СВЦЭМ!$D$10+'СЕТ СН'!$H$5-'СЕТ СН'!$H$21</f>
        <v>4903.8051085899997</v>
      </c>
      <c r="E92" s="36">
        <f>SUMIFS(СВЦЭМ!$D$34:$D$777,СВЦЭМ!$A$34:$A$777,$A92,СВЦЭМ!$B$34:$B$777,E$83)+'СЕТ СН'!$H$11+СВЦЭМ!$D$10+'СЕТ СН'!$H$5-'СЕТ СН'!$H$21</f>
        <v>4906.6945709499996</v>
      </c>
      <c r="F92" s="36">
        <f>SUMIFS(СВЦЭМ!$D$34:$D$777,СВЦЭМ!$A$34:$A$777,$A92,СВЦЭМ!$B$34:$B$777,F$83)+'СЕТ СН'!$H$11+СВЦЭМ!$D$10+'СЕТ СН'!$H$5-'СЕТ СН'!$H$21</f>
        <v>4904.9959704699995</v>
      </c>
      <c r="G92" s="36">
        <f>SUMIFS(СВЦЭМ!$D$34:$D$777,СВЦЭМ!$A$34:$A$777,$A92,СВЦЭМ!$B$34:$B$777,G$83)+'СЕТ СН'!$H$11+СВЦЭМ!$D$10+'СЕТ СН'!$H$5-'СЕТ СН'!$H$21</f>
        <v>4907.7386417399994</v>
      </c>
      <c r="H92" s="36">
        <f>SUMIFS(СВЦЭМ!$D$34:$D$777,СВЦЭМ!$A$34:$A$777,$A92,СВЦЭМ!$B$34:$B$777,H$83)+'СЕТ СН'!$H$11+СВЦЭМ!$D$10+'СЕТ СН'!$H$5-'СЕТ СН'!$H$21</f>
        <v>4917.6625688599997</v>
      </c>
      <c r="I92" s="36">
        <f>SUMIFS(СВЦЭМ!$D$34:$D$777,СВЦЭМ!$A$34:$A$777,$A92,СВЦЭМ!$B$34:$B$777,I$83)+'СЕТ СН'!$H$11+СВЦЭМ!$D$10+'СЕТ СН'!$H$5-'СЕТ СН'!$H$21</f>
        <v>4862.9971395499997</v>
      </c>
      <c r="J92" s="36">
        <f>SUMIFS(СВЦЭМ!$D$34:$D$777,СВЦЭМ!$A$34:$A$777,$A92,СВЦЭМ!$B$34:$B$777,J$83)+'СЕТ СН'!$H$11+СВЦЭМ!$D$10+'СЕТ СН'!$H$5-'СЕТ СН'!$H$21</f>
        <v>4796.4161480399998</v>
      </c>
      <c r="K92" s="36">
        <f>SUMIFS(СВЦЭМ!$D$34:$D$777,СВЦЭМ!$A$34:$A$777,$A92,СВЦЭМ!$B$34:$B$777,K$83)+'СЕТ СН'!$H$11+СВЦЭМ!$D$10+'СЕТ СН'!$H$5-'СЕТ СН'!$H$21</f>
        <v>4777.3617389000001</v>
      </c>
      <c r="L92" s="36">
        <f>SUMIFS(СВЦЭМ!$D$34:$D$777,СВЦЭМ!$A$34:$A$777,$A92,СВЦЭМ!$B$34:$B$777,L$83)+'СЕТ СН'!$H$11+СВЦЭМ!$D$10+'СЕТ СН'!$H$5-'СЕТ СН'!$H$21</f>
        <v>4787.24028516</v>
      </c>
      <c r="M92" s="36">
        <f>SUMIFS(СВЦЭМ!$D$34:$D$777,СВЦЭМ!$A$34:$A$777,$A92,СВЦЭМ!$B$34:$B$777,M$83)+'СЕТ СН'!$H$11+СВЦЭМ!$D$10+'СЕТ СН'!$H$5-'СЕТ СН'!$H$21</f>
        <v>4801.9076925999998</v>
      </c>
      <c r="N92" s="36">
        <f>SUMIFS(СВЦЭМ!$D$34:$D$777,СВЦЭМ!$A$34:$A$777,$A92,СВЦЭМ!$B$34:$B$777,N$83)+'СЕТ СН'!$H$11+СВЦЭМ!$D$10+'СЕТ СН'!$H$5-'СЕТ СН'!$H$21</f>
        <v>4799.7013669899998</v>
      </c>
      <c r="O92" s="36">
        <f>SUMIFS(СВЦЭМ!$D$34:$D$777,СВЦЭМ!$A$34:$A$777,$A92,СВЦЭМ!$B$34:$B$777,O$83)+'СЕТ СН'!$H$11+СВЦЭМ!$D$10+'СЕТ СН'!$H$5-'СЕТ СН'!$H$21</f>
        <v>4812.3788080100003</v>
      </c>
      <c r="P92" s="36">
        <f>SUMIFS(СВЦЭМ!$D$34:$D$777,СВЦЭМ!$A$34:$A$777,$A92,СВЦЭМ!$B$34:$B$777,P$83)+'СЕТ СН'!$H$11+СВЦЭМ!$D$10+'СЕТ СН'!$H$5-'СЕТ СН'!$H$21</f>
        <v>4821.79621038</v>
      </c>
      <c r="Q92" s="36">
        <f>SUMIFS(СВЦЭМ!$D$34:$D$777,СВЦЭМ!$A$34:$A$777,$A92,СВЦЭМ!$B$34:$B$777,Q$83)+'СЕТ СН'!$H$11+СВЦЭМ!$D$10+'СЕТ СН'!$H$5-'СЕТ СН'!$H$21</f>
        <v>4804.6066603999998</v>
      </c>
      <c r="R92" s="36">
        <f>SUMIFS(СВЦЭМ!$D$34:$D$777,СВЦЭМ!$A$34:$A$777,$A92,СВЦЭМ!$B$34:$B$777,R$83)+'СЕТ СН'!$H$11+СВЦЭМ!$D$10+'СЕТ СН'!$H$5-'СЕТ СН'!$H$21</f>
        <v>4801.4667539399998</v>
      </c>
      <c r="S92" s="36">
        <f>SUMIFS(СВЦЭМ!$D$34:$D$777,СВЦЭМ!$A$34:$A$777,$A92,СВЦЭМ!$B$34:$B$777,S$83)+'СЕТ СН'!$H$11+СВЦЭМ!$D$10+'СЕТ СН'!$H$5-'СЕТ СН'!$H$21</f>
        <v>4810.81345048</v>
      </c>
      <c r="T92" s="36">
        <f>SUMIFS(СВЦЭМ!$D$34:$D$777,СВЦЭМ!$A$34:$A$777,$A92,СВЦЭМ!$B$34:$B$777,T$83)+'СЕТ СН'!$H$11+СВЦЭМ!$D$10+'СЕТ СН'!$H$5-'СЕТ СН'!$H$21</f>
        <v>4789.1489287699997</v>
      </c>
      <c r="U92" s="36">
        <f>SUMIFS(СВЦЭМ!$D$34:$D$777,СВЦЭМ!$A$34:$A$777,$A92,СВЦЭМ!$B$34:$B$777,U$83)+'СЕТ СН'!$H$11+СВЦЭМ!$D$10+'СЕТ СН'!$H$5-'СЕТ СН'!$H$21</f>
        <v>4741.4174493999999</v>
      </c>
      <c r="V92" s="36">
        <f>SUMIFS(СВЦЭМ!$D$34:$D$777,СВЦЭМ!$A$34:$A$777,$A92,СВЦЭМ!$B$34:$B$777,V$83)+'СЕТ СН'!$H$11+СВЦЭМ!$D$10+'СЕТ СН'!$H$5-'СЕТ СН'!$H$21</f>
        <v>4740.7075629399997</v>
      </c>
      <c r="W92" s="36">
        <f>SUMIFS(СВЦЭМ!$D$34:$D$777,СВЦЭМ!$A$34:$A$777,$A92,СВЦЭМ!$B$34:$B$777,W$83)+'СЕТ СН'!$H$11+СВЦЭМ!$D$10+'СЕТ СН'!$H$5-'СЕТ СН'!$H$21</f>
        <v>4784.7288906899994</v>
      </c>
      <c r="X92" s="36">
        <f>SUMIFS(СВЦЭМ!$D$34:$D$777,СВЦЭМ!$A$34:$A$777,$A92,СВЦЭМ!$B$34:$B$777,X$83)+'СЕТ СН'!$H$11+СВЦЭМ!$D$10+'СЕТ СН'!$H$5-'СЕТ СН'!$H$21</f>
        <v>4804.1810024699998</v>
      </c>
      <c r="Y92" s="36">
        <f>SUMIFS(СВЦЭМ!$D$34:$D$777,СВЦЭМ!$A$34:$A$777,$A92,СВЦЭМ!$B$34:$B$777,Y$83)+'СЕТ СН'!$H$11+СВЦЭМ!$D$10+'СЕТ СН'!$H$5-'СЕТ СН'!$H$21</f>
        <v>4858.1900606999998</v>
      </c>
    </row>
    <row r="93" spans="1:27" ht="15.75" x14ac:dyDescent="0.2">
      <c r="A93" s="35">
        <f t="shared" si="2"/>
        <v>42804</v>
      </c>
      <c r="B93" s="36">
        <f>SUMIFS(СВЦЭМ!$D$34:$D$777,СВЦЭМ!$A$34:$A$777,$A93,СВЦЭМ!$B$34:$B$777,B$83)+'СЕТ СН'!$H$11+СВЦЭМ!$D$10+'СЕТ СН'!$H$5-'СЕТ СН'!$H$21</f>
        <v>4908.9861355200001</v>
      </c>
      <c r="C93" s="36">
        <f>SUMIFS(СВЦЭМ!$D$34:$D$777,СВЦЭМ!$A$34:$A$777,$A93,СВЦЭМ!$B$34:$B$777,C$83)+'СЕТ СН'!$H$11+СВЦЭМ!$D$10+'СЕТ СН'!$H$5-'СЕТ СН'!$H$21</f>
        <v>4949.6226748099998</v>
      </c>
      <c r="D93" s="36">
        <f>SUMIFS(СВЦЭМ!$D$34:$D$777,СВЦЭМ!$A$34:$A$777,$A93,СВЦЭМ!$B$34:$B$777,D$83)+'СЕТ СН'!$H$11+СВЦЭМ!$D$10+'СЕТ СН'!$H$5-'СЕТ СН'!$H$21</f>
        <v>4972.9253949100003</v>
      </c>
      <c r="E93" s="36">
        <f>SUMIFS(СВЦЭМ!$D$34:$D$777,СВЦЭМ!$A$34:$A$777,$A93,СВЦЭМ!$B$34:$B$777,E$83)+'СЕТ СН'!$H$11+СВЦЭМ!$D$10+'СЕТ СН'!$H$5-'СЕТ СН'!$H$21</f>
        <v>4974.7676564499998</v>
      </c>
      <c r="F93" s="36">
        <f>SUMIFS(СВЦЭМ!$D$34:$D$777,СВЦЭМ!$A$34:$A$777,$A93,СВЦЭМ!$B$34:$B$777,F$83)+'СЕТ СН'!$H$11+СВЦЭМ!$D$10+'СЕТ СН'!$H$5-'СЕТ СН'!$H$21</f>
        <v>4973.1124553299996</v>
      </c>
      <c r="G93" s="36">
        <f>SUMIFS(СВЦЭМ!$D$34:$D$777,СВЦЭМ!$A$34:$A$777,$A93,СВЦЭМ!$B$34:$B$777,G$83)+'СЕТ СН'!$H$11+СВЦЭМ!$D$10+'СЕТ СН'!$H$5-'СЕТ СН'!$H$21</f>
        <v>4958.6488090299999</v>
      </c>
      <c r="H93" s="36">
        <f>SUMIFS(СВЦЭМ!$D$34:$D$777,СВЦЭМ!$A$34:$A$777,$A93,СВЦЭМ!$B$34:$B$777,H$83)+'СЕТ СН'!$H$11+СВЦЭМ!$D$10+'СЕТ СН'!$H$5-'СЕТ СН'!$H$21</f>
        <v>4896.19748867</v>
      </c>
      <c r="I93" s="36">
        <f>SUMIFS(СВЦЭМ!$D$34:$D$777,СВЦЭМ!$A$34:$A$777,$A93,СВЦЭМ!$B$34:$B$777,I$83)+'СЕТ СН'!$H$11+СВЦЭМ!$D$10+'СЕТ СН'!$H$5-'СЕТ СН'!$H$21</f>
        <v>4836.6362756599992</v>
      </c>
      <c r="J93" s="36">
        <f>SUMIFS(СВЦЭМ!$D$34:$D$777,СВЦЭМ!$A$34:$A$777,$A93,СВЦЭМ!$B$34:$B$777,J$83)+'СЕТ СН'!$H$11+СВЦЭМ!$D$10+'СЕТ СН'!$H$5-'СЕТ СН'!$H$21</f>
        <v>4807.6172555699995</v>
      </c>
      <c r="K93" s="36">
        <f>SUMIFS(СВЦЭМ!$D$34:$D$777,СВЦЭМ!$A$34:$A$777,$A93,СВЦЭМ!$B$34:$B$777,K$83)+'СЕТ СН'!$H$11+СВЦЭМ!$D$10+'СЕТ СН'!$H$5-'СЕТ СН'!$H$21</f>
        <v>4753.5215714699998</v>
      </c>
      <c r="L93" s="36">
        <f>SUMIFS(СВЦЭМ!$D$34:$D$777,СВЦЭМ!$A$34:$A$777,$A93,СВЦЭМ!$B$34:$B$777,L$83)+'СЕТ СН'!$H$11+СВЦЭМ!$D$10+'СЕТ СН'!$H$5-'СЕТ СН'!$H$21</f>
        <v>4761.1431082700001</v>
      </c>
      <c r="M93" s="36">
        <f>SUMIFS(СВЦЭМ!$D$34:$D$777,СВЦЭМ!$A$34:$A$777,$A93,СВЦЭМ!$B$34:$B$777,M$83)+'СЕТ СН'!$H$11+СВЦЭМ!$D$10+'СЕТ СН'!$H$5-'СЕТ СН'!$H$21</f>
        <v>4790.2310606999999</v>
      </c>
      <c r="N93" s="36">
        <f>SUMIFS(СВЦЭМ!$D$34:$D$777,СВЦЭМ!$A$34:$A$777,$A93,СВЦЭМ!$B$34:$B$777,N$83)+'СЕТ СН'!$H$11+СВЦЭМ!$D$10+'СЕТ СН'!$H$5-'СЕТ СН'!$H$21</f>
        <v>4797.7293425499993</v>
      </c>
      <c r="O93" s="36">
        <f>SUMIFS(СВЦЭМ!$D$34:$D$777,СВЦЭМ!$A$34:$A$777,$A93,СВЦЭМ!$B$34:$B$777,O$83)+'СЕТ СН'!$H$11+СВЦЭМ!$D$10+'СЕТ СН'!$H$5-'СЕТ СН'!$H$21</f>
        <v>4800.674446</v>
      </c>
      <c r="P93" s="36">
        <f>SUMIFS(СВЦЭМ!$D$34:$D$777,СВЦЭМ!$A$34:$A$777,$A93,СВЦЭМ!$B$34:$B$777,P$83)+'СЕТ СН'!$H$11+СВЦЭМ!$D$10+'СЕТ СН'!$H$5-'СЕТ СН'!$H$21</f>
        <v>4823.2301201199998</v>
      </c>
      <c r="Q93" s="36">
        <f>SUMIFS(СВЦЭМ!$D$34:$D$777,СВЦЭМ!$A$34:$A$777,$A93,СВЦЭМ!$B$34:$B$777,Q$83)+'СЕТ СН'!$H$11+СВЦЭМ!$D$10+'СЕТ СН'!$H$5-'СЕТ СН'!$H$21</f>
        <v>4831.9300349299992</v>
      </c>
      <c r="R93" s="36">
        <f>SUMIFS(СВЦЭМ!$D$34:$D$777,СВЦЭМ!$A$34:$A$777,$A93,СВЦЭМ!$B$34:$B$777,R$83)+'СЕТ СН'!$H$11+СВЦЭМ!$D$10+'СЕТ СН'!$H$5-'СЕТ СН'!$H$21</f>
        <v>4818.4699101799997</v>
      </c>
      <c r="S93" s="36">
        <f>SUMIFS(СВЦЭМ!$D$34:$D$777,СВЦЭМ!$A$34:$A$777,$A93,СВЦЭМ!$B$34:$B$777,S$83)+'СЕТ СН'!$H$11+СВЦЭМ!$D$10+'СЕТ СН'!$H$5-'СЕТ СН'!$H$21</f>
        <v>4816.4102793399998</v>
      </c>
      <c r="T93" s="36">
        <f>SUMIFS(СВЦЭМ!$D$34:$D$777,СВЦЭМ!$A$34:$A$777,$A93,СВЦЭМ!$B$34:$B$777,T$83)+'СЕТ СН'!$H$11+СВЦЭМ!$D$10+'СЕТ СН'!$H$5-'СЕТ СН'!$H$21</f>
        <v>4797.3741864099993</v>
      </c>
      <c r="U93" s="36">
        <f>SUMIFS(СВЦЭМ!$D$34:$D$777,СВЦЭМ!$A$34:$A$777,$A93,СВЦЭМ!$B$34:$B$777,U$83)+'СЕТ СН'!$H$11+СВЦЭМ!$D$10+'СЕТ СН'!$H$5-'СЕТ СН'!$H$21</f>
        <v>4757.0314532800003</v>
      </c>
      <c r="V93" s="36">
        <f>SUMIFS(СВЦЭМ!$D$34:$D$777,СВЦЭМ!$A$34:$A$777,$A93,СВЦЭМ!$B$34:$B$777,V$83)+'СЕТ СН'!$H$11+СВЦЭМ!$D$10+'СЕТ СН'!$H$5-'СЕТ СН'!$H$21</f>
        <v>4756.11368812</v>
      </c>
      <c r="W93" s="36">
        <f>SUMIFS(СВЦЭМ!$D$34:$D$777,СВЦЭМ!$A$34:$A$777,$A93,СВЦЭМ!$B$34:$B$777,W$83)+'СЕТ СН'!$H$11+СВЦЭМ!$D$10+'СЕТ СН'!$H$5-'СЕТ СН'!$H$21</f>
        <v>4774.1797021599996</v>
      </c>
      <c r="X93" s="36">
        <f>SUMIFS(СВЦЭМ!$D$34:$D$777,СВЦЭМ!$A$34:$A$777,$A93,СВЦЭМ!$B$34:$B$777,X$83)+'СЕТ СН'!$H$11+СВЦЭМ!$D$10+'СЕТ СН'!$H$5-'СЕТ СН'!$H$21</f>
        <v>4789.8148379300001</v>
      </c>
      <c r="Y93" s="36">
        <f>SUMIFS(СВЦЭМ!$D$34:$D$777,СВЦЭМ!$A$34:$A$777,$A93,СВЦЭМ!$B$34:$B$777,Y$83)+'СЕТ СН'!$H$11+СВЦЭМ!$D$10+'СЕТ СН'!$H$5-'СЕТ СН'!$H$21</f>
        <v>4811.15478007</v>
      </c>
    </row>
    <row r="94" spans="1:27" ht="15.75" x14ac:dyDescent="0.2">
      <c r="A94" s="35">
        <f t="shared" si="2"/>
        <v>42805</v>
      </c>
      <c r="B94" s="36">
        <f>SUMIFS(СВЦЭМ!$D$34:$D$777,СВЦЭМ!$A$34:$A$777,$A94,СВЦЭМ!$B$34:$B$777,B$83)+'СЕТ СН'!$H$11+СВЦЭМ!$D$10+'СЕТ СН'!$H$5-'СЕТ СН'!$H$21</f>
        <v>4819.5858627399994</v>
      </c>
      <c r="C94" s="36">
        <f>SUMIFS(СВЦЭМ!$D$34:$D$777,СВЦЭМ!$A$34:$A$777,$A94,СВЦЭМ!$B$34:$B$777,C$83)+'СЕТ СН'!$H$11+СВЦЭМ!$D$10+'СЕТ СН'!$H$5-'СЕТ СН'!$H$21</f>
        <v>4834.7202056999995</v>
      </c>
      <c r="D94" s="36">
        <f>SUMIFS(СВЦЭМ!$D$34:$D$777,СВЦЭМ!$A$34:$A$777,$A94,СВЦЭМ!$B$34:$B$777,D$83)+'СЕТ СН'!$H$11+СВЦЭМ!$D$10+'СЕТ СН'!$H$5-'СЕТ СН'!$H$21</f>
        <v>4829.8209911599997</v>
      </c>
      <c r="E94" s="36">
        <f>SUMIFS(СВЦЭМ!$D$34:$D$777,СВЦЭМ!$A$34:$A$777,$A94,СВЦЭМ!$B$34:$B$777,E$83)+'СЕТ СН'!$H$11+СВЦЭМ!$D$10+'СЕТ СН'!$H$5-'СЕТ СН'!$H$21</f>
        <v>4826.6910956699994</v>
      </c>
      <c r="F94" s="36">
        <f>SUMIFS(СВЦЭМ!$D$34:$D$777,СВЦЭМ!$A$34:$A$777,$A94,СВЦЭМ!$B$34:$B$777,F$83)+'СЕТ СН'!$H$11+СВЦЭМ!$D$10+'СЕТ СН'!$H$5-'СЕТ СН'!$H$21</f>
        <v>4823.5734241600003</v>
      </c>
      <c r="G94" s="36">
        <f>SUMIFS(СВЦЭМ!$D$34:$D$777,СВЦЭМ!$A$34:$A$777,$A94,СВЦЭМ!$B$34:$B$777,G$83)+'СЕТ СН'!$H$11+СВЦЭМ!$D$10+'СЕТ СН'!$H$5-'СЕТ СН'!$H$21</f>
        <v>4817.7871998699993</v>
      </c>
      <c r="H94" s="36">
        <f>SUMIFS(СВЦЭМ!$D$34:$D$777,СВЦЭМ!$A$34:$A$777,$A94,СВЦЭМ!$B$34:$B$777,H$83)+'СЕТ СН'!$H$11+СВЦЭМ!$D$10+'СЕТ СН'!$H$5-'СЕТ СН'!$H$21</f>
        <v>4793.9553920199996</v>
      </c>
      <c r="I94" s="36">
        <f>SUMIFS(СВЦЭМ!$D$34:$D$777,СВЦЭМ!$A$34:$A$777,$A94,СВЦЭМ!$B$34:$B$777,I$83)+'СЕТ СН'!$H$11+СВЦЭМ!$D$10+'СЕТ СН'!$H$5-'СЕТ СН'!$H$21</f>
        <v>4753.1066114400001</v>
      </c>
      <c r="J94" s="36">
        <f>SUMIFS(СВЦЭМ!$D$34:$D$777,СВЦЭМ!$A$34:$A$777,$A94,СВЦЭМ!$B$34:$B$777,J$83)+'СЕТ СН'!$H$11+СВЦЭМ!$D$10+'СЕТ СН'!$H$5-'СЕТ СН'!$H$21</f>
        <v>4718.7598358899995</v>
      </c>
      <c r="K94" s="36">
        <f>SUMIFS(СВЦЭМ!$D$34:$D$777,СВЦЭМ!$A$34:$A$777,$A94,СВЦЭМ!$B$34:$B$777,K$83)+'СЕТ СН'!$H$11+СВЦЭМ!$D$10+'СЕТ СН'!$H$5-'СЕТ СН'!$H$21</f>
        <v>4708.1050968199997</v>
      </c>
      <c r="L94" s="36">
        <f>SUMIFS(СВЦЭМ!$D$34:$D$777,СВЦЭМ!$A$34:$A$777,$A94,СВЦЭМ!$B$34:$B$777,L$83)+'СЕТ СН'!$H$11+СВЦЭМ!$D$10+'СЕТ СН'!$H$5-'СЕТ СН'!$H$21</f>
        <v>4688.0240262699999</v>
      </c>
      <c r="M94" s="36">
        <f>SUMIFS(СВЦЭМ!$D$34:$D$777,СВЦЭМ!$A$34:$A$777,$A94,СВЦЭМ!$B$34:$B$777,M$83)+'СЕТ СН'!$H$11+СВЦЭМ!$D$10+'СЕТ СН'!$H$5-'СЕТ СН'!$H$21</f>
        <v>4694.9117816099997</v>
      </c>
      <c r="N94" s="36">
        <f>SUMIFS(СВЦЭМ!$D$34:$D$777,СВЦЭМ!$A$34:$A$777,$A94,СВЦЭМ!$B$34:$B$777,N$83)+'СЕТ СН'!$H$11+СВЦЭМ!$D$10+'СЕТ СН'!$H$5-'СЕТ СН'!$H$21</f>
        <v>4709.9595435399997</v>
      </c>
      <c r="O94" s="36">
        <f>SUMIFS(СВЦЭМ!$D$34:$D$777,СВЦЭМ!$A$34:$A$777,$A94,СВЦЭМ!$B$34:$B$777,O$83)+'СЕТ СН'!$H$11+СВЦЭМ!$D$10+'СЕТ СН'!$H$5-'СЕТ СН'!$H$21</f>
        <v>4726.5991053199996</v>
      </c>
      <c r="P94" s="36">
        <f>SUMIFS(СВЦЭМ!$D$34:$D$777,СВЦЭМ!$A$34:$A$777,$A94,СВЦЭМ!$B$34:$B$777,P$83)+'СЕТ СН'!$H$11+СВЦЭМ!$D$10+'СЕТ СН'!$H$5-'СЕТ СН'!$H$21</f>
        <v>4735.5331795299999</v>
      </c>
      <c r="Q94" s="36">
        <f>SUMIFS(СВЦЭМ!$D$34:$D$777,СВЦЭМ!$A$34:$A$777,$A94,СВЦЭМ!$B$34:$B$777,Q$83)+'СЕТ СН'!$H$11+СВЦЭМ!$D$10+'СЕТ СН'!$H$5-'СЕТ СН'!$H$21</f>
        <v>4726.0558416000003</v>
      </c>
      <c r="R94" s="36">
        <f>SUMIFS(СВЦЭМ!$D$34:$D$777,СВЦЭМ!$A$34:$A$777,$A94,СВЦЭМ!$B$34:$B$777,R$83)+'СЕТ СН'!$H$11+СВЦЭМ!$D$10+'СЕТ СН'!$H$5-'СЕТ СН'!$H$21</f>
        <v>4726.3143449299996</v>
      </c>
      <c r="S94" s="36">
        <f>SUMIFS(СВЦЭМ!$D$34:$D$777,СВЦЭМ!$A$34:$A$777,$A94,СВЦЭМ!$B$34:$B$777,S$83)+'СЕТ СН'!$H$11+СВЦЭМ!$D$10+'СЕТ СН'!$H$5-'СЕТ СН'!$H$21</f>
        <v>4724.3188140499997</v>
      </c>
      <c r="T94" s="36">
        <f>SUMIFS(СВЦЭМ!$D$34:$D$777,СВЦЭМ!$A$34:$A$777,$A94,СВЦЭМ!$B$34:$B$777,T$83)+'СЕТ СН'!$H$11+СВЦЭМ!$D$10+'СЕТ СН'!$H$5-'СЕТ СН'!$H$21</f>
        <v>4704.9279214999997</v>
      </c>
      <c r="U94" s="36">
        <f>SUMIFS(СВЦЭМ!$D$34:$D$777,СВЦЭМ!$A$34:$A$777,$A94,СВЦЭМ!$B$34:$B$777,U$83)+'СЕТ СН'!$H$11+СВЦЭМ!$D$10+'СЕТ СН'!$H$5-'СЕТ СН'!$H$21</f>
        <v>4652.2993111300002</v>
      </c>
      <c r="V94" s="36">
        <f>SUMIFS(СВЦЭМ!$D$34:$D$777,СВЦЭМ!$A$34:$A$777,$A94,СВЦЭМ!$B$34:$B$777,V$83)+'СЕТ СН'!$H$11+СВЦЭМ!$D$10+'СЕТ СН'!$H$5-'СЕТ СН'!$H$21</f>
        <v>4648.8206259399994</v>
      </c>
      <c r="W94" s="36">
        <f>SUMIFS(СВЦЭМ!$D$34:$D$777,СВЦЭМ!$A$34:$A$777,$A94,СВЦЭМ!$B$34:$B$777,W$83)+'СЕТ СН'!$H$11+СВЦЭМ!$D$10+'СЕТ СН'!$H$5-'СЕТ СН'!$H$21</f>
        <v>4676.7804738499999</v>
      </c>
      <c r="X94" s="36">
        <f>SUMIFS(СВЦЭМ!$D$34:$D$777,СВЦЭМ!$A$34:$A$777,$A94,СВЦЭМ!$B$34:$B$777,X$83)+'СЕТ СН'!$H$11+СВЦЭМ!$D$10+'СЕТ СН'!$H$5-'СЕТ СН'!$H$21</f>
        <v>4725.8924465099999</v>
      </c>
      <c r="Y94" s="36">
        <f>SUMIFS(СВЦЭМ!$D$34:$D$777,СВЦЭМ!$A$34:$A$777,$A94,СВЦЭМ!$B$34:$B$777,Y$83)+'СЕТ СН'!$H$11+СВЦЭМ!$D$10+'СЕТ СН'!$H$5-'СЕТ СН'!$H$21</f>
        <v>4766.9871576699998</v>
      </c>
    </row>
    <row r="95" spans="1:27" ht="15.75" x14ac:dyDescent="0.2">
      <c r="A95" s="35">
        <f t="shared" si="2"/>
        <v>42806</v>
      </c>
      <c r="B95" s="36">
        <f>SUMIFS(СВЦЭМ!$D$34:$D$777,СВЦЭМ!$A$34:$A$777,$A95,СВЦЭМ!$B$34:$B$777,B$83)+'СЕТ СН'!$H$11+СВЦЭМ!$D$10+'СЕТ СН'!$H$5-'СЕТ СН'!$H$21</f>
        <v>4784.5060285599993</v>
      </c>
      <c r="C95" s="36">
        <f>SUMIFS(СВЦЭМ!$D$34:$D$777,СВЦЭМ!$A$34:$A$777,$A95,СВЦЭМ!$B$34:$B$777,C$83)+'СЕТ СН'!$H$11+СВЦЭМ!$D$10+'СЕТ СН'!$H$5-'СЕТ СН'!$H$21</f>
        <v>4819.1617261299998</v>
      </c>
      <c r="D95" s="36">
        <f>SUMIFS(СВЦЭМ!$D$34:$D$777,СВЦЭМ!$A$34:$A$777,$A95,СВЦЭМ!$B$34:$B$777,D$83)+'СЕТ СН'!$H$11+СВЦЭМ!$D$10+'СЕТ СН'!$H$5-'СЕТ СН'!$H$21</f>
        <v>4834.2895038099996</v>
      </c>
      <c r="E95" s="36">
        <f>SUMIFS(СВЦЭМ!$D$34:$D$777,СВЦЭМ!$A$34:$A$777,$A95,СВЦЭМ!$B$34:$B$777,E$83)+'СЕТ СН'!$H$11+СВЦЭМ!$D$10+'СЕТ СН'!$H$5-'СЕТ СН'!$H$21</f>
        <v>4838.0604475199998</v>
      </c>
      <c r="F95" s="36">
        <f>SUMIFS(СВЦЭМ!$D$34:$D$777,СВЦЭМ!$A$34:$A$777,$A95,СВЦЭМ!$B$34:$B$777,F$83)+'СЕТ СН'!$H$11+СВЦЭМ!$D$10+'СЕТ СН'!$H$5-'СЕТ СН'!$H$21</f>
        <v>4837.8901575700002</v>
      </c>
      <c r="G95" s="36">
        <f>SUMIFS(СВЦЭМ!$D$34:$D$777,СВЦЭМ!$A$34:$A$777,$A95,СВЦЭМ!$B$34:$B$777,G$83)+'СЕТ СН'!$H$11+СВЦЭМ!$D$10+'СЕТ СН'!$H$5-'СЕТ СН'!$H$21</f>
        <v>4837.7729310199993</v>
      </c>
      <c r="H95" s="36">
        <f>SUMIFS(СВЦЭМ!$D$34:$D$777,СВЦЭМ!$A$34:$A$777,$A95,СВЦЭМ!$B$34:$B$777,H$83)+'СЕТ СН'!$H$11+СВЦЭМ!$D$10+'СЕТ СН'!$H$5-'СЕТ СН'!$H$21</f>
        <v>4824.17998429</v>
      </c>
      <c r="I95" s="36">
        <f>SUMIFS(СВЦЭМ!$D$34:$D$777,СВЦЭМ!$A$34:$A$777,$A95,СВЦЭМ!$B$34:$B$777,I$83)+'СЕТ СН'!$H$11+СВЦЭМ!$D$10+'СЕТ СН'!$H$5-'СЕТ СН'!$H$21</f>
        <v>4785.1366537399999</v>
      </c>
      <c r="J95" s="36">
        <f>SUMIFS(СВЦЭМ!$D$34:$D$777,СВЦЭМ!$A$34:$A$777,$A95,СВЦЭМ!$B$34:$B$777,J$83)+'СЕТ СН'!$H$11+СВЦЭМ!$D$10+'СЕТ СН'!$H$5-'СЕТ СН'!$H$21</f>
        <v>4712.6966958899993</v>
      </c>
      <c r="K95" s="36">
        <f>SUMIFS(СВЦЭМ!$D$34:$D$777,СВЦЭМ!$A$34:$A$777,$A95,СВЦЭМ!$B$34:$B$777,K$83)+'СЕТ СН'!$H$11+СВЦЭМ!$D$10+'СЕТ СН'!$H$5-'СЕТ СН'!$H$21</f>
        <v>4692.2184921600001</v>
      </c>
      <c r="L95" s="36">
        <f>SUMIFS(СВЦЭМ!$D$34:$D$777,СВЦЭМ!$A$34:$A$777,$A95,СВЦЭМ!$B$34:$B$777,L$83)+'СЕТ СН'!$H$11+СВЦЭМ!$D$10+'СЕТ СН'!$H$5-'СЕТ СН'!$H$21</f>
        <v>4672.9211412200002</v>
      </c>
      <c r="M95" s="36">
        <f>SUMIFS(СВЦЭМ!$D$34:$D$777,СВЦЭМ!$A$34:$A$777,$A95,СВЦЭМ!$B$34:$B$777,M$83)+'СЕТ СН'!$H$11+СВЦЭМ!$D$10+'СЕТ СН'!$H$5-'СЕТ СН'!$H$21</f>
        <v>4672.3363184699992</v>
      </c>
      <c r="N95" s="36">
        <f>SUMIFS(СВЦЭМ!$D$34:$D$777,СВЦЭМ!$A$34:$A$777,$A95,СВЦЭМ!$B$34:$B$777,N$83)+'СЕТ СН'!$H$11+СВЦЭМ!$D$10+'СЕТ СН'!$H$5-'СЕТ СН'!$H$21</f>
        <v>4684.2279433399999</v>
      </c>
      <c r="O95" s="36">
        <f>SUMIFS(СВЦЭМ!$D$34:$D$777,СВЦЭМ!$A$34:$A$777,$A95,СВЦЭМ!$B$34:$B$777,O$83)+'СЕТ СН'!$H$11+СВЦЭМ!$D$10+'СЕТ СН'!$H$5-'СЕТ СН'!$H$21</f>
        <v>4696.3781785499996</v>
      </c>
      <c r="P95" s="36">
        <f>SUMIFS(СВЦЭМ!$D$34:$D$777,СВЦЭМ!$A$34:$A$777,$A95,СВЦЭМ!$B$34:$B$777,P$83)+'СЕТ СН'!$H$11+СВЦЭМ!$D$10+'СЕТ СН'!$H$5-'СЕТ СН'!$H$21</f>
        <v>4710.2497063299998</v>
      </c>
      <c r="Q95" s="36">
        <f>SUMIFS(СВЦЭМ!$D$34:$D$777,СВЦЭМ!$A$34:$A$777,$A95,СВЦЭМ!$B$34:$B$777,Q$83)+'СЕТ СН'!$H$11+СВЦЭМ!$D$10+'СЕТ СН'!$H$5-'СЕТ СН'!$H$21</f>
        <v>4709.0362274099998</v>
      </c>
      <c r="R95" s="36">
        <f>SUMIFS(СВЦЭМ!$D$34:$D$777,СВЦЭМ!$A$34:$A$777,$A95,СВЦЭМ!$B$34:$B$777,R$83)+'СЕТ СН'!$H$11+СВЦЭМ!$D$10+'СЕТ СН'!$H$5-'СЕТ СН'!$H$21</f>
        <v>4707.8493920000001</v>
      </c>
      <c r="S95" s="36">
        <f>SUMIFS(СВЦЭМ!$D$34:$D$777,СВЦЭМ!$A$34:$A$777,$A95,СВЦЭМ!$B$34:$B$777,S$83)+'СЕТ СН'!$H$11+СВЦЭМ!$D$10+'СЕТ СН'!$H$5-'СЕТ СН'!$H$21</f>
        <v>4703.4654197700002</v>
      </c>
      <c r="T95" s="36">
        <f>SUMIFS(СВЦЭМ!$D$34:$D$777,СВЦЭМ!$A$34:$A$777,$A95,СВЦЭМ!$B$34:$B$777,T$83)+'СЕТ СН'!$H$11+СВЦЭМ!$D$10+'СЕТ СН'!$H$5-'СЕТ СН'!$H$21</f>
        <v>4699.7089735999998</v>
      </c>
      <c r="U95" s="36">
        <f>SUMIFS(СВЦЭМ!$D$34:$D$777,СВЦЭМ!$A$34:$A$777,$A95,СВЦЭМ!$B$34:$B$777,U$83)+'СЕТ СН'!$H$11+СВЦЭМ!$D$10+'СЕТ СН'!$H$5-'СЕТ СН'!$H$21</f>
        <v>4662.9406591999996</v>
      </c>
      <c r="V95" s="36">
        <f>SUMIFS(СВЦЭМ!$D$34:$D$777,СВЦЭМ!$A$34:$A$777,$A95,СВЦЭМ!$B$34:$B$777,V$83)+'СЕТ СН'!$H$11+СВЦЭМ!$D$10+'СЕТ СН'!$H$5-'СЕТ СН'!$H$21</f>
        <v>4661.89252536</v>
      </c>
      <c r="W95" s="36">
        <f>SUMIFS(СВЦЭМ!$D$34:$D$777,СВЦЭМ!$A$34:$A$777,$A95,СВЦЭМ!$B$34:$B$777,W$83)+'СЕТ СН'!$H$11+СВЦЭМ!$D$10+'СЕТ СН'!$H$5-'СЕТ СН'!$H$21</f>
        <v>4667.0405905400003</v>
      </c>
      <c r="X95" s="36">
        <f>SUMIFS(СВЦЭМ!$D$34:$D$777,СВЦЭМ!$A$34:$A$777,$A95,СВЦЭМ!$B$34:$B$777,X$83)+'СЕТ СН'!$H$11+СВЦЭМ!$D$10+'СЕТ СН'!$H$5-'СЕТ СН'!$H$21</f>
        <v>4692.6818096999996</v>
      </c>
      <c r="Y95" s="36">
        <f>SUMIFS(СВЦЭМ!$D$34:$D$777,СВЦЭМ!$A$34:$A$777,$A95,СВЦЭМ!$B$34:$B$777,Y$83)+'СЕТ СН'!$H$11+СВЦЭМ!$D$10+'СЕТ СН'!$H$5-'СЕТ СН'!$H$21</f>
        <v>4744.5561086199996</v>
      </c>
    </row>
    <row r="96" spans="1:27" ht="15.75" x14ac:dyDescent="0.2">
      <c r="A96" s="35">
        <f t="shared" si="2"/>
        <v>42807</v>
      </c>
      <c r="B96" s="36">
        <f>SUMIFS(СВЦЭМ!$D$34:$D$777,СВЦЭМ!$A$34:$A$777,$A96,СВЦЭМ!$B$34:$B$777,B$83)+'СЕТ СН'!$H$11+СВЦЭМ!$D$10+'СЕТ СН'!$H$5-'СЕТ СН'!$H$21</f>
        <v>4825.9337866699998</v>
      </c>
      <c r="C96" s="36">
        <f>SUMIFS(СВЦЭМ!$D$34:$D$777,СВЦЭМ!$A$34:$A$777,$A96,СВЦЭМ!$B$34:$B$777,C$83)+'СЕТ СН'!$H$11+СВЦЭМ!$D$10+'СЕТ СН'!$H$5-'СЕТ СН'!$H$21</f>
        <v>4832.4560678500002</v>
      </c>
      <c r="D96" s="36">
        <f>SUMIFS(СВЦЭМ!$D$34:$D$777,СВЦЭМ!$A$34:$A$777,$A96,СВЦЭМ!$B$34:$B$777,D$83)+'СЕТ СН'!$H$11+СВЦЭМ!$D$10+'СЕТ СН'!$H$5-'СЕТ СН'!$H$21</f>
        <v>4835.9633634900001</v>
      </c>
      <c r="E96" s="36">
        <f>SUMIFS(СВЦЭМ!$D$34:$D$777,СВЦЭМ!$A$34:$A$777,$A96,СВЦЭМ!$B$34:$B$777,E$83)+'СЕТ СН'!$H$11+СВЦЭМ!$D$10+'СЕТ СН'!$H$5-'СЕТ СН'!$H$21</f>
        <v>4839.9239953899996</v>
      </c>
      <c r="F96" s="36">
        <f>SUMIFS(СВЦЭМ!$D$34:$D$777,СВЦЭМ!$A$34:$A$777,$A96,СВЦЭМ!$B$34:$B$777,F$83)+'СЕТ СН'!$H$11+СВЦЭМ!$D$10+'СЕТ СН'!$H$5-'СЕТ СН'!$H$21</f>
        <v>4897.7546313299999</v>
      </c>
      <c r="G96" s="36">
        <f>SUMIFS(СВЦЭМ!$D$34:$D$777,СВЦЭМ!$A$34:$A$777,$A96,СВЦЭМ!$B$34:$B$777,G$83)+'СЕТ СН'!$H$11+СВЦЭМ!$D$10+'СЕТ СН'!$H$5-'СЕТ СН'!$H$21</f>
        <v>4942.8776148899997</v>
      </c>
      <c r="H96" s="36">
        <f>SUMIFS(СВЦЭМ!$D$34:$D$777,СВЦЭМ!$A$34:$A$777,$A96,СВЦЭМ!$B$34:$B$777,H$83)+'СЕТ СН'!$H$11+СВЦЭМ!$D$10+'СЕТ СН'!$H$5-'СЕТ СН'!$H$21</f>
        <v>4904.4784148899998</v>
      </c>
      <c r="I96" s="36">
        <f>SUMIFS(СВЦЭМ!$D$34:$D$777,СВЦЭМ!$A$34:$A$777,$A96,СВЦЭМ!$B$34:$B$777,I$83)+'СЕТ СН'!$H$11+СВЦЭМ!$D$10+'СЕТ СН'!$H$5-'СЕТ СН'!$H$21</f>
        <v>4847.3403780600001</v>
      </c>
      <c r="J96" s="36">
        <f>SUMIFS(СВЦЭМ!$D$34:$D$777,СВЦЭМ!$A$34:$A$777,$A96,СВЦЭМ!$B$34:$B$777,J$83)+'СЕТ СН'!$H$11+СВЦЭМ!$D$10+'СЕТ СН'!$H$5-'СЕТ СН'!$H$21</f>
        <v>4792.0305641100003</v>
      </c>
      <c r="K96" s="36">
        <f>SUMIFS(СВЦЭМ!$D$34:$D$777,СВЦЭМ!$A$34:$A$777,$A96,СВЦЭМ!$B$34:$B$777,K$83)+'СЕТ СН'!$H$11+СВЦЭМ!$D$10+'СЕТ СН'!$H$5-'СЕТ СН'!$H$21</f>
        <v>4779.2224597499999</v>
      </c>
      <c r="L96" s="36">
        <f>SUMIFS(СВЦЭМ!$D$34:$D$777,СВЦЭМ!$A$34:$A$777,$A96,СВЦЭМ!$B$34:$B$777,L$83)+'СЕТ СН'!$H$11+СВЦЭМ!$D$10+'СЕТ СН'!$H$5-'СЕТ СН'!$H$21</f>
        <v>4774.2006944499999</v>
      </c>
      <c r="M96" s="36">
        <f>SUMIFS(СВЦЭМ!$D$34:$D$777,СВЦЭМ!$A$34:$A$777,$A96,СВЦЭМ!$B$34:$B$777,M$83)+'СЕТ СН'!$H$11+СВЦЭМ!$D$10+'СЕТ СН'!$H$5-'СЕТ СН'!$H$21</f>
        <v>4771.9560421599999</v>
      </c>
      <c r="N96" s="36">
        <f>SUMIFS(СВЦЭМ!$D$34:$D$777,СВЦЭМ!$A$34:$A$777,$A96,СВЦЭМ!$B$34:$B$777,N$83)+'СЕТ СН'!$H$11+СВЦЭМ!$D$10+'СЕТ СН'!$H$5-'СЕТ СН'!$H$21</f>
        <v>4787.1233885700003</v>
      </c>
      <c r="O96" s="36">
        <f>SUMIFS(СВЦЭМ!$D$34:$D$777,СВЦЭМ!$A$34:$A$777,$A96,СВЦЭМ!$B$34:$B$777,O$83)+'СЕТ СН'!$H$11+СВЦЭМ!$D$10+'СЕТ СН'!$H$5-'СЕТ СН'!$H$21</f>
        <v>4791.3973546899997</v>
      </c>
      <c r="P96" s="36">
        <f>SUMIFS(СВЦЭМ!$D$34:$D$777,СВЦЭМ!$A$34:$A$777,$A96,СВЦЭМ!$B$34:$B$777,P$83)+'СЕТ СН'!$H$11+СВЦЭМ!$D$10+'СЕТ СН'!$H$5-'СЕТ СН'!$H$21</f>
        <v>4805.9120523900001</v>
      </c>
      <c r="Q96" s="36">
        <f>SUMIFS(СВЦЭМ!$D$34:$D$777,СВЦЭМ!$A$34:$A$777,$A96,СВЦЭМ!$B$34:$B$777,Q$83)+'СЕТ СН'!$H$11+СВЦЭМ!$D$10+'СЕТ СН'!$H$5-'СЕТ СН'!$H$21</f>
        <v>4802.5811543199998</v>
      </c>
      <c r="R96" s="36">
        <f>SUMIFS(СВЦЭМ!$D$34:$D$777,СВЦЭМ!$A$34:$A$777,$A96,СВЦЭМ!$B$34:$B$777,R$83)+'СЕТ СН'!$H$11+СВЦЭМ!$D$10+'СЕТ СН'!$H$5-'СЕТ СН'!$H$21</f>
        <v>4803.7814978999995</v>
      </c>
      <c r="S96" s="36">
        <f>SUMIFS(СВЦЭМ!$D$34:$D$777,СВЦЭМ!$A$34:$A$777,$A96,СВЦЭМ!$B$34:$B$777,S$83)+'СЕТ СН'!$H$11+СВЦЭМ!$D$10+'СЕТ СН'!$H$5-'СЕТ СН'!$H$21</f>
        <v>4802.4978544999994</v>
      </c>
      <c r="T96" s="36">
        <f>SUMIFS(СВЦЭМ!$D$34:$D$777,СВЦЭМ!$A$34:$A$777,$A96,СВЦЭМ!$B$34:$B$777,T$83)+'СЕТ СН'!$H$11+СВЦЭМ!$D$10+'СЕТ СН'!$H$5-'СЕТ СН'!$H$21</f>
        <v>4781.29161062</v>
      </c>
      <c r="U96" s="36">
        <f>SUMIFS(СВЦЭМ!$D$34:$D$777,СВЦЭМ!$A$34:$A$777,$A96,СВЦЭМ!$B$34:$B$777,U$83)+'СЕТ СН'!$H$11+СВЦЭМ!$D$10+'СЕТ СН'!$H$5-'СЕТ СН'!$H$21</f>
        <v>4766.5859419499993</v>
      </c>
      <c r="V96" s="36">
        <f>SUMIFS(СВЦЭМ!$D$34:$D$777,СВЦЭМ!$A$34:$A$777,$A96,СВЦЭМ!$B$34:$B$777,V$83)+'СЕТ СН'!$H$11+СВЦЭМ!$D$10+'СЕТ СН'!$H$5-'СЕТ СН'!$H$21</f>
        <v>4763.6368153999993</v>
      </c>
      <c r="W96" s="36">
        <f>SUMIFS(СВЦЭМ!$D$34:$D$777,СВЦЭМ!$A$34:$A$777,$A96,СВЦЭМ!$B$34:$B$777,W$83)+'СЕТ СН'!$H$11+СВЦЭМ!$D$10+'СЕТ СН'!$H$5-'СЕТ СН'!$H$21</f>
        <v>4774.19043745</v>
      </c>
      <c r="X96" s="36">
        <f>SUMIFS(СВЦЭМ!$D$34:$D$777,СВЦЭМ!$A$34:$A$777,$A96,СВЦЭМ!$B$34:$B$777,X$83)+'СЕТ СН'!$H$11+СВЦЭМ!$D$10+'СЕТ СН'!$H$5-'СЕТ СН'!$H$21</f>
        <v>4772.7146541599996</v>
      </c>
      <c r="Y96" s="36">
        <f>SUMIFS(СВЦЭМ!$D$34:$D$777,СВЦЭМ!$A$34:$A$777,$A96,СВЦЭМ!$B$34:$B$777,Y$83)+'СЕТ СН'!$H$11+СВЦЭМ!$D$10+'СЕТ СН'!$H$5-'СЕТ СН'!$H$21</f>
        <v>4836.0209486399999</v>
      </c>
    </row>
    <row r="97" spans="1:25" ht="15.75" x14ac:dyDescent="0.2">
      <c r="A97" s="35">
        <f t="shared" si="2"/>
        <v>42808</v>
      </c>
      <c r="B97" s="36">
        <f>SUMIFS(СВЦЭМ!$D$34:$D$777,СВЦЭМ!$A$34:$A$777,$A97,СВЦЭМ!$B$34:$B$777,B$83)+'СЕТ СН'!$H$11+СВЦЭМ!$D$10+'СЕТ СН'!$H$5-'СЕТ СН'!$H$21</f>
        <v>4830.6745612100003</v>
      </c>
      <c r="C97" s="36">
        <f>SUMIFS(СВЦЭМ!$D$34:$D$777,СВЦЭМ!$A$34:$A$777,$A97,СВЦЭМ!$B$34:$B$777,C$83)+'СЕТ СН'!$H$11+СВЦЭМ!$D$10+'СЕТ СН'!$H$5-'СЕТ СН'!$H$21</f>
        <v>4831.7536325599995</v>
      </c>
      <c r="D97" s="36">
        <f>SUMIFS(СВЦЭМ!$D$34:$D$777,СВЦЭМ!$A$34:$A$777,$A97,СВЦЭМ!$B$34:$B$777,D$83)+'СЕТ СН'!$H$11+СВЦЭМ!$D$10+'СЕТ СН'!$H$5-'СЕТ СН'!$H$21</f>
        <v>4854.6399197199999</v>
      </c>
      <c r="E97" s="36">
        <f>SUMIFS(СВЦЭМ!$D$34:$D$777,СВЦЭМ!$A$34:$A$777,$A97,СВЦЭМ!$B$34:$B$777,E$83)+'СЕТ СН'!$H$11+СВЦЭМ!$D$10+'СЕТ СН'!$H$5-'СЕТ СН'!$H$21</f>
        <v>4856.7239801699998</v>
      </c>
      <c r="F97" s="36">
        <f>SUMIFS(СВЦЭМ!$D$34:$D$777,СВЦЭМ!$A$34:$A$777,$A97,СВЦЭМ!$B$34:$B$777,F$83)+'СЕТ СН'!$H$11+СВЦЭМ!$D$10+'СЕТ СН'!$H$5-'СЕТ СН'!$H$21</f>
        <v>4861.59638696</v>
      </c>
      <c r="G97" s="36">
        <f>SUMIFS(СВЦЭМ!$D$34:$D$777,СВЦЭМ!$A$34:$A$777,$A97,СВЦЭМ!$B$34:$B$777,G$83)+'СЕТ СН'!$H$11+СВЦЭМ!$D$10+'СЕТ СН'!$H$5-'СЕТ СН'!$H$21</f>
        <v>4885.2940147499994</v>
      </c>
      <c r="H97" s="36">
        <f>SUMIFS(СВЦЭМ!$D$34:$D$777,СВЦЭМ!$A$34:$A$777,$A97,СВЦЭМ!$B$34:$B$777,H$83)+'СЕТ СН'!$H$11+СВЦЭМ!$D$10+'СЕТ СН'!$H$5-'СЕТ СН'!$H$21</f>
        <v>4856.0753501399995</v>
      </c>
      <c r="I97" s="36">
        <f>SUMIFS(СВЦЭМ!$D$34:$D$777,СВЦЭМ!$A$34:$A$777,$A97,СВЦЭМ!$B$34:$B$777,I$83)+'СЕТ СН'!$H$11+СВЦЭМ!$D$10+'СЕТ СН'!$H$5-'СЕТ СН'!$H$21</f>
        <v>4816.6569970399996</v>
      </c>
      <c r="J97" s="36">
        <f>SUMIFS(СВЦЭМ!$D$34:$D$777,СВЦЭМ!$A$34:$A$777,$A97,СВЦЭМ!$B$34:$B$777,J$83)+'СЕТ СН'!$H$11+СВЦЭМ!$D$10+'СЕТ СН'!$H$5-'СЕТ СН'!$H$21</f>
        <v>4752.2027658500001</v>
      </c>
      <c r="K97" s="36">
        <f>SUMIFS(СВЦЭМ!$D$34:$D$777,СВЦЭМ!$A$34:$A$777,$A97,СВЦЭМ!$B$34:$B$777,K$83)+'СЕТ СН'!$H$11+СВЦЭМ!$D$10+'СЕТ СН'!$H$5-'СЕТ СН'!$H$21</f>
        <v>4759.3032463399995</v>
      </c>
      <c r="L97" s="36">
        <f>SUMIFS(СВЦЭМ!$D$34:$D$777,СВЦЭМ!$A$34:$A$777,$A97,СВЦЭМ!$B$34:$B$777,L$83)+'СЕТ СН'!$H$11+СВЦЭМ!$D$10+'СЕТ СН'!$H$5-'СЕТ СН'!$H$21</f>
        <v>4759.2068809699995</v>
      </c>
      <c r="M97" s="36">
        <f>SUMIFS(СВЦЭМ!$D$34:$D$777,СВЦЭМ!$A$34:$A$777,$A97,СВЦЭМ!$B$34:$B$777,M$83)+'СЕТ СН'!$H$11+СВЦЭМ!$D$10+'СЕТ СН'!$H$5-'СЕТ СН'!$H$21</f>
        <v>4784.7194400199996</v>
      </c>
      <c r="N97" s="36">
        <f>SUMIFS(СВЦЭМ!$D$34:$D$777,СВЦЭМ!$A$34:$A$777,$A97,СВЦЭМ!$B$34:$B$777,N$83)+'СЕТ СН'!$H$11+СВЦЭМ!$D$10+'СЕТ СН'!$H$5-'СЕТ СН'!$H$21</f>
        <v>4794.4856229199995</v>
      </c>
      <c r="O97" s="36">
        <f>SUMIFS(СВЦЭМ!$D$34:$D$777,СВЦЭМ!$A$34:$A$777,$A97,СВЦЭМ!$B$34:$B$777,O$83)+'СЕТ СН'!$H$11+СВЦЭМ!$D$10+'СЕТ СН'!$H$5-'СЕТ СН'!$H$21</f>
        <v>4838.0423396400001</v>
      </c>
      <c r="P97" s="36">
        <f>SUMIFS(СВЦЭМ!$D$34:$D$777,СВЦЭМ!$A$34:$A$777,$A97,СВЦЭМ!$B$34:$B$777,P$83)+'СЕТ СН'!$H$11+СВЦЭМ!$D$10+'СЕТ СН'!$H$5-'СЕТ СН'!$H$21</f>
        <v>4843.9861548199997</v>
      </c>
      <c r="Q97" s="36">
        <f>SUMIFS(СВЦЭМ!$D$34:$D$777,СВЦЭМ!$A$34:$A$777,$A97,СВЦЭМ!$B$34:$B$777,Q$83)+'СЕТ СН'!$H$11+СВЦЭМ!$D$10+'СЕТ СН'!$H$5-'СЕТ СН'!$H$21</f>
        <v>4843.50771343</v>
      </c>
      <c r="R97" s="36">
        <f>SUMIFS(СВЦЭМ!$D$34:$D$777,СВЦЭМ!$A$34:$A$777,$A97,СВЦЭМ!$B$34:$B$777,R$83)+'СЕТ СН'!$H$11+СВЦЭМ!$D$10+'СЕТ СН'!$H$5-'СЕТ СН'!$H$21</f>
        <v>4840.8434729000001</v>
      </c>
      <c r="S97" s="36">
        <f>SUMIFS(СВЦЭМ!$D$34:$D$777,СВЦЭМ!$A$34:$A$777,$A97,СВЦЭМ!$B$34:$B$777,S$83)+'СЕТ СН'!$H$11+СВЦЭМ!$D$10+'СЕТ СН'!$H$5-'СЕТ СН'!$H$21</f>
        <v>4827.3376230699996</v>
      </c>
      <c r="T97" s="36">
        <f>SUMIFS(СВЦЭМ!$D$34:$D$777,СВЦЭМ!$A$34:$A$777,$A97,СВЦЭМ!$B$34:$B$777,T$83)+'СЕТ СН'!$H$11+СВЦЭМ!$D$10+'СЕТ СН'!$H$5-'СЕТ СН'!$H$21</f>
        <v>4811.6752196500001</v>
      </c>
      <c r="U97" s="36">
        <f>SUMIFS(СВЦЭМ!$D$34:$D$777,СВЦЭМ!$A$34:$A$777,$A97,СВЦЭМ!$B$34:$B$777,U$83)+'СЕТ СН'!$H$11+СВЦЭМ!$D$10+'СЕТ СН'!$H$5-'СЕТ СН'!$H$21</f>
        <v>4765.33434339</v>
      </c>
      <c r="V97" s="36">
        <f>SUMIFS(СВЦЭМ!$D$34:$D$777,СВЦЭМ!$A$34:$A$777,$A97,СВЦЭМ!$B$34:$B$777,V$83)+'СЕТ СН'!$H$11+СВЦЭМ!$D$10+'СЕТ СН'!$H$5-'СЕТ СН'!$H$21</f>
        <v>4756.8001372700001</v>
      </c>
      <c r="W97" s="36">
        <f>SUMIFS(СВЦЭМ!$D$34:$D$777,СВЦЭМ!$A$34:$A$777,$A97,СВЦЭМ!$B$34:$B$777,W$83)+'СЕТ СН'!$H$11+СВЦЭМ!$D$10+'СЕТ СН'!$H$5-'СЕТ СН'!$H$21</f>
        <v>4760.1811403499996</v>
      </c>
      <c r="X97" s="36">
        <f>SUMIFS(СВЦЭМ!$D$34:$D$777,СВЦЭМ!$A$34:$A$777,$A97,СВЦЭМ!$B$34:$B$777,X$83)+'СЕТ СН'!$H$11+СВЦЭМ!$D$10+'СЕТ СН'!$H$5-'СЕТ СН'!$H$21</f>
        <v>4754.9034441099993</v>
      </c>
      <c r="Y97" s="36">
        <f>SUMIFS(СВЦЭМ!$D$34:$D$777,СВЦЭМ!$A$34:$A$777,$A97,СВЦЭМ!$B$34:$B$777,Y$83)+'СЕТ СН'!$H$11+СВЦЭМ!$D$10+'СЕТ СН'!$H$5-'СЕТ СН'!$H$21</f>
        <v>4814.0272153299993</v>
      </c>
    </row>
    <row r="98" spans="1:25" ht="15.75" x14ac:dyDescent="0.2">
      <c r="A98" s="35">
        <f t="shared" si="2"/>
        <v>42809</v>
      </c>
      <c r="B98" s="36">
        <f>SUMIFS(СВЦЭМ!$D$34:$D$777,СВЦЭМ!$A$34:$A$777,$A98,СВЦЭМ!$B$34:$B$777,B$83)+'СЕТ СН'!$H$11+СВЦЭМ!$D$10+'СЕТ СН'!$H$5-'СЕТ СН'!$H$21</f>
        <v>4853.6107339699993</v>
      </c>
      <c r="C98" s="36">
        <f>SUMIFS(СВЦЭМ!$D$34:$D$777,СВЦЭМ!$A$34:$A$777,$A98,СВЦЭМ!$B$34:$B$777,C$83)+'СЕТ СН'!$H$11+СВЦЭМ!$D$10+'СЕТ СН'!$H$5-'СЕТ СН'!$H$21</f>
        <v>4902.9742528500001</v>
      </c>
      <c r="D98" s="36">
        <f>SUMIFS(СВЦЭМ!$D$34:$D$777,СВЦЭМ!$A$34:$A$777,$A98,СВЦЭМ!$B$34:$B$777,D$83)+'СЕТ СН'!$H$11+СВЦЭМ!$D$10+'СЕТ СН'!$H$5-'СЕТ СН'!$H$21</f>
        <v>4932.2522954400001</v>
      </c>
      <c r="E98" s="36">
        <f>SUMIFS(СВЦЭМ!$D$34:$D$777,СВЦЭМ!$A$34:$A$777,$A98,СВЦЭМ!$B$34:$B$777,E$83)+'СЕТ СН'!$H$11+СВЦЭМ!$D$10+'СЕТ СН'!$H$5-'СЕТ СН'!$H$21</f>
        <v>4937.78765759</v>
      </c>
      <c r="F98" s="36">
        <f>SUMIFS(СВЦЭМ!$D$34:$D$777,СВЦЭМ!$A$34:$A$777,$A98,СВЦЭМ!$B$34:$B$777,F$83)+'СЕТ СН'!$H$11+СВЦЭМ!$D$10+'СЕТ СН'!$H$5-'СЕТ СН'!$H$21</f>
        <v>4932.67279555</v>
      </c>
      <c r="G98" s="36">
        <f>SUMIFS(СВЦЭМ!$D$34:$D$777,СВЦЭМ!$A$34:$A$777,$A98,СВЦЭМ!$B$34:$B$777,G$83)+'СЕТ СН'!$H$11+СВЦЭМ!$D$10+'СЕТ СН'!$H$5-'СЕТ СН'!$H$21</f>
        <v>4922.6349809900003</v>
      </c>
      <c r="H98" s="36">
        <f>SUMIFS(СВЦЭМ!$D$34:$D$777,СВЦЭМ!$A$34:$A$777,$A98,СВЦЭМ!$B$34:$B$777,H$83)+'СЕТ СН'!$H$11+СВЦЭМ!$D$10+'СЕТ СН'!$H$5-'СЕТ СН'!$H$21</f>
        <v>4843.5320217299995</v>
      </c>
      <c r="I98" s="36">
        <f>SUMIFS(СВЦЭМ!$D$34:$D$777,СВЦЭМ!$A$34:$A$777,$A98,СВЦЭМ!$B$34:$B$777,I$83)+'СЕТ СН'!$H$11+СВЦЭМ!$D$10+'СЕТ СН'!$H$5-'СЕТ СН'!$H$21</f>
        <v>4770.3399564399997</v>
      </c>
      <c r="J98" s="36">
        <f>SUMIFS(СВЦЭМ!$D$34:$D$777,СВЦЭМ!$A$34:$A$777,$A98,СВЦЭМ!$B$34:$B$777,J$83)+'СЕТ СН'!$H$11+СВЦЭМ!$D$10+'СЕТ СН'!$H$5-'СЕТ СН'!$H$21</f>
        <v>4716.5484274</v>
      </c>
      <c r="K98" s="36">
        <f>SUMIFS(СВЦЭМ!$D$34:$D$777,СВЦЭМ!$A$34:$A$777,$A98,СВЦЭМ!$B$34:$B$777,K$83)+'СЕТ СН'!$H$11+СВЦЭМ!$D$10+'СЕТ СН'!$H$5-'СЕТ СН'!$H$21</f>
        <v>4701.7342662199999</v>
      </c>
      <c r="L98" s="36">
        <f>SUMIFS(СВЦЭМ!$D$34:$D$777,СВЦЭМ!$A$34:$A$777,$A98,СВЦЭМ!$B$34:$B$777,L$83)+'СЕТ СН'!$H$11+СВЦЭМ!$D$10+'СЕТ СН'!$H$5-'СЕТ СН'!$H$21</f>
        <v>4698.2677999200005</v>
      </c>
      <c r="M98" s="36">
        <f>SUMIFS(СВЦЭМ!$D$34:$D$777,СВЦЭМ!$A$34:$A$777,$A98,СВЦЭМ!$B$34:$B$777,M$83)+'СЕТ СН'!$H$11+СВЦЭМ!$D$10+'СЕТ СН'!$H$5-'СЕТ СН'!$H$21</f>
        <v>4702.6806659699996</v>
      </c>
      <c r="N98" s="36">
        <f>SUMIFS(СВЦЭМ!$D$34:$D$777,СВЦЭМ!$A$34:$A$777,$A98,СВЦЭМ!$B$34:$B$777,N$83)+'СЕТ СН'!$H$11+СВЦЭМ!$D$10+'СЕТ СН'!$H$5-'СЕТ СН'!$H$21</f>
        <v>4723.81840121</v>
      </c>
      <c r="O98" s="36">
        <f>SUMIFS(СВЦЭМ!$D$34:$D$777,СВЦЭМ!$A$34:$A$777,$A98,СВЦЭМ!$B$34:$B$777,O$83)+'СЕТ СН'!$H$11+СВЦЭМ!$D$10+'СЕТ СН'!$H$5-'СЕТ СН'!$H$21</f>
        <v>4739.8108797599998</v>
      </c>
      <c r="P98" s="36">
        <f>SUMIFS(СВЦЭМ!$D$34:$D$777,СВЦЭМ!$A$34:$A$777,$A98,СВЦЭМ!$B$34:$B$777,P$83)+'СЕТ СН'!$H$11+СВЦЭМ!$D$10+'СЕТ СН'!$H$5-'СЕТ СН'!$H$21</f>
        <v>4763.8654703600005</v>
      </c>
      <c r="Q98" s="36">
        <f>SUMIFS(СВЦЭМ!$D$34:$D$777,СВЦЭМ!$A$34:$A$777,$A98,СВЦЭМ!$B$34:$B$777,Q$83)+'СЕТ СН'!$H$11+СВЦЭМ!$D$10+'СЕТ СН'!$H$5-'СЕТ СН'!$H$21</f>
        <v>4774.4086957500003</v>
      </c>
      <c r="R98" s="36">
        <f>SUMIFS(СВЦЭМ!$D$34:$D$777,СВЦЭМ!$A$34:$A$777,$A98,СВЦЭМ!$B$34:$B$777,R$83)+'СЕТ СН'!$H$11+СВЦЭМ!$D$10+'СЕТ СН'!$H$5-'СЕТ СН'!$H$21</f>
        <v>4777.5330959299999</v>
      </c>
      <c r="S98" s="36">
        <f>SUMIFS(СВЦЭМ!$D$34:$D$777,СВЦЭМ!$A$34:$A$777,$A98,СВЦЭМ!$B$34:$B$777,S$83)+'СЕТ СН'!$H$11+СВЦЭМ!$D$10+'СЕТ СН'!$H$5-'СЕТ СН'!$H$21</f>
        <v>4755.7453625899998</v>
      </c>
      <c r="T98" s="36">
        <f>SUMIFS(СВЦЭМ!$D$34:$D$777,СВЦЭМ!$A$34:$A$777,$A98,СВЦЭМ!$B$34:$B$777,T$83)+'СЕТ СН'!$H$11+СВЦЭМ!$D$10+'СЕТ СН'!$H$5-'СЕТ СН'!$H$21</f>
        <v>4712.22816994</v>
      </c>
      <c r="U98" s="36">
        <f>SUMIFS(СВЦЭМ!$D$34:$D$777,СВЦЭМ!$A$34:$A$777,$A98,СВЦЭМ!$B$34:$B$777,U$83)+'СЕТ СН'!$H$11+СВЦЭМ!$D$10+'СЕТ СН'!$H$5-'СЕТ СН'!$H$21</f>
        <v>4679.7218569300003</v>
      </c>
      <c r="V98" s="36">
        <f>SUMIFS(СВЦЭМ!$D$34:$D$777,СВЦЭМ!$A$34:$A$777,$A98,СВЦЭМ!$B$34:$B$777,V$83)+'СЕТ СН'!$H$11+СВЦЭМ!$D$10+'СЕТ СН'!$H$5-'СЕТ СН'!$H$21</f>
        <v>4682.4683896999995</v>
      </c>
      <c r="W98" s="36">
        <f>SUMIFS(СВЦЭМ!$D$34:$D$777,СВЦЭМ!$A$34:$A$777,$A98,СВЦЭМ!$B$34:$B$777,W$83)+'СЕТ СН'!$H$11+СВЦЭМ!$D$10+'СЕТ СН'!$H$5-'СЕТ СН'!$H$21</f>
        <v>4684.58842585</v>
      </c>
      <c r="X98" s="36">
        <f>SUMIFS(СВЦЭМ!$D$34:$D$777,СВЦЭМ!$A$34:$A$777,$A98,СВЦЭМ!$B$34:$B$777,X$83)+'СЕТ СН'!$H$11+СВЦЭМ!$D$10+'СЕТ СН'!$H$5-'СЕТ СН'!$H$21</f>
        <v>4702.2784950400001</v>
      </c>
      <c r="Y98" s="36">
        <f>SUMIFS(СВЦЭМ!$D$34:$D$777,СВЦЭМ!$A$34:$A$777,$A98,СВЦЭМ!$B$34:$B$777,Y$83)+'СЕТ СН'!$H$11+СВЦЭМ!$D$10+'СЕТ СН'!$H$5-'СЕТ СН'!$H$21</f>
        <v>4786.7564950699998</v>
      </c>
    </row>
    <row r="99" spans="1:25" ht="15.75" x14ac:dyDescent="0.2">
      <c r="A99" s="35">
        <f t="shared" si="2"/>
        <v>42810</v>
      </c>
      <c r="B99" s="36">
        <f>SUMIFS(СВЦЭМ!$D$34:$D$777,СВЦЭМ!$A$34:$A$777,$A99,СВЦЭМ!$B$34:$B$777,B$83)+'СЕТ СН'!$H$11+СВЦЭМ!$D$10+'СЕТ СН'!$H$5-'СЕТ СН'!$H$21</f>
        <v>4812.2326759999996</v>
      </c>
      <c r="C99" s="36">
        <f>SUMIFS(СВЦЭМ!$D$34:$D$777,СВЦЭМ!$A$34:$A$777,$A99,СВЦЭМ!$B$34:$B$777,C$83)+'СЕТ СН'!$H$11+СВЦЭМ!$D$10+'СЕТ СН'!$H$5-'СЕТ СН'!$H$21</f>
        <v>4841.2273525299997</v>
      </c>
      <c r="D99" s="36">
        <f>SUMIFS(СВЦЭМ!$D$34:$D$777,СВЦЭМ!$A$34:$A$777,$A99,СВЦЭМ!$B$34:$B$777,D$83)+'СЕТ СН'!$H$11+СВЦЭМ!$D$10+'СЕТ СН'!$H$5-'СЕТ СН'!$H$21</f>
        <v>4866.1200928500002</v>
      </c>
      <c r="E99" s="36">
        <f>SUMIFS(СВЦЭМ!$D$34:$D$777,СВЦЭМ!$A$34:$A$777,$A99,СВЦЭМ!$B$34:$B$777,E$83)+'СЕТ СН'!$H$11+СВЦЭМ!$D$10+'СЕТ СН'!$H$5-'СЕТ СН'!$H$21</f>
        <v>4876.9508697399997</v>
      </c>
      <c r="F99" s="36">
        <f>SUMIFS(СВЦЭМ!$D$34:$D$777,СВЦЭМ!$A$34:$A$777,$A99,СВЦЭМ!$B$34:$B$777,F$83)+'СЕТ СН'!$H$11+СВЦЭМ!$D$10+'СЕТ СН'!$H$5-'СЕТ СН'!$H$21</f>
        <v>4869.3303133999998</v>
      </c>
      <c r="G99" s="36">
        <f>SUMIFS(СВЦЭМ!$D$34:$D$777,СВЦЭМ!$A$34:$A$777,$A99,СВЦЭМ!$B$34:$B$777,G$83)+'СЕТ СН'!$H$11+СВЦЭМ!$D$10+'СЕТ СН'!$H$5-'СЕТ СН'!$H$21</f>
        <v>4862.5244608399998</v>
      </c>
      <c r="H99" s="36">
        <f>SUMIFS(СВЦЭМ!$D$34:$D$777,СВЦЭМ!$A$34:$A$777,$A99,СВЦЭМ!$B$34:$B$777,H$83)+'СЕТ СН'!$H$11+СВЦЭМ!$D$10+'СЕТ СН'!$H$5-'СЕТ СН'!$H$21</f>
        <v>4857.2667710400001</v>
      </c>
      <c r="I99" s="36">
        <f>SUMIFS(СВЦЭМ!$D$34:$D$777,СВЦЭМ!$A$34:$A$777,$A99,СВЦЭМ!$B$34:$B$777,I$83)+'СЕТ СН'!$H$11+СВЦЭМ!$D$10+'СЕТ СН'!$H$5-'СЕТ СН'!$H$21</f>
        <v>4856.3063750299998</v>
      </c>
      <c r="J99" s="36">
        <f>SUMIFS(СВЦЭМ!$D$34:$D$777,СВЦЭМ!$A$34:$A$777,$A99,СВЦЭМ!$B$34:$B$777,J$83)+'СЕТ СН'!$H$11+СВЦЭМ!$D$10+'СЕТ СН'!$H$5-'СЕТ СН'!$H$21</f>
        <v>4775.9291310099998</v>
      </c>
      <c r="K99" s="36">
        <f>SUMIFS(СВЦЭМ!$D$34:$D$777,СВЦЭМ!$A$34:$A$777,$A99,СВЦЭМ!$B$34:$B$777,K$83)+'СЕТ СН'!$H$11+СВЦЭМ!$D$10+'СЕТ СН'!$H$5-'СЕТ СН'!$H$21</f>
        <v>4712.2593454899998</v>
      </c>
      <c r="L99" s="36">
        <f>SUMIFS(СВЦЭМ!$D$34:$D$777,СВЦЭМ!$A$34:$A$777,$A99,СВЦЭМ!$B$34:$B$777,L$83)+'СЕТ СН'!$H$11+СВЦЭМ!$D$10+'СЕТ СН'!$H$5-'СЕТ СН'!$H$21</f>
        <v>4712.6278439399994</v>
      </c>
      <c r="M99" s="36">
        <f>SUMIFS(СВЦЭМ!$D$34:$D$777,СВЦЭМ!$A$34:$A$777,$A99,СВЦЭМ!$B$34:$B$777,M$83)+'СЕТ СН'!$H$11+СВЦЭМ!$D$10+'СЕТ СН'!$H$5-'СЕТ СН'!$H$21</f>
        <v>4721.07287378</v>
      </c>
      <c r="N99" s="36">
        <f>SUMIFS(СВЦЭМ!$D$34:$D$777,СВЦЭМ!$A$34:$A$777,$A99,СВЦЭМ!$B$34:$B$777,N$83)+'СЕТ СН'!$H$11+СВЦЭМ!$D$10+'СЕТ СН'!$H$5-'СЕТ СН'!$H$21</f>
        <v>4732.8701403199993</v>
      </c>
      <c r="O99" s="36">
        <f>SUMIFS(СВЦЭМ!$D$34:$D$777,СВЦЭМ!$A$34:$A$777,$A99,СВЦЭМ!$B$34:$B$777,O$83)+'СЕТ СН'!$H$11+СВЦЭМ!$D$10+'СЕТ СН'!$H$5-'СЕТ СН'!$H$21</f>
        <v>4738.7951132899998</v>
      </c>
      <c r="P99" s="36">
        <f>SUMIFS(СВЦЭМ!$D$34:$D$777,СВЦЭМ!$A$34:$A$777,$A99,СВЦЭМ!$B$34:$B$777,P$83)+'СЕТ СН'!$H$11+СВЦЭМ!$D$10+'СЕТ СН'!$H$5-'СЕТ СН'!$H$21</f>
        <v>4766.89685113</v>
      </c>
      <c r="Q99" s="36">
        <f>SUMIFS(СВЦЭМ!$D$34:$D$777,СВЦЭМ!$A$34:$A$777,$A99,СВЦЭМ!$B$34:$B$777,Q$83)+'СЕТ СН'!$H$11+СВЦЭМ!$D$10+'СЕТ СН'!$H$5-'СЕТ СН'!$H$21</f>
        <v>4772.5471237000002</v>
      </c>
      <c r="R99" s="36">
        <f>SUMIFS(СВЦЭМ!$D$34:$D$777,СВЦЭМ!$A$34:$A$777,$A99,СВЦЭМ!$B$34:$B$777,R$83)+'СЕТ СН'!$H$11+СВЦЭМ!$D$10+'СЕТ СН'!$H$5-'СЕТ СН'!$H$21</f>
        <v>4774.9146812299996</v>
      </c>
      <c r="S99" s="36">
        <f>SUMIFS(СВЦЭМ!$D$34:$D$777,СВЦЭМ!$A$34:$A$777,$A99,СВЦЭМ!$B$34:$B$777,S$83)+'СЕТ СН'!$H$11+СВЦЭМ!$D$10+'СЕТ СН'!$H$5-'СЕТ СН'!$H$21</f>
        <v>4740.53774213</v>
      </c>
      <c r="T99" s="36">
        <f>SUMIFS(СВЦЭМ!$D$34:$D$777,СВЦЭМ!$A$34:$A$777,$A99,СВЦЭМ!$B$34:$B$777,T$83)+'СЕТ СН'!$H$11+СВЦЭМ!$D$10+'СЕТ СН'!$H$5-'СЕТ СН'!$H$21</f>
        <v>4725.6576712099995</v>
      </c>
      <c r="U99" s="36">
        <f>SUMIFS(СВЦЭМ!$D$34:$D$777,СВЦЭМ!$A$34:$A$777,$A99,СВЦЭМ!$B$34:$B$777,U$83)+'СЕТ СН'!$H$11+СВЦЭМ!$D$10+'СЕТ СН'!$H$5-'СЕТ СН'!$H$21</f>
        <v>4690.34107339</v>
      </c>
      <c r="V99" s="36">
        <f>SUMIFS(СВЦЭМ!$D$34:$D$777,СВЦЭМ!$A$34:$A$777,$A99,СВЦЭМ!$B$34:$B$777,V$83)+'СЕТ СН'!$H$11+СВЦЭМ!$D$10+'СЕТ СН'!$H$5-'СЕТ СН'!$H$21</f>
        <v>4686.4830711599998</v>
      </c>
      <c r="W99" s="36">
        <f>SUMIFS(СВЦЭМ!$D$34:$D$777,СВЦЭМ!$A$34:$A$777,$A99,СВЦЭМ!$B$34:$B$777,W$83)+'СЕТ СН'!$H$11+СВЦЭМ!$D$10+'СЕТ СН'!$H$5-'СЕТ СН'!$H$21</f>
        <v>4699.2429128699996</v>
      </c>
      <c r="X99" s="36">
        <f>SUMIFS(СВЦЭМ!$D$34:$D$777,СВЦЭМ!$A$34:$A$777,$A99,СВЦЭМ!$B$34:$B$777,X$83)+'СЕТ СН'!$H$11+СВЦЭМ!$D$10+'СЕТ СН'!$H$5-'СЕТ СН'!$H$21</f>
        <v>4762.6437894999999</v>
      </c>
      <c r="Y99" s="36">
        <f>SUMIFS(СВЦЭМ!$D$34:$D$777,СВЦЭМ!$A$34:$A$777,$A99,СВЦЭМ!$B$34:$B$777,Y$83)+'СЕТ СН'!$H$11+СВЦЭМ!$D$10+'СЕТ СН'!$H$5-'СЕТ СН'!$H$21</f>
        <v>4853.8336915700002</v>
      </c>
    </row>
    <row r="100" spans="1:25" ht="15.75" x14ac:dyDescent="0.2">
      <c r="A100" s="35">
        <f t="shared" si="2"/>
        <v>42811</v>
      </c>
      <c r="B100" s="36">
        <f>SUMIFS(СВЦЭМ!$D$34:$D$777,СВЦЭМ!$A$34:$A$777,$A100,СВЦЭМ!$B$34:$B$777,B$83)+'СЕТ СН'!$H$11+СВЦЭМ!$D$10+'СЕТ СН'!$H$5-'СЕТ СН'!$H$21</f>
        <v>4835.1244372299998</v>
      </c>
      <c r="C100" s="36">
        <f>SUMIFS(СВЦЭМ!$D$34:$D$777,СВЦЭМ!$A$34:$A$777,$A100,СВЦЭМ!$B$34:$B$777,C$83)+'СЕТ СН'!$H$11+СВЦЭМ!$D$10+'СЕТ СН'!$H$5-'СЕТ СН'!$H$21</f>
        <v>4856.2027643299998</v>
      </c>
      <c r="D100" s="36">
        <f>SUMIFS(СВЦЭМ!$D$34:$D$777,СВЦЭМ!$A$34:$A$777,$A100,СВЦЭМ!$B$34:$B$777,D$83)+'СЕТ СН'!$H$11+СВЦЭМ!$D$10+'СЕТ СН'!$H$5-'СЕТ СН'!$H$21</f>
        <v>4869.1805798299993</v>
      </c>
      <c r="E100" s="36">
        <f>SUMIFS(СВЦЭМ!$D$34:$D$777,СВЦЭМ!$A$34:$A$777,$A100,СВЦЭМ!$B$34:$B$777,E$83)+'СЕТ СН'!$H$11+СВЦЭМ!$D$10+'СЕТ СН'!$H$5-'СЕТ СН'!$H$21</f>
        <v>4883.3102015099994</v>
      </c>
      <c r="F100" s="36">
        <f>SUMIFS(СВЦЭМ!$D$34:$D$777,СВЦЭМ!$A$34:$A$777,$A100,СВЦЭМ!$B$34:$B$777,F$83)+'СЕТ СН'!$H$11+СВЦЭМ!$D$10+'СЕТ СН'!$H$5-'СЕТ СН'!$H$21</f>
        <v>4880.5094651099998</v>
      </c>
      <c r="G100" s="36">
        <f>SUMIFS(СВЦЭМ!$D$34:$D$777,СВЦЭМ!$A$34:$A$777,$A100,СВЦЭМ!$B$34:$B$777,G$83)+'СЕТ СН'!$H$11+СВЦЭМ!$D$10+'СЕТ СН'!$H$5-'СЕТ СН'!$H$21</f>
        <v>4867.9969035499998</v>
      </c>
      <c r="H100" s="36">
        <f>SUMIFS(СВЦЭМ!$D$34:$D$777,СВЦЭМ!$A$34:$A$777,$A100,СВЦЭМ!$B$34:$B$777,H$83)+'СЕТ СН'!$H$11+СВЦЭМ!$D$10+'СЕТ СН'!$H$5-'СЕТ СН'!$H$21</f>
        <v>4823.9860818799998</v>
      </c>
      <c r="I100" s="36">
        <f>SUMIFS(СВЦЭМ!$D$34:$D$777,СВЦЭМ!$A$34:$A$777,$A100,СВЦЭМ!$B$34:$B$777,I$83)+'СЕТ СН'!$H$11+СВЦЭМ!$D$10+'СЕТ СН'!$H$5-'СЕТ СН'!$H$21</f>
        <v>4778.2131814200002</v>
      </c>
      <c r="J100" s="36">
        <f>SUMIFS(СВЦЭМ!$D$34:$D$777,СВЦЭМ!$A$34:$A$777,$A100,СВЦЭМ!$B$34:$B$777,J$83)+'СЕТ СН'!$H$11+СВЦЭМ!$D$10+'СЕТ СН'!$H$5-'СЕТ СН'!$H$21</f>
        <v>4743.7362386300001</v>
      </c>
      <c r="K100" s="36">
        <f>SUMIFS(СВЦЭМ!$D$34:$D$777,СВЦЭМ!$A$34:$A$777,$A100,СВЦЭМ!$B$34:$B$777,K$83)+'СЕТ СН'!$H$11+СВЦЭМ!$D$10+'СЕТ СН'!$H$5-'СЕТ СН'!$H$21</f>
        <v>4736.2952218199998</v>
      </c>
      <c r="L100" s="36">
        <f>SUMIFS(СВЦЭМ!$D$34:$D$777,СВЦЭМ!$A$34:$A$777,$A100,СВЦЭМ!$B$34:$B$777,L$83)+'СЕТ СН'!$H$11+СВЦЭМ!$D$10+'СЕТ СН'!$H$5-'СЕТ СН'!$H$21</f>
        <v>4736.1720767200004</v>
      </c>
      <c r="M100" s="36">
        <f>SUMIFS(СВЦЭМ!$D$34:$D$777,СВЦЭМ!$A$34:$A$777,$A100,СВЦЭМ!$B$34:$B$777,M$83)+'СЕТ СН'!$H$11+СВЦЭМ!$D$10+'СЕТ СН'!$H$5-'СЕТ СН'!$H$21</f>
        <v>4729.0186493399997</v>
      </c>
      <c r="N100" s="36">
        <f>SUMIFS(СВЦЭМ!$D$34:$D$777,СВЦЭМ!$A$34:$A$777,$A100,СВЦЭМ!$B$34:$B$777,N$83)+'СЕТ СН'!$H$11+СВЦЭМ!$D$10+'СЕТ СН'!$H$5-'СЕТ СН'!$H$21</f>
        <v>4731.7395147099996</v>
      </c>
      <c r="O100" s="36">
        <f>SUMIFS(СВЦЭМ!$D$34:$D$777,СВЦЭМ!$A$34:$A$777,$A100,СВЦЭМ!$B$34:$B$777,O$83)+'СЕТ СН'!$H$11+СВЦЭМ!$D$10+'СЕТ СН'!$H$5-'СЕТ СН'!$H$21</f>
        <v>4715.2966531499997</v>
      </c>
      <c r="P100" s="36">
        <f>SUMIFS(СВЦЭМ!$D$34:$D$777,СВЦЭМ!$A$34:$A$777,$A100,СВЦЭМ!$B$34:$B$777,P$83)+'СЕТ СН'!$H$11+СВЦЭМ!$D$10+'СЕТ СН'!$H$5-'СЕТ СН'!$H$21</f>
        <v>4712.5657030399998</v>
      </c>
      <c r="Q100" s="36">
        <f>SUMIFS(СВЦЭМ!$D$34:$D$777,СВЦЭМ!$A$34:$A$777,$A100,СВЦЭМ!$B$34:$B$777,Q$83)+'СЕТ СН'!$H$11+СВЦЭМ!$D$10+'СЕТ СН'!$H$5-'СЕТ СН'!$H$21</f>
        <v>4709.6519082599998</v>
      </c>
      <c r="R100" s="36">
        <f>SUMIFS(СВЦЭМ!$D$34:$D$777,СВЦЭМ!$A$34:$A$777,$A100,СВЦЭМ!$B$34:$B$777,R$83)+'СЕТ СН'!$H$11+СВЦЭМ!$D$10+'СЕТ СН'!$H$5-'СЕТ СН'!$H$21</f>
        <v>4707.1443078699995</v>
      </c>
      <c r="S100" s="36">
        <f>SUMIFS(СВЦЭМ!$D$34:$D$777,СВЦЭМ!$A$34:$A$777,$A100,СВЦЭМ!$B$34:$B$777,S$83)+'СЕТ СН'!$H$11+СВЦЭМ!$D$10+'СЕТ СН'!$H$5-'СЕТ СН'!$H$21</f>
        <v>4728.0228296299993</v>
      </c>
      <c r="T100" s="36">
        <f>SUMIFS(СВЦЭМ!$D$34:$D$777,СВЦЭМ!$A$34:$A$777,$A100,СВЦЭМ!$B$34:$B$777,T$83)+'СЕТ СН'!$H$11+СВЦЭМ!$D$10+'СЕТ СН'!$H$5-'СЕТ СН'!$H$21</f>
        <v>4729.8682750600001</v>
      </c>
      <c r="U100" s="36">
        <f>SUMIFS(СВЦЭМ!$D$34:$D$777,СВЦЭМ!$A$34:$A$777,$A100,СВЦЭМ!$B$34:$B$777,U$83)+'СЕТ СН'!$H$11+СВЦЭМ!$D$10+'СЕТ СН'!$H$5-'СЕТ СН'!$H$21</f>
        <v>4694.0255409900001</v>
      </c>
      <c r="V100" s="36">
        <f>SUMIFS(СВЦЭМ!$D$34:$D$777,СВЦЭМ!$A$34:$A$777,$A100,СВЦЭМ!$B$34:$B$777,V$83)+'СЕТ СН'!$H$11+СВЦЭМ!$D$10+'СЕТ СН'!$H$5-'СЕТ СН'!$H$21</f>
        <v>4681.3439731199996</v>
      </c>
      <c r="W100" s="36">
        <f>SUMIFS(СВЦЭМ!$D$34:$D$777,СВЦЭМ!$A$34:$A$777,$A100,СВЦЭМ!$B$34:$B$777,W$83)+'СЕТ СН'!$H$11+СВЦЭМ!$D$10+'СЕТ СН'!$H$5-'СЕТ СН'!$H$21</f>
        <v>4691.7219355699999</v>
      </c>
      <c r="X100" s="36">
        <f>SUMIFS(СВЦЭМ!$D$34:$D$777,СВЦЭМ!$A$34:$A$777,$A100,СВЦЭМ!$B$34:$B$777,X$83)+'СЕТ СН'!$H$11+СВЦЭМ!$D$10+'СЕТ СН'!$H$5-'СЕТ СН'!$H$21</f>
        <v>4764.5679077599998</v>
      </c>
      <c r="Y100" s="36">
        <f>SUMIFS(СВЦЭМ!$D$34:$D$777,СВЦЭМ!$A$34:$A$777,$A100,СВЦЭМ!$B$34:$B$777,Y$83)+'СЕТ СН'!$H$11+СВЦЭМ!$D$10+'СЕТ СН'!$H$5-'СЕТ СН'!$H$21</f>
        <v>4748.7919415300003</v>
      </c>
    </row>
    <row r="101" spans="1:25" ht="15.75" x14ac:dyDescent="0.2">
      <c r="A101" s="35">
        <f t="shared" si="2"/>
        <v>42812</v>
      </c>
      <c r="B101" s="36">
        <f>SUMIFS(СВЦЭМ!$D$34:$D$777,СВЦЭМ!$A$34:$A$777,$A101,СВЦЭМ!$B$34:$B$777,B$83)+'СЕТ СН'!$H$11+СВЦЭМ!$D$10+'СЕТ СН'!$H$5-'СЕТ СН'!$H$21</f>
        <v>4816.8249012899996</v>
      </c>
      <c r="C101" s="36">
        <f>SUMIFS(СВЦЭМ!$D$34:$D$777,СВЦЭМ!$A$34:$A$777,$A101,СВЦЭМ!$B$34:$B$777,C$83)+'СЕТ СН'!$H$11+СВЦЭМ!$D$10+'СЕТ СН'!$H$5-'СЕТ СН'!$H$21</f>
        <v>4825.6038973499999</v>
      </c>
      <c r="D101" s="36">
        <f>SUMIFS(СВЦЭМ!$D$34:$D$777,СВЦЭМ!$A$34:$A$777,$A101,СВЦЭМ!$B$34:$B$777,D$83)+'СЕТ СН'!$H$11+СВЦЭМ!$D$10+'СЕТ СН'!$H$5-'СЕТ СН'!$H$21</f>
        <v>4839.4827861399999</v>
      </c>
      <c r="E101" s="36">
        <f>SUMIFS(СВЦЭМ!$D$34:$D$777,СВЦЭМ!$A$34:$A$777,$A101,СВЦЭМ!$B$34:$B$777,E$83)+'СЕТ СН'!$H$11+СВЦЭМ!$D$10+'СЕТ СН'!$H$5-'СЕТ СН'!$H$21</f>
        <v>4829.9978290199997</v>
      </c>
      <c r="F101" s="36">
        <f>SUMIFS(СВЦЭМ!$D$34:$D$777,СВЦЭМ!$A$34:$A$777,$A101,СВЦЭМ!$B$34:$B$777,F$83)+'СЕТ СН'!$H$11+СВЦЭМ!$D$10+'СЕТ СН'!$H$5-'СЕТ СН'!$H$21</f>
        <v>4830.2603656399997</v>
      </c>
      <c r="G101" s="36">
        <f>SUMIFS(СВЦЭМ!$D$34:$D$777,СВЦЭМ!$A$34:$A$777,$A101,СВЦЭМ!$B$34:$B$777,G$83)+'СЕТ СН'!$H$11+СВЦЭМ!$D$10+'СЕТ СН'!$H$5-'СЕТ СН'!$H$21</f>
        <v>4830.6448773699994</v>
      </c>
      <c r="H101" s="36">
        <f>SUMIFS(СВЦЭМ!$D$34:$D$777,СВЦЭМ!$A$34:$A$777,$A101,СВЦЭМ!$B$34:$B$777,H$83)+'СЕТ СН'!$H$11+СВЦЭМ!$D$10+'СЕТ СН'!$H$5-'СЕТ СН'!$H$21</f>
        <v>4827.1325253499999</v>
      </c>
      <c r="I101" s="36">
        <f>SUMIFS(СВЦЭМ!$D$34:$D$777,СВЦЭМ!$A$34:$A$777,$A101,СВЦЭМ!$B$34:$B$777,I$83)+'СЕТ СН'!$H$11+СВЦЭМ!$D$10+'СЕТ СН'!$H$5-'СЕТ СН'!$H$21</f>
        <v>4789.5915753099998</v>
      </c>
      <c r="J101" s="36">
        <f>SUMIFS(СВЦЭМ!$D$34:$D$777,СВЦЭМ!$A$34:$A$777,$A101,СВЦЭМ!$B$34:$B$777,J$83)+'СЕТ СН'!$H$11+СВЦЭМ!$D$10+'СЕТ СН'!$H$5-'СЕТ СН'!$H$21</f>
        <v>4791.6924091999999</v>
      </c>
      <c r="K101" s="36">
        <f>SUMIFS(СВЦЭМ!$D$34:$D$777,СВЦЭМ!$A$34:$A$777,$A101,СВЦЭМ!$B$34:$B$777,K$83)+'СЕТ СН'!$H$11+СВЦЭМ!$D$10+'СЕТ СН'!$H$5-'СЕТ СН'!$H$21</f>
        <v>4717.5647529099997</v>
      </c>
      <c r="L101" s="36">
        <f>SUMIFS(СВЦЭМ!$D$34:$D$777,СВЦЭМ!$A$34:$A$777,$A101,СВЦЭМ!$B$34:$B$777,L$83)+'СЕТ СН'!$H$11+СВЦЭМ!$D$10+'СЕТ СН'!$H$5-'СЕТ СН'!$H$21</f>
        <v>4698.5644396199996</v>
      </c>
      <c r="M101" s="36">
        <f>SUMIFS(СВЦЭМ!$D$34:$D$777,СВЦЭМ!$A$34:$A$777,$A101,СВЦЭМ!$B$34:$B$777,M$83)+'СЕТ СН'!$H$11+СВЦЭМ!$D$10+'СЕТ СН'!$H$5-'СЕТ СН'!$H$21</f>
        <v>4704.8417606799994</v>
      </c>
      <c r="N101" s="36">
        <f>SUMIFS(СВЦЭМ!$D$34:$D$777,СВЦЭМ!$A$34:$A$777,$A101,СВЦЭМ!$B$34:$B$777,N$83)+'СЕТ СН'!$H$11+СВЦЭМ!$D$10+'СЕТ СН'!$H$5-'СЕТ СН'!$H$21</f>
        <v>4711.9620685400005</v>
      </c>
      <c r="O101" s="36">
        <f>SUMIFS(СВЦЭМ!$D$34:$D$777,СВЦЭМ!$A$34:$A$777,$A101,СВЦЭМ!$B$34:$B$777,O$83)+'СЕТ СН'!$H$11+СВЦЭМ!$D$10+'СЕТ СН'!$H$5-'СЕТ СН'!$H$21</f>
        <v>4694.8370573600005</v>
      </c>
      <c r="P101" s="36">
        <f>SUMIFS(СВЦЭМ!$D$34:$D$777,СВЦЭМ!$A$34:$A$777,$A101,СВЦЭМ!$B$34:$B$777,P$83)+'СЕТ СН'!$H$11+СВЦЭМ!$D$10+'СЕТ СН'!$H$5-'СЕТ СН'!$H$21</f>
        <v>4639.9331205099998</v>
      </c>
      <c r="Q101" s="36">
        <f>SUMIFS(СВЦЭМ!$D$34:$D$777,СВЦЭМ!$A$34:$A$777,$A101,СВЦЭМ!$B$34:$B$777,Q$83)+'СЕТ СН'!$H$11+СВЦЭМ!$D$10+'СЕТ СН'!$H$5-'СЕТ СН'!$H$21</f>
        <v>4642.79742601</v>
      </c>
      <c r="R101" s="36">
        <f>SUMIFS(СВЦЭМ!$D$34:$D$777,СВЦЭМ!$A$34:$A$777,$A101,СВЦЭМ!$B$34:$B$777,R$83)+'СЕТ СН'!$H$11+СВЦЭМ!$D$10+'СЕТ СН'!$H$5-'СЕТ СН'!$H$21</f>
        <v>4649.3572308499997</v>
      </c>
      <c r="S101" s="36">
        <f>SUMIFS(СВЦЭМ!$D$34:$D$777,СВЦЭМ!$A$34:$A$777,$A101,СВЦЭМ!$B$34:$B$777,S$83)+'СЕТ СН'!$H$11+СВЦЭМ!$D$10+'СЕТ СН'!$H$5-'СЕТ СН'!$H$21</f>
        <v>4640.6604166500001</v>
      </c>
      <c r="T101" s="36">
        <f>SUMIFS(СВЦЭМ!$D$34:$D$777,СВЦЭМ!$A$34:$A$777,$A101,СВЦЭМ!$B$34:$B$777,T$83)+'СЕТ СН'!$H$11+СВЦЭМ!$D$10+'СЕТ СН'!$H$5-'СЕТ СН'!$H$21</f>
        <v>4621.7005695600001</v>
      </c>
      <c r="U101" s="36">
        <f>SUMIFS(СВЦЭМ!$D$34:$D$777,СВЦЭМ!$A$34:$A$777,$A101,СВЦЭМ!$B$34:$B$777,U$83)+'СЕТ СН'!$H$11+СВЦЭМ!$D$10+'СЕТ СН'!$H$5-'СЕТ СН'!$H$21</f>
        <v>4639.65248729</v>
      </c>
      <c r="V101" s="36">
        <f>SUMIFS(СВЦЭМ!$D$34:$D$777,СВЦЭМ!$A$34:$A$777,$A101,СВЦЭМ!$B$34:$B$777,V$83)+'СЕТ СН'!$H$11+СВЦЭМ!$D$10+'СЕТ СН'!$H$5-'СЕТ СН'!$H$21</f>
        <v>4664.9899518700004</v>
      </c>
      <c r="W101" s="36">
        <f>SUMIFS(СВЦЭМ!$D$34:$D$777,СВЦЭМ!$A$34:$A$777,$A101,СВЦЭМ!$B$34:$B$777,W$83)+'СЕТ СН'!$H$11+СВЦЭМ!$D$10+'СЕТ СН'!$H$5-'СЕТ СН'!$H$21</f>
        <v>4673.1232958099999</v>
      </c>
      <c r="X101" s="36">
        <f>SUMIFS(СВЦЭМ!$D$34:$D$777,СВЦЭМ!$A$34:$A$777,$A101,СВЦЭМ!$B$34:$B$777,X$83)+'СЕТ СН'!$H$11+СВЦЭМ!$D$10+'СЕТ СН'!$H$5-'СЕТ СН'!$H$21</f>
        <v>4650.4017260099999</v>
      </c>
      <c r="Y101" s="36">
        <f>SUMIFS(СВЦЭМ!$D$34:$D$777,СВЦЭМ!$A$34:$A$777,$A101,СВЦЭМ!$B$34:$B$777,Y$83)+'СЕТ СН'!$H$11+СВЦЭМ!$D$10+'СЕТ СН'!$H$5-'СЕТ СН'!$H$21</f>
        <v>4704.4559330600005</v>
      </c>
    </row>
    <row r="102" spans="1:25" ht="15.75" x14ac:dyDescent="0.2">
      <c r="A102" s="35">
        <f t="shared" si="2"/>
        <v>42813</v>
      </c>
      <c r="B102" s="36">
        <f>SUMIFS(СВЦЭМ!$D$34:$D$777,СВЦЭМ!$A$34:$A$777,$A102,СВЦЭМ!$B$34:$B$777,B$83)+'СЕТ СН'!$H$11+СВЦЭМ!$D$10+'СЕТ СН'!$H$5-'СЕТ СН'!$H$21</f>
        <v>4804.2479362100003</v>
      </c>
      <c r="C102" s="36">
        <f>SUMIFS(СВЦЭМ!$D$34:$D$777,СВЦЭМ!$A$34:$A$777,$A102,СВЦЭМ!$B$34:$B$777,C$83)+'СЕТ СН'!$H$11+СВЦЭМ!$D$10+'СЕТ СН'!$H$5-'СЕТ СН'!$H$21</f>
        <v>4812.3650816299996</v>
      </c>
      <c r="D102" s="36">
        <f>SUMIFS(СВЦЭМ!$D$34:$D$777,СВЦЭМ!$A$34:$A$777,$A102,СВЦЭМ!$B$34:$B$777,D$83)+'СЕТ СН'!$H$11+СВЦЭМ!$D$10+'СЕТ СН'!$H$5-'СЕТ СН'!$H$21</f>
        <v>4837.6160621599993</v>
      </c>
      <c r="E102" s="36">
        <f>SUMIFS(СВЦЭМ!$D$34:$D$777,СВЦЭМ!$A$34:$A$777,$A102,СВЦЭМ!$B$34:$B$777,E$83)+'СЕТ СН'!$H$11+СВЦЭМ!$D$10+'СЕТ СН'!$H$5-'СЕТ СН'!$H$21</f>
        <v>4848.7559449500004</v>
      </c>
      <c r="F102" s="36">
        <f>SUMIFS(СВЦЭМ!$D$34:$D$777,СВЦЭМ!$A$34:$A$777,$A102,СВЦЭМ!$B$34:$B$777,F$83)+'СЕТ СН'!$H$11+СВЦЭМ!$D$10+'СЕТ СН'!$H$5-'СЕТ СН'!$H$21</f>
        <v>4843.0370380699997</v>
      </c>
      <c r="G102" s="36">
        <f>SUMIFS(СВЦЭМ!$D$34:$D$777,СВЦЭМ!$A$34:$A$777,$A102,СВЦЭМ!$B$34:$B$777,G$83)+'СЕТ СН'!$H$11+СВЦЭМ!$D$10+'СЕТ СН'!$H$5-'СЕТ СН'!$H$21</f>
        <v>4835.1592991699999</v>
      </c>
      <c r="H102" s="36">
        <f>SUMIFS(СВЦЭМ!$D$34:$D$777,СВЦЭМ!$A$34:$A$777,$A102,СВЦЭМ!$B$34:$B$777,H$83)+'СЕТ СН'!$H$11+СВЦЭМ!$D$10+'СЕТ СН'!$H$5-'СЕТ СН'!$H$21</f>
        <v>4815.4074292099995</v>
      </c>
      <c r="I102" s="36">
        <f>SUMIFS(СВЦЭМ!$D$34:$D$777,СВЦЭМ!$A$34:$A$777,$A102,СВЦЭМ!$B$34:$B$777,I$83)+'СЕТ СН'!$H$11+СВЦЭМ!$D$10+'СЕТ СН'!$H$5-'СЕТ СН'!$H$21</f>
        <v>4794.1230523199993</v>
      </c>
      <c r="J102" s="36">
        <f>SUMIFS(СВЦЭМ!$D$34:$D$777,СВЦЭМ!$A$34:$A$777,$A102,СВЦЭМ!$B$34:$B$777,J$83)+'СЕТ СН'!$H$11+СВЦЭМ!$D$10+'СЕТ СН'!$H$5-'СЕТ СН'!$H$21</f>
        <v>4749.6145429499993</v>
      </c>
      <c r="K102" s="36">
        <f>SUMIFS(СВЦЭМ!$D$34:$D$777,СВЦЭМ!$A$34:$A$777,$A102,СВЦЭМ!$B$34:$B$777,K$83)+'СЕТ СН'!$H$11+СВЦЭМ!$D$10+'СЕТ СН'!$H$5-'СЕТ СН'!$H$21</f>
        <v>4663.9624961</v>
      </c>
      <c r="L102" s="36">
        <f>SUMIFS(СВЦЭМ!$D$34:$D$777,СВЦЭМ!$A$34:$A$777,$A102,СВЦЭМ!$B$34:$B$777,L$83)+'СЕТ СН'!$H$11+СВЦЭМ!$D$10+'СЕТ СН'!$H$5-'СЕТ СН'!$H$21</f>
        <v>4644.4143094399997</v>
      </c>
      <c r="M102" s="36">
        <f>SUMIFS(СВЦЭМ!$D$34:$D$777,СВЦЭМ!$A$34:$A$777,$A102,СВЦЭМ!$B$34:$B$777,M$83)+'СЕТ СН'!$H$11+СВЦЭМ!$D$10+'СЕТ СН'!$H$5-'СЕТ СН'!$H$21</f>
        <v>4658.0802612499992</v>
      </c>
      <c r="N102" s="36">
        <f>SUMIFS(СВЦЭМ!$D$34:$D$777,СВЦЭМ!$A$34:$A$777,$A102,СВЦЭМ!$B$34:$B$777,N$83)+'СЕТ СН'!$H$11+СВЦЭМ!$D$10+'СЕТ СН'!$H$5-'СЕТ СН'!$H$21</f>
        <v>4673.3275969799997</v>
      </c>
      <c r="O102" s="36">
        <f>SUMIFS(СВЦЭМ!$D$34:$D$777,СВЦЭМ!$A$34:$A$777,$A102,СВЦЭМ!$B$34:$B$777,O$83)+'СЕТ СН'!$H$11+СВЦЭМ!$D$10+'СЕТ СН'!$H$5-'СЕТ СН'!$H$21</f>
        <v>4681.9826046399994</v>
      </c>
      <c r="P102" s="36">
        <f>SUMIFS(СВЦЭМ!$D$34:$D$777,СВЦЭМ!$A$34:$A$777,$A102,СВЦЭМ!$B$34:$B$777,P$83)+'СЕТ СН'!$H$11+СВЦЭМ!$D$10+'СЕТ СН'!$H$5-'СЕТ СН'!$H$21</f>
        <v>4694.1963434499994</v>
      </c>
      <c r="Q102" s="36">
        <f>SUMIFS(СВЦЭМ!$D$34:$D$777,СВЦЭМ!$A$34:$A$777,$A102,СВЦЭМ!$B$34:$B$777,Q$83)+'СЕТ СН'!$H$11+СВЦЭМ!$D$10+'СЕТ СН'!$H$5-'СЕТ СН'!$H$21</f>
        <v>4700.7549718399996</v>
      </c>
      <c r="R102" s="36">
        <f>SUMIFS(СВЦЭМ!$D$34:$D$777,СВЦЭМ!$A$34:$A$777,$A102,СВЦЭМ!$B$34:$B$777,R$83)+'СЕТ СН'!$H$11+СВЦЭМ!$D$10+'СЕТ СН'!$H$5-'СЕТ СН'!$H$21</f>
        <v>4706.4452017999993</v>
      </c>
      <c r="S102" s="36">
        <f>SUMIFS(СВЦЭМ!$D$34:$D$777,СВЦЭМ!$A$34:$A$777,$A102,СВЦЭМ!$B$34:$B$777,S$83)+'СЕТ СН'!$H$11+СВЦЭМ!$D$10+'СЕТ СН'!$H$5-'СЕТ СН'!$H$21</f>
        <v>4688.8070366800002</v>
      </c>
      <c r="T102" s="36">
        <f>SUMIFS(СВЦЭМ!$D$34:$D$777,СВЦЭМ!$A$34:$A$777,$A102,СВЦЭМ!$B$34:$B$777,T$83)+'СЕТ СН'!$H$11+СВЦЭМ!$D$10+'СЕТ СН'!$H$5-'СЕТ СН'!$H$21</f>
        <v>4657.6200666799996</v>
      </c>
      <c r="U102" s="36">
        <f>SUMIFS(СВЦЭМ!$D$34:$D$777,СВЦЭМ!$A$34:$A$777,$A102,СВЦЭМ!$B$34:$B$777,U$83)+'СЕТ СН'!$H$11+СВЦЭМ!$D$10+'СЕТ СН'!$H$5-'СЕТ СН'!$H$21</f>
        <v>4622.7406708999997</v>
      </c>
      <c r="V102" s="36">
        <f>SUMIFS(СВЦЭМ!$D$34:$D$777,СВЦЭМ!$A$34:$A$777,$A102,СВЦЭМ!$B$34:$B$777,V$83)+'СЕТ СН'!$H$11+СВЦЭМ!$D$10+'СЕТ СН'!$H$5-'СЕТ СН'!$H$21</f>
        <v>4626.8622879499999</v>
      </c>
      <c r="W102" s="36">
        <f>SUMIFS(СВЦЭМ!$D$34:$D$777,СВЦЭМ!$A$34:$A$777,$A102,СВЦЭМ!$B$34:$B$777,W$83)+'СЕТ СН'!$H$11+СВЦЭМ!$D$10+'СЕТ СН'!$H$5-'СЕТ СН'!$H$21</f>
        <v>4626.6387217900001</v>
      </c>
      <c r="X102" s="36">
        <f>SUMIFS(СВЦЭМ!$D$34:$D$777,СВЦЭМ!$A$34:$A$777,$A102,СВЦЭМ!$B$34:$B$777,X$83)+'СЕТ СН'!$H$11+СВЦЭМ!$D$10+'СЕТ СН'!$H$5-'СЕТ СН'!$H$21</f>
        <v>4685.0744706299993</v>
      </c>
      <c r="Y102" s="36">
        <f>SUMIFS(СВЦЭМ!$D$34:$D$777,СВЦЭМ!$A$34:$A$777,$A102,СВЦЭМ!$B$34:$B$777,Y$83)+'СЕТ СН'!$H$11+СВЦЭМ!$D$10+'СЕТ СН'!$H$5-'СЕТ СН'!$H$21</f>
        <v>4785.00911567</v>
      </c>
    </row>
    <row r="103" spans="1:25" ht="15.75" x14ac:dyDescent="0.2">
      <c r="A103" s="35">
        <f t="shared" si="2"/>
        <v>42814</v>
      </c>
      <c r="B103" s="36">
        <f>SUMIFS(СВЦЭМ!$D$34:$D$777,СВЦЭМ!$A$34:$A$777,$A103,СВЦЭМ!$B$34:$B$777,B$83)+'СЕТ СН'!$H$11+СВЦЭМ!$D$10+'СЕТ СН'!$H$5-'СЕТ СН'!$H$21</f>
        <v>4885.0938374500001</v>
      </c>
      <c r="C103" s="36">
        <f>SUMIFS(СВЦЭМ!$D$34:$D$777,СВЦЭМ!$A$34:$A$777,$A103,СВЦЭМ!$B$34:$B$777,C$83)+'СЕТ СН'!$H$11+СВЦЭМ!$D$10+'СЕТ СН'!$H$5-'СЕТ СН'!$H$21</f>
        <v>4915.50226613</v>
      </c>
      <c r="D103" s="36">
        <f>SUMIFS(СВЦЭМ!$D$34:$D$777,СВЦЭМ!$A$34:$A$777,$A103,СВЦЭМ!$B$34:$B$777,D$83)+'СЕТ СН'!$H$11+СВЦЭМ!$D$10+'СЕТ СН'!$H$5-'СЕТ СН'!$H$21</f>
        <v>4942.1326692799994</v>
      </c>
      <c r="E103" s="36">
        <f>SUMIFS(СВЦЭМ!$D$34:$D$777,СВЦЭМ!$A$34:$A$777,$A103,СВЦЭМ!$B$34:$B$777,E$83)+'СЕТ СН'!$H$11+СВЦЭМ!$D$10+'СЕТ СН'!$H$5-'СЕТ СН'!$H$21</f>
        <v>4956.7529350200002</v>
      </c>
      <c r="F103" s="36">
        <f>SUMIFS(СВЦЭМ!$D$34:$D$777,СВЦЭМ!$A$34:$A$777,$A103,СВЦЭМ!$B$34:$B$777,F$83)+'СЕТ СН'!$H$11+СВЦЭМ!$D$10+'СЕТ СН'!$H$5-'СЕТ СН'!$H$21</f>
        <v>4953.16305113</v>
      </c>
      <c r="G103" s="36">
        <f>SUMIFS(СВЦЭМ!$D$34:$D$777,СВЦЭМ!$A$34:$A$777,$A103,СВЦЭМ!$B$34:$B$777,G$83)+'СЕТ СН'!$H$11+СВЦЭМ!$D$10+'СЕТ СН'!$H$5-'СЕТ СН'!$H$21</f>
        <v>4938.0271754200003</v>
      </c>
      <c r="H103" s="36">
        <f>SUMIFS(СВЦЭМ!$D$34:$D$777,СВЦЭМ!$A$34:$A$777,$A103,СВЦЭМ!$B$34:$B$777,H$83)+'СЕТ СН'!$H$11+СВЦЭМ!$D$10+'СЕТ СН'!$H$5-'СЕТ СН'!$H$21</f>
        <v>4882.6426412799992</v>
      </c>
      <c r="I103" s="36">
        <f>SUMIFS(СВЦЭМ!$D$34:$D$777,СВЦЭМ!$A$34:$A$777,$A103,СВЦЭМ!$B$34:$B$777,I$83)+'СЕТ СН'!$H$11+СВЦЭМ!$D$10+'СЕТ СН'!$H$5-'СЕТ СН'!$H$21</f>
        <v>4807.5691897899997</v>
      </c>
      <c r="J103" s="36">
        <f>SUMIFS(СВЦЭМ!$D$34:$D$777,СВЦЭМ!$A$34:$A$777,$A103,СВЦЭМ!$B$34:$B$777,J$83)+'СЕТ СН'!$H$11+СВЦЭМ!$D$10+'СЕТ СН'!$H$5-'СЕТ СН'!$H$21</f>
        <v>4751.5706952099999</v>
      </c>
      <c r="K103" s="36">
        <f>SUMIFS(СВЦЭМ!$D$34:$D$777,СВЦЭМ!$A$34:$A$777,$A103,СВЦЭМ!$B$34:$B$777,K$83)+'СЕТ СН'!$H$11+СВЦЭМ!$D$10+'СЕТ СН'!$H$5-'СЕТ СН'!$H$21</f>
        <v>4695.82378943</v>
      </c>
      <c r="L103" s="36">
        <f>SUMIFS(СВЦЭМ!$D$34:$D$777,СВЦЭМ!$A$34:$A$777,$A103,СВЦЭМ!$B$34:$B$777,L$83)+'СЕТ СН'!$H$11+СВЦЭМ!$D$10+'СЕТ СН'!$H$5-'СЕТ СН'!$H$21</f>
        <v>4693.7584810299995</v>
      </c>
      <c r="M103" s="36">
        <f>SUMIFS(СВЦЭМ!$D$34:$D$777,СВЦЭМ!$A$34:$A$777,$A103,СВЦЭМ!$B$34:$B$777,M$83)+'СЕТ СН'!$H$11+СВЦЭМ!$D$10+'СЕТ СН'!$H$5-'СЕТ СН'!$H$21</f>
        <v>4703.0952689400001</v>
      </c>
      <c r="N103" s="36">
        <f>SUMIFS(СВЦЭМ!$D$34:$D$777,СВЦЭМ!$A$34:$A$777,$A103,СВЦЭМ!$B$34:$B$777,N$83)+'СЕТ СН'!$H$11+СВЦЭМ!$D$10+'СЕТ СН'!$H$5-'СЕТ СН'!$H$21</f>
        <v>4730.5206414900003</v>
      </c>
      <c r="O103" s="36">
        <f>SUMIFS(СВЦЭМ!$D$34:$D$777,СВЦЭМ!$A$34:$A$777,$A103,СВЦЭМ!$B$34:$B$777,O$83)+'СЕТ СН'!$H$11+СВЦЭМ!$D$10+'СЕТ СН'!$H$5-'СЕТ СН'!$H$21</f>
        <v>4751.3680993399994</v>
      </c>
      <c r="P103" s="36">
        <f>SUMIFS(СВЦЭМ!$D$34:$D$777,СВЦЭМ!$A$34:$A$777,$A103,СВЦЭМ!$B$34:$B$777,P$83)+'СЕТ СН'!$H$11+СВЦЭМ!$D$10+'СЕТ СН'!$H$5-'СЕТ СН'!$H$21</f>
        <v>4758.62400884</v>
      </c>
      <c r="Q103" s="36">
        <f>SUMIFS(СВЦЭМ!$D$34:$D$777,СВЦЭМ!$A$34:$A$777,$A103,СВЦЭМ!$B$34:$B$777,Q$83)+'СЕТ СН'!$H$11+СВЦЭМ!$D$10+'СЕТ СН'!$H$5-'СЕТ СН'!$H$21</f>
        <v>4756.6159986399998</v>
      </c>
      <c r="R103" s="36">
        <f>SUMIFS(СВЦЭМ!$D$34:$D$777,СВЦЭМ!$A$34:$A$777,$A103,СВЦЭМ!$B$34:$B$777,R$83)+'СЕТ СН'!$H$11+СВЦЭМ!$D$10+'СЕТ СН'!$H$5-'СЕТ СН'!$H$21</f>
        <v>4763.9376035099995</v>
      </c>
      <c r="S103" s="36">
        <f>SUMIFS(СВЦЭМ!$D$34:$D$777,СВЦЭМ!$A$34:$A$777,$A103,СВЦЭМ!$B$34:$B$777,S$83)+'СЕТ СН'!$H$11+СВЦЭМ!$D$10+'СЕТ СН'!$H$5-'СЕТ СН'!$H$21</f>
        <v>4758.4312214399997</v>
      </c>
      <c r="T103" s="36">
        <f>SUMIFS(СВЦЭМ!$D$34:$D$777,СВЦЭМ!$A$34:$A$777,$A103,СВЦЭМ!$B$34:$B$777,T$83)+'СЕТ СН'!$H$11+СВЦЭМ!$D$10+'СЕТ СН'!$H$5-'СЕТ СН'!$H$21</f>
        <v>4725.9856278200004</v>
      </c>
      <c r="U103" s="36">
        <f>SUMIFS(СВЦЭМ!$D$34:$D$777,СВЦЭМ!$A$34:$A$777,$A103,СВЦЭМ!$B$34:$B$777,U$83)+'СЕТ СН'!$H$11+СВЦЭМ!$D$10+'СЕТ СН'!$H$5-'СЕТ СН'!$H$21</f>
        <v>4687.2671389200004</v>
      </c>
      <c r="V103" s="36">
        <f>SUMIFS(СВЦЭМ!$D$34:$D$777,СВЦЭМ!$A$34:$A$777,$A103,СВЦЭМ!$B$34:$B$777,V$83)+'СЕТ СН'!$H$11+СВЦЭМ!$D$10+'СЕТ СН'!$H$5-'СЕТ СН'!$H$21</f>
        <v>4684.0169462800004</v>
      </c>
      <c r="W103" s="36">
        <f>SUMIFS(СВЦЭМ!$D$34:$D$777,СВЦЭМ!$A$34:$A$777,$A103,СВЦЭМ!$B$34:$B$777,W$83)+'СЕТ СН'!$H$11+СВЦЭМ!$D$10+'СЕТ СН'!$H$5-'СЕТ СН'!$H$21</f>
        <v>4682.3502287299998</v>
      </c>
      <c r="X103" s="36">
        <f>SUMIFS(СВЦЭМ!$D$34:$D$777,СВЦЭМ!$A$34:$A$777,$A103,СВЦЭМ!$B$34:$B$777,X$83)+'СЕТ СН'!$H$11+СВЦЭМ!$D$10+'СЕТ СН'!$H$5-'СЕТ СН'!$H$21</f>
        <v>4761.3625364599993</v>
      </c>
      <c r="Y103" s="36">
        <f>SUMIFS(СВЦЭМ!$D$34:$D$777,СВЦЭМ!$A$34:$A$777,$A103,СВЦЭМ!$B$34:$B$777,Y$83)+'СЕТ СН'!$H$11+СВЦЭМ!$D$10+'СЕТ СН'!$H$5-'СЕТ СН'!$H$21</f>
        <v>4841.5598964799992</v>
      </c>
    </row>
    <row r="104" spans="1:25" ht="15.75" x14ac:dyDescent="0.2">
      <c r="A104" s="35">
        <f t="shared" si="2"/>
        <v>42815</v>
      </c>
      <c r="B104" s="36">
        <f>SUMIFS(СВЦЭМ!$D$34:$D$777,СВЦЭМ!$A$34:$A$777,$A104,СВЦЭМ!$B$34:$B$777,B$83)+'СЕТ СН'!$H$11+СВЦЭМ!$D$10+'СЕТ СН'!$H$5-'СЕТ СН'!$H$21</f>
        <v>4786.8261716300003</v>
      </c>
      <c r="C104" s="36">
        <f>SUMIFS(СВЦЭМ!$D$34:$D$777,СВЦЭМ!$A$34:$A$777,$A104,СВЦЭМ!$B$34:$B$777,C$83)+'СЕТ СН'!$H$11+СВЦЭМ!$D$10+'СЕТ СН'!$H$5-'СЕТ СН'!$H$21</f>
        <v>4818.2218967199997</v>
      </c>
      <c r="D104" s="36">
        <f>SUMIFS(СВЦЭМ!$D$34:$D$777,СВЦЭМ!$A$34:$A$777,$A104,СВЦЭМ!$B$34:$B$777,D$83)+'СЕТ СН'!$H$11+СВЦЭМ!$D$10+'СЕТ СН'!$H$5-'СЕТ СН'!$H$21</f>
        <v>4840.5999937699999</v>
      </c>
      <c r="E104" s="36">
        <f>SUMIFS(СВЦЭМ!$D$34:$D$777,СВЦЭМ!$A$34:$A$777,$A104,СВЦЭМ!$B$34:$B$777,E$83)+'СЕТ СН'!$H$11+СВЦЭМ!$D$10+'СЕТ СН'!$H$5-'СЕТ СН'!$H$21</f>
        <v>4844.90395635</v>
      </c>
      <c r="F104" s="36">
        <f>SUMIFS(СВЦЭМ!$D$34:$D$777,СВЦЭМ!$A$34:$A$777,$A104,СВЦЭМ!$B$34:$B$777,F$83)+'СЕТ СН'!$H$11+СВЦЭМ!$D$10+'СЕТ СН'!$H$5-'СЕТ СН'!$H$21</f>
        <v>4841.1184473699996</v>
      </c>
      <c r="G104" s="36">
        <f>SUMIFS(СВЦЭМ!$D$34:$D$777,СВЦЭМ!$A$34:$A$777,$A104,СВЦЭМ!$B$34:$B$777,G$83)+'СЕТ СН'!$H$11+СВЦЭМ!$D$10+'СЕТ СН'!$H$5-'СЕТ СН'!$H$21</f>
        <v>4825.8464201699999</v>
      </c>
      <c r="H104" s="36">
        <f>SUMIFS(СВЦЭМ!$D$34:$D$777,СВЦЭМ!$A$34:$A$777,$A104,СВЦЭМ!$B$34:$B$777,H$83)+'СЕТ СН'!$H$11+СВЦЭМ!$D$10+'СЕТ СН'!$H$5-'СЕТ СН'!$H$21</f>
        <v>4837.1409585900001</v>
      </c>
      <c r="I104" s="36">
        <f>SUMIFS(СВЦЭМ!$D$34:$D$777,СВЦЭМ!$A$34:$A$777,$A104,СВЦЭМ!$B$34:$B$777,I$83)+'СЕТ СН'!$H$11+СВЦЭМ!$D$10+'СЕТ СН'!$H$5-'СЕТ СН'!$H$21</f>
        <v>4824.0802605899999</v>
      </c>
      <c r="J104" s="36">
        <f>SUMIFS(СВЦЭМ!$D$34:$D$777,СВЦЭМ!$A$34:$A$777,$A104,СВЦЭМ!$B$34:$B$777,J$83)+'СЕТ СН'!$H$11+СВЦЭМ!$D$10+'СЕТ СН'!$H$5-'СЕТ СН'!$H$21</f>
        <v>4751.7379294000002</v>
      </c>
      <c r="K104" s="36">
        <f>SUMIFS(СВЦЭМ!$D$34:$D$777,СВЦЭМ!$A$34:$A$777,$A104,СВЦЭМ!$B$34:$B$777,K$83)+'СЕТ СН'!$H$11+СВЦЭМ!$D$10+'СЕТ СН'!$H$5-'СЕТ СН'!$H$21</f>
        <v>4694.4635658699999</v>
      </c>
      <c r="L104" s="36">
        <f>SUMIFS(СВЦЭМ!$D$34:$D$777,СВЦЭМ!$A$34:$A$777,$A104,СВЦЭМ!$B$34:$B$777,L$83)+'СЕТ СН'!$H$11+СВЦЭМ!$D$10+'СЕТ СН'!$H$5-'СЕТ СН'!$H$21</f>
        <v>4689.6603480100002</v>
      </c>
      <c r="M104" s="36">
        <f>SUMIFS(СВЦЭМ!$D$34:$D$777,СВЦЭМ!$A$34:$A$777,$A104,СВЦЭМ!$B$34:$B$777,M$83)+'СЕТ СН'!$H$11+СВЦЭМ!$D$10+'СЕТ СН'!$H$5-'СЕТ СН'!$H$21</f>
        <v>4739.3169808299999</v>
      </c>
      <c r="N104" s="36">
        <f>SUMIFS(СВЦЭМ!$D$34:$D$777,СВЦЭМ!$A$34:$A$777,$A104,СВЦЭМ!$B$34:$B$777,N$83)+'СЕТ СН'!$H$11+СВЦЭМ!$D$10+'СЕТ СН'!$H$5-'СЕТ СН'!$H$21</f>
        <v>4736.4719955299997</v>
      </c>
      <c r="O104" s="36">
        <f>SUMIFS(СВЦЭМ!$D$34:$D$777,СВЦЭМ!$A$34:$A$777,$A104,СВЦЭМ!$B$34:$B$777,O$83)+'СЕТ СН'!$H$11+СВЦЭМ!$D$10+'СЕТ СН'!$H$5-'СЕТ СН'!$H$21</f>
        <v>4739.3377111600003</v>
      </c>
      <c r="P104" s="36">
        <f>SUMIFS(СВЦЭМ!$D$34:$D$777,СВЦЭМ!$A$34:$A$777,$A104,СВЦЭМ!$B$34:$B$777,P$83)+'СЕТ СН'!$H$11+СВЦЭМ!$D$10+'СЕТ СН'!$H$5-'СЕТ СН'!$H$21</f>
        <v>4750.2093083599993</v>
      </c>
      <c r="Q104" s="36">
        <f>SUMIFS(СВЦЭМ!$D$34:$D$777,СВЦЭМ!$A$34:$A$777,$A104,СВЦЭМ!$B$34:$B$777,Q$83)+'СЕТ СН'!$H$11+СВЦЭМ!$D$10+'СЕТ СН'!$H$5-'СЕТ СН'!$H$21</f>
        <v>4759.8823136999999</v>
      </c>
      <c r="R104" s="36">
        <f>SUMIFS(СВЦЭМ!$D$34:$D$777,СВЦЭМ!$A$34:$A$777,$A104,СВЦЭМ!$B$34:$B$777,R$83)+'СЕТ СН'!$H$11+СВЦЭМ!$D$10+'СЕТ СН'!$H$5-'СЕТ СН'!$H$21</f>
        <v>4760.5389092200003</v>
      </c>
      <c r="S104" s="36">
        <f>SUMIFS(СВЦЭМ!$D$34:$D$777,СВЦЭМ!$A$34:$A$777,$A104,СВЦЭМ!$B$34:$B$777,S$83)+'СЕТ СН'!$H$11+СВЦЭМ!$D$10+'СЕТ СН'!$H$5-'СЕТ СН'!$H$21</f>
        <v>4761.8475259699999</v>
      </c>
      <c r="T104" s="36">
        <f>SUMIFS(СВЦЭМ!$D$34:$D$777,СВЦЭМ!$A$34:$A$777,$A104,СВЦЭМ!$B$34:$B$777,T$83)+'СЕТ СН'!$H$11+СВЦЭМ!$D$10+'СЕТ СН'!$H$5-'СЕТ СН'!$H$21</f>
        <v>4746.4385929500004</v>
      </c>
      <c r="U104" s="36">
        <f>SUMIFS(СВЦЭМ!$D$34:$D$777,СВЦЭМ!$A$34:$A$777,$A104,СВЦЭМ!$B$34:$B$777,U$83)+'СЕТ СН'!$H$11+СВЦЭМ!$D$10+'СЕТ СН'!$H$5-'СЕТ СН'!$H$21</f>
        <v>4723.6877084199996</v>
      </c>
      <c r="V104" s="36">
        <f>SUMIFS(СВЦЭМ!$D$34:$D$777,СВЦЭМ!$A$34:$A$777,$A104,СВЦЭМ!$B$34:$B$777,V$83)+'СЕТ СН'!$H$11+СВЦЭМ!$D$10+'СЕТ СН'!$H$5-'СЕТ СН'!$H$21</f>
        <v>4699.1968197099995</v>
      </c>
      <c r="W104" s="36">
        <f>SUMIFS(СВЦЭМ!$D$34:$D$777,СВЦЭМ!$A$34:$A$777,$A104,СВЦЭМ!$B$34:$B$777,W$83)+'СЕТ СН'!$H$11+СВЦЭМ!$D$10+'СЕТ СН'!$H$5-'СЕТ СН'!$H$21</f>
        <v>4700.7472232</v>
      </c>
      <c r="X104" s="36">
        <f>SUMIFS(СВЦЭМ!$D$34:$D$777,СВЦЭМ!$A$34:$A$777,$A104,СВЦЭМ!$B$34:$B$777,X$83)+'СЕТ СН'!$H$11+СВЦЭМ!$D$10+'СЕТ СН'!$H$5-'СЕТ СН'!$H$21</f>
        <v>4754.1037674999998</v>
      </c>
      <c r="Y104" s="36">
        <f>SUMIFS(СВЦЭМ!$D$34:$D$777,СВЦЭМ!$A$34:$A$777,$A104,СВЦЭМ!$B$34:$B$777,Y$83)+'СЕТ СН'!$H$11+СВЦЭМ!$D$10+'СЕТ СН'!$H$5-'СЕТ СН'!$H$21</f>
        <v>4757.1330123099997</v>
      </c>
    </row>
    <row r="105" spans="1:25" ht="15.75" x14ac:dyDescent="0.2">
      <c r="A105" s="35">
        <f t="shared" si="2"/>
        <v>42816</v>
      </c>
      <c r="B105" s="36">
        <f>SUMIFS(СВЦЭМ!$D$34:$D$777,СВЦЭМ!$A$34:$A$777,$A105,СВЦЭМ!$B$34:$B$777,B$83)+'СЕТ СН'!$H$11+СВЦЭМ!$D$10+'СЕТ СН'!$H$5-'СЕТ СН'!$H$21</f>
        <v>4824.7848855499997</v>
      </c>
      <c r="C105" s="36">
        <f>SUMIFS(СВЦЭМ!$D$34:$D$777,СВЦЭМ!$A$34:$A$777,$A105,СВЦЭМ!$B$34:$B$777,C$83)+'СЕТ СН'!$H$11+СВЦЭМ!$D$10+'СЕТ СН'!$H$5-'СЕТ СН'!$H$21</f>
        <v>4841.2134354499995</v>
      </c>
      <c r="D105" s="36">
        <f>SUMIFS(СВЦЭМ!$D$34:$D$777,СВЦЭМ!$A$34:$A$777,$A105,СВЦЭМ!$B$34:$B$777,D$83)+'СЕТ СН'!$H$11+СВЦЭМ!$D$10+'СЕТ СН'!$H$5-'СЕТ СН'!$H$21</f>
        <v>4860.5314444599999</v>
      </c>
      <c r="E105" s="36">
        <f>SUMIFS(СВЦЭМ!$D$34:$D$777,СВЦЭМ!$A$34:$A$777,$A105,СВЦЭМ!$B$34:$B$777,E$83)+'СЕТ СН'!$H$11+СВЦЭМ!$D$10+'СЕТ СН'!$H$5-'СЕТ СН'!$H$21</f>
        <v>4870.7306851100002</v>
      </c>
      <c r="F105" s="36">
        <f>SUMIFS(СВЦЭМ!$D$34:$D$777,СВЦЭМ!$A$34:$A$777,$A105,СВЦЭМ!$B$34:$B$777,F$83)+'СЕТ СН'!$H$11+СВЦЭМ!$D$10+'СЕТ СН'!$H$5-'СЕТ СН'!$H$21</f>
        <v>4866.71024003</v>
      </c>
      <c r="G105" s="36">
        <f>SUMIFS(СВЦЭМ!$D$34:$D$777,СВЦЭМ!$A$34:$A$777,$A105,СВЦЭМ!$B$34:$B$777,G$83)+'СЕТ СН'!$H$11+СВЦЭМ!$D$10+'СЕТ СН'!$H$5-'СЕТ СН'!$H$21</f>
        <v>4853.3124213000001</v>
      </c>
      <c r="H105" s="36">
        <f>SUMIFS(СВЦЭМ!$D$34:$D$777,СВЦЭМ!$A$34:$A$777,$A105,СВЦЭМ!$B$34:$B$777,H$83)+'СЕТ СН'!$H$11+СВЦЭМ!$D$10+'СЕТ СН'!$H$5-'СЕТ СН'!$H$21</f>
        <v>4872.2243801599998</v>
      </c>
      <c r="I105" s="36">
        <f>SUMIFS(СВЦЭМ!$D$34:$D$777,СВЦЭМ!$A$34:$A$777,$A105,СВЦЭМ!$B$34:$B$777,I$83)+'СЕТ СН'!$H$11+СВЦЭМ!$D$10+'СЕТ СН'!$H$5-'СЕТ СН'!$H$21</f>
        <v>4823.6042860899997</v>
      </c>
      <c r="J105" s="36">
        <f>SUMIFS(СВЦЭМ!$D$34:$D$777,СВЦЭМ!$A$34:$A$777,$A105,СВЦЭМ!$B$34:$B$777,J$83)+'СЕТ СН'!$H$11+СВЦЭМ!$D$10+'СЕТ СН'!$H$5-'СЕТ СН'!$H$21</f>
        <v>4756.6554507399997</v>
      </c>
      <c r="K105" s="36">
        <f>SUMIFS(СВЦЭМ!$D$34:$D$777,СВЦЭМ!$A$34:$A$777,$A105,СВЦЭМ!$B$34:$B$777,K$83)+'СЕТ СН'!$H$11+СВЦЭМ!$D$10+'СЕТ СН'!$H$5-'СЕТ СН'!$H$21</f>
        <v>4712.7955638399999</v>
      </c>
      <c r="L105" s="36">
        <f>SUMIFS(СВЦЭМ!$D$34:$D$777,СВЦЭМ!$A$34:$A$777,$A105,СВЦЭМ!$B$34:$B$777,L$83)+'СЕТ СН'!$H$11+СВЦЭМ!$D$10+'СЕТ СН'!$H$5-'СЕТ СН'!$H$21</f>
        <v>4712.3245546799999</v>
      </c>
      <c r="M105" s="36">
        <f>SUMIFS(СВЦЭМ!$D$34:$D$777,СВЦЭМ!$A$34:$A$777,$A105,СВЦЭМ!$B$34:$B$777,M$83)+'СЕТ СН'!$H$11+СВЦЭМ!$D$10+'СЕТ СН'!$H$5-'СЕТ СН'!$H$21</f>
        <v>4726.5262020499995</v>
      </c>
      <c r="N105" s="36">
        <f>SUMIFS(СВЦЭМ!$D$34:$D$777,СВЦЭМ!$A$34:$A$777,$A105,СВЦЭМ!$B$34:$B$777,N$83)+'СЕТ СН'!$H$11+СВЦЭМ!$D$10+'СЕТ СН'!$H$5-'СЕТ СН'!$H$21</f>
        <v>4786.8960897999996</v>
      </c>
      <c r="O105" s="36">
        <f>SUMIFS(СВЦЭМ!$D$34:$D$777,СВЦЭМ!$A$34:$A$777,$A105,СВЦЭМ!$B$34:$B$777,O$83)+'СЕТ СН'!$H$11+СВЦЭМ!$D$10+'СЕТ СН'!$H$5-'СЕТ СН'!$H$21</f>
        <v>4764.0949847399997</v>
      </c>
      <c r="P105" s="36">
        <f>SUMIFS(СВЦЭМ!$D$34:$D$777,СВЦЭМ!$A$34:$A$777,$A105,СВЦЭМ!$B$34:$B$777,P$83)+'СЕТ СН'!$H$11+СВЦЭМ!$D$10+'СЕТ СН'!$H$5-'СЕТ СН'!$H$21</f>
        <v>4782.9813938899997</v>
      </c>
      <c r="Q105" s="36">
        <f>SUMIFS(СВЦЭМ!$D$34:$D$777,СВЦЭМ!$A$34:$A$777,$A105,СВЦЭМ!$B$34:$B$777,Q$83)+'СЕТ СН'!$H$11+СВЦЭМ!$D$10+'СЕТ СН'!$H$5-'СЕТ СН'!$H$21</f>
        <v>4789.9902532699998</v>
      </c>
      <c r="R105" s="36">
        <f>SUMIFS(СВЦЭМ!$D$34:$D$777,СВЦЭМ!$A$34:$A$777,$A105,СВЦЭМ!$B$34:$B$777,R$83)+'СЕТ СН'!$H$11+СВЦЭМ!$D$10+'СЕТ СН'!$H$5-'СЕТ СН'!$H$21</f>
        <v>4787.3695873799998</v>
      </c>
      <c r="S105" s="36">
        <f>SUMIFS(СВЦЭМ!$D$34:$D$777,СВЦЭМ!$A$34:$A$777,$A105,СВЦЭМ!$B$34:$B$777,S$83)+'СЕТ СН'!$H$11+СВЦЭМ!$D$10+'СЕТ СН'!$H$5-'СЕТ СН'!$H$21</f>
        <v>4770.7174282300002</v>
      </c>
      <c r="T105" s="36">
        <f>SUMIFS(СВЦЭМ!$D$34:$D$777,СВЦЭМ!$A$34:$A$777,$A105,СВЦЭМ!$B$34:$B$777,T$83)+'СЕТ СН'!$H$11+СВЦЭМ!$D$10+'СЕТ СН'!$H$5-'СЕТ СН'!$H$21</f>
        <v>4743.4464937299999</v>
      </c>
      <c r="U105" s="36">
        <f>SUMIFS(СВЦЭМ!$D$34:$D$777,СВЦЭМ!$A$34:$A$777,$A105,СВЦЭМ!$B$34:$B$777,U$83)+'СЕТ СН'!$H$11+СВЦЭМ!$D$10+'СЕТ СН'!$H$5-'СЕТ СН'!$H$21</f>
        <v>4697.9944022</v>
      </c>
      <c r="V105" s="36">
        <f>SUMIFS(СВЦЭМ!$D$34:$D$777,СВЦЭМ!$A$34:$A$777,$A105,СВЦЭМ!$B$34:$B$777,V$83)+'СЕТ СН'!$H$11+СВЦЭМ!$D$10+'СЕТ СН'!$H$5-'СЕТ СН'!$H$21</f>
        <v>4687.1922357900003</v>
      </c>
      <c r="W105" s="36">
        <f>SUMIFS(СВЦЭМ!$D$34:$D$777,СВЦЭМ!$A$34:$A$777,$A105,СВЦЭМ!$B$34:$B$777,W$83)+'СЕТ СН'!$H$11+СВЦЭМ!$D$10+'СЕТ СН'!$H$5-'СЕТ СН'!$H$21</f>
        <v>4693.3537396199999</v>
      </c>
      <c r="X105" s="36">
        <f>SUMIFS(СВЦЭМ!$D$34:$D$777,СВЦЭМ!$A$34:$A$777,$A105,СВЦЭМ!$B$34:$B$777,X$83)+'СЕТ СН'!$H$11+СВЦЭМ!$D$10+'СЕТ СН'!$H$5-'СЕТ СН'!$H$21</f>
        <v>4750.1578437499993</v>
      </c>
      <c r="Y105" s="36">
        <f>SUMIFS(СВЦЭМ!$D$34:$D$777,СВЦЭМ!$A$34:$A$777,$A105,СВЦЭМ!$B$34:$B$777,Y$83)+'СЕТ СН'!$H$11+СВЦЭМ!$D$10+'СЕТ СН'!$H$5-'СЕТ СН'!$H$21</f>
        <v>4837.7095546700002</v>
      </c>
    </row>
    <row r="106" spans="1:25" ht="15.75" x14ac:dyDescent="0.2">
      <c r="A106" s="35">
        <f t="shared" si="2"/>
        <v>42817</v>
      </c>
      <c r="B106" s="36">
        <f>SUMIFS(СВЦЭМ!$D$34:$D$777,СВЦЭМ!$A$34:$A$777,$A106,СВЦЭМ!$B$34:$B$777,B$83)+'СЕТ СН'!$H$11+СВЦЭМ!$D$10+'СЕТ СН'!$H$5-'СЕТ СН'!$H$21</f>
        <v>4888.1659047800003</v>
      </c>
      <c r="C106" s="36">
        <f>SUMIFS(СВЦЭМ!$D$34:$D$777,СВЦЭМ!$A$34:$A$777,$A106,СВЦЭМ!$B$34:$B$777,C$83)+'СЕТ СН'!$H$11+СВЦЭМ!$D$10+'СЕТ СН'!$H$5-'СЕТ СН'!$H$21</f>
        <v>4905.3220103699996</v>
      </c>
      <c r="D106" s="36">
        <f>SUMIFS(СВЦЭМ!$D$34:$D$777,СВЦЭМ!$A$34:$A$777,$A106,СВЦЭМ!$B$34:$B$777,D$83)+'СЕТ СН'!$H$11+СВЦЭМ!$D$10+'СЕТ СН'!$H$5-'СЕТ СН'!$H$21</f>
        <v>4919.7321937899997</v>
      </c>
      <c r="E106" s="36">
        <f>SUMIFS(СВЦЭМ!$D$34:$D$777,СВЦЭМ!$A$34:$A$777,$A106,СВЦЭМ!$B$34:$B$777,E$83)+'СЕТ СН'!$H$11+СВЦЭМ!$D$10+'СЕТ СН'!$H$5-'СЕТ СН'!$H$21</f>
        <v>4931.1871648199995</v>
      </c>
      <c r="F106" s="36">
        <f>SUMIFS(СВЦЭМ!$D$34:$D$777,СВЦЭМ!$A$34:$A$777,$A106,СВЦЭМ!$B$34:$B$777,F$83)+'СЕТ СН'!$H$11+СВЦЭМ!$D$10+'СЕТ СН'!$H$5-'СЕТ СН'!$H$21</f>
        <v>4935.86033064</v>
      </c>
      <c r="G106" s="36">
        <f>SUMIFS(СВЦЭМ!$D$34:$D$777,СВЦЭМ!$A$34:$A$777,$A106,СВЦЭМ!$B$34:$B$777,G$83)+'СЕТ СН'!$H$11+СВЦЭМ!$D$10+'СЕТ СН'!$H$5-'СЕТ СН'!$H$21</f>
        <v>4922.3126951300001</v>
      </c>
      <c r="H106" s="36">
        <f>SUMIFS(СВЦЭМ!$D$34:$D$777,СВЦЭМ!$A$34:$A$777,$A106,СВЦЭМ!$B$34:$B$777,H$83)+'СЕТ СН'!$H$11+СВЦЭМ!$D$10+'СЕТ СН'!$H$5-'СЕТ СН'!$H$21</f>
        <v>4862.1597524999997</v>
      </c>
      <c r="I106" s="36">
        <f>SUMIFS(СВЦЭМ!$D$34:$D$777,СВЦЭМ!$A$34:$A$777,$A106,СВЦЭМ!$B$34:$B$777,I$83)+'СЕТ СН'!$H$11+СВЦЭМ!$D$10+'СЕТ СН'!$H$5-'СЕТ СН'!$H$21</f>
        <v>4823.1387198299999</v>
      </c>
      <c r="J106" s="36">
        <f>SUMIFS(СВЦЭМ!$D$34:$D$777,СВЦЭМ!$A$34:$A$777,$A106,СВЦЭМ!$B$34:$B$777,J$83)+'СЕТ СН'!$H$11+СВЦЭМ!$D$10+'СЕТ СН'!$H$5-'СЕТ СН'!$H$21</f>
        <v>4759.5231159899995</v>
      </c>
      <c r="K106" s="36">
        <f>SUMIFS(СВЦЭМ!$D$34:$D$777,СВЦЭМ!$A$34:$A$777,$A106,СВЦЭМ!$B$34:$B$777,K$83)+'СЕТ СН'!$H$11+СВЦЭМ!$D$10+'СЕТ СН'!$H$5-'СЕТ СН'!$H$21</f>
        <v>4691.8323133399999</v>
      </c>
      <c r="L106" s="36">
        <f>SUMIFS(СВЦЭМ!$D$34:$D$777,СВЦЭМ!$A$34:$A$777,$A106,СВЦЭМ!$B$34:$B$777,L$83)+'СЕТ СН'!$H$11+СВЦЭМ!$D$10+'СЕТ СН'!$H$5-'СЕТ СН'!$H$21</f>
        <v>4690.1662322399998</v>
      </c>
      <c r="M106" s="36">
        <f>SUMIFS(СВЦЭМ!$D$34:$D$777,СВЦЭМ!$A$34:$A$777,$A106,СВЦЭМ!$B$34:$B$777,M$83)+'СЕТ СН'!$H$11+СВЦЭМ!$D$10+'СЕТ СН'!$H$5-'СЕТ СН'!$H$21</f>
        <v>4705.02496677</v>
      </c>
      <c r="N106" s="36">
        <f>SUMIFS(СВЦЭМ!$D$34:$D$777,СВЦЭМ!$A$34:$A$777,$A106,СВЦЭМ!$B$34:$B$777,N$83)+'СЕТ СН'!$H$11+СВЦЭМ!$D$10+'СЕТ СН'!$H$5-'СЕТ СН'!$H$21</f>
        <v>4725.1494645700004</v>
      </c>
      <c r="O106" s="36">
        <f>SUMIFS(СВЦЭМ!$D$34:$D$777,СВЦЭМ!$A$34:$A$777,$A106,СВЦЭМ!$B$34:$B$777,O$83)+'СЕТ СН'!$H$11+СВЦЭМ!$D$10+'СЕТ СН'!$H$5-'СЕТ СН'!$H$21</f>
        <v>4750.6490888099997</v>
      </c>
      <c r="P106" s="36">
        <f>SUMIFS(СВЦЭМ!$D$34:$D$777,СВЦЭМ!$A$34:$A$777,$A106,СВЦЭМ!$B$34:$B$777,P$83)+'СЕТ СН'!$H$11+СВЦЭМ!$D$10+'СЕТ СН'!$H$5-'СЕТ СН'!$H$21</f>
        <v>4762.1835524799999</v>
      </c>
      <c r="Q106" s="36">
        <f>SUMIFS(СВЦЭМ!$D$34:$D$777,СВЦЭМ!$A$34:$A$777,$A106,СВЦЭМ!$B$34:$B$777,Q$83)+'СЕТ СН'!$H$11+СВЦЭМ!$D$10+'СЕТ СН'!$H$5-'СЕТ СН'!$H$21</f>
        <v>4758.6132944599995</v>
      </c>
      <c r="R106" s="36">
        <f>SUMIFS(СВЦЭМ!$D$34:$D$777,СВЦЭМ!$A$34:$A$777,$A106,СВЦЭМ!$B$34:$B$777,R$83)+'СЕТ СН'!$H$11+СВЦЭМ!$D$10+'СЕТ СН'!$H$5-'СЕТ СН'!$H$21</f>
        <v>4759.0274421599997</v>
      </c>
      <c r="S106" s="36">
        <f>SUMIFS(СВЦЭМ!$D$34:$D$777,СВЦЭМ!$A$34:$A$777,$A106,СВЦЭМ!$B$34:$B$777,S$83)+'СЕТ СН'!$H$11+СВЦЭМ!$D$10+'СЕТ СН'!$H$5-'СЕТ СН'!$H$21</f>
        <v>4745.1164693600003</v>
      </c>
      <c r="T106" s="36">
        <f>SUMIFS(СВЦЭМ!$D$34:$D$777,СВЦЭМ!$A$34:$A$777,$A106,СВЦЭМ!$B$34:$B$777,T$83)+'СЕТ СН'!$H$11+СВЦЭМ!$D$10+'СЕТ СН'!$H$5-'СЕТ СН'!$H$21</f>
        <v>4719.9998900999999</v>
      </c>
      <c r="U106" s="36">
        <f>SUMIFS(СВЦЭМ!$D$34:$D$777,СВЦЭМ!$A$34:$A$777,$A106,СВЦЭМ!$B$34:$B$777,U$83)+'СЕТ СН'!$H$11+СВЦЭМ!$D$10+'СЕТ СН'!$H$5-'СЕТ СН'!$H$21</f>
        <v>4694.5971639899999</v>
      </c>
      <c r="V106" s="36">
        <f>SUMIFS(СВЦЭМ!$D$34:$D$777,СВЦЭМ!$A$34:$A$777,$A106,СВЦЭМ!$B$34:$B$777,V$83)+'СЕТ СН'!$H$11+СВЦЭМ!$D$10+'СЕТ СН'!$H$5-'СЕТ СН'!$H$21</f>
        <v>4670.1281539499996</v>
      </c>
      <c r="W106" s="36">
        <f>SUMIFS(СВЦЭМ!$D$34:$D$777,СВЦЭМ!$A$34:$A$777,$A106,СВЦЭМ!$B$34:$B$777,W$83)+'СЕТ СН'!$H$11+СВЦЭМ!$D$10+'СЕТ СН'!$H$5-'СЕТ СН'!$H$21</f>
        <v>4668.4856110800001</v>
      </c>
      <c r="X106" s="36">
        <f>SUMIFS(СВЦЭМ!$D$34:$D$777,СВЦЭМ!$A$34:$A$777,$A106,СВЦЭМ!$B$34:$B$777,X$83)+'СЕТ СН'!$H$11+СВЦЭМ!$D$10+'СЕТ СН'!$H$5-'СЕТ СН'!$H$21</f>
        <v>4741.0102953999994</v>
      </c>
      <c r="Y106" s="36">
        <f>SUMIFS(СВЦЭМ!$D$34:$D$777,СВЦЭМ!$A$34:$A$777,$A106,СВЦЭМ!$B$34:$B$777,Y$83)+'СЕТ СН'!$H$11+СВЦЭМ!$D$10+'СЕТ СН'!$H$5-'СЕТ СН'!$H$21</f>
        <v>4819.0876648200001</v>
      </c>
    </row>
    <row r="107" spans="1:25" ht="15.75" x14ac:dyDescent="0.2">
      <c r="A107" s="35">
        <f t="shared" si="2"/>
        <v>42818</v>
      </c>
      <c r="B107" s="36">
        <f>SUMIFS(СВЦЭМ!$D$34:$D$777,СВЦЭМ!$A$34:$A$777,$A107,СВЦЭМ!$B$34:$B$777,B$83)+'СЕТ СН'!$H$11+СВЦЭМ!$D$10+'СЕТ СН'!$H$5-'СЕТ СН'!$H$21</f>
        <v>4865.0245523499998</v>
      </c>
      <c r="C107" s="36">
        <f>SUMIFS(СВЦЭМ!$D$34:$D$777,СВЦЭМ!$A$34:$A$777,$A107,СВЦЭМ!$B$34:$B$777,C$83)+'СЕТ СН'!$H$11+СВЦЭМ!$D$10+'СЕТ СН'!$H$5-'СЕТ СН'!$H$21</f>
        <v>4900.5865045800001</v>
      </c>
      <c r="D107" s="36">
        <f>SUMIFS(СВЦЭМ!$D$34:$D$777,СВЦЭМ!$A$34:$A$777,$A107,СВЦЭМ!$B$34:$B$777,D$83)+'СЕТ СН'!$H$11+СВЦЭМ!$D$10+'СЕТ СН'!$H$5-'СЕТ СН'!$H$21</f>
        <v>4918.9393781199997</v>
      </c>
      <c r="E107" s="36">
        <f>SUMIFS(СВЦЭМ!$D$34:$D$777,СВЦЭМ!$A$34:$A$777,$A107,СВЦЭМ!$B$34:$B$777,E$83)+'СЕТ СН'!$H$11+СВЦЭМ!$D$10+'СЕТ СН'!$H$5-'СЕТ СН'!$H$21</f>
        <v>4935.6597550699998</v>
      </c>
      <c r="F107" s="36">
        <f>SUMIFS(СВЦЭМ!$D$34:$D$777,СВЦЭМ!$A$34:$A$777,$A107,СВЦЭМ!$B$34:$B$777,F$83)+'СЕТ СН'!$H$11+СВЦЭМ!$D$10+'СЕТ СН'!$H$5-'СЕТ СН'!$H$21</f>
        <v>4936.1989713499997</v>
      </c>
      <c r="G107" s="36">
        <f>SUMIFS(СВЦЭМ!$D$34:$D$777,СВЦЭМ!$A$34:$A$777,$A107,СВЦЭМ!$B$34:$B$777,G$83)+'СЕТ СН'!$H$11+СВЦЭМ!$D$10+'СЕТ СН'!$H$5-'СЕТ СН'!$H$21</f>
        <v>4907.1697405699997</v>
      </c>
      <c r="H107" s="36">
        <f>SUMIFS(СВЦЭМ!$D$34:$D$777,СВЦЭМ!$A$34:$A$777,$A107,СВЦЭМ!$B$34:$B$777,H$83)+'СЕТ СН'!$H$11+СВЦЭМ!$D$10+'СЕТ СН'!$H$5-'СЕТ СН'!$H$21</f>
        <v>4839.6674671999999</v>
      </c>
      <c r="I107" s="36">
        <f>SUMIFS(СВЦЭМ!$D$34:$D$777,СВЦЭМ!$A$34:$A$777,$A107,СВЦЭМ!$B$34:$B$777,I$83)+'СЕТ СН'!$H$11+СВЦЭМ!$D$10+'СЕТ СН'!$H$5-'СЕТ СН'!$H$21</f>
        <v>4776.8845187799998</v>
      </c>
      <c r="J107" s="36">
        <f>SUMIFS(СВЦЭМ!$D$34:$D$777,СВЦЭМ!$A$34:$A$777,$A107,СВЦЭМ!$B$34:$B$777,J$83)+'СЕТ СН'!$H$11+СВЦЭМ!$D$10+'СЕТ СН'!$H$5-'СЕТ СН'!$H$21</f>
        <v>4716.6314932900004</v>
      </c>
      <c r="K107" s="36">
        <f>SUMIFS(СВЦЭМ!$D$34:$D$777,СВЦЭМ!$A$34:$A$777,$A107,СВЦЭМ!$B$34:$B$777,K$83)+'СЕТ СН'!$H$11+СВЦЭМ!$D$10+'СЕТ СН'!$H$5-'СЕТ СН'!$H$21</f>
        <v>4670.4951551699996</v>
      </c>
      <c r="L107" s="36">
        <f>SUMIFS(СВЦЭМ!$D$34:$D$777,СВЦЭМ!$A$34:$A$777,$A107,СВЦЭМ!$B$34:$B$777,L$83)+'СЕТ СН'!$H$11+СВЦЭМ!$D$10+'СЕТ СН'!$H$5-'СЕТ СН'!$H$21</f>
        <v>4655.2915183599998</v>
      </c>
      <c r="M107" s="36">
        <f>SUMIFS(СВЦЭМ!$D$34:$D$777,СВЦЭМ!$A$34:$A$777,$A107,СВЦЭМ!$B$34:$B$777,M$83)+'СЕТ СН'!$H$11+СВЦЭМ!$D$10+'СЕТ СН'!$H$5-'СЕТ СН'!$H$21</f>
        <v>4671.5627950199996</v>
      </c>
      <c r="N107" s="36">
        <f>SUMIFS(СВЦЭМ!$D$34:$D$777,СВЦЭМ!$A$34:$A$777,$A107,СВЦЭМ!$B$34:$B$777,N$83)+'СЕТ СН'!$H$11+СВЦЭМ!$D$10+'СЕТ СН'!$H$5-'СЕТ СН'!$H$21</f>
        <v>4699.5515575400004</v>
      </c>
      <c r="O107" s="36">
        <f>SUMIFS(СВЦЭМ!$D$34:$D$777,СВЦЭМ!$A$34:$A$777,$A107,СВЦЭМ!$B$34:$B$777,O$83)+'СЕТ СН'!$H$11+СВЦЭМ!$D$10+'СЕТ СН'!$H$5-'СЕТ СН'!$H$21</f>
        <v>4700.01290703</v>
      </c>
      <c r="P107" s="36">
        <f>SUMIFS(СВЦЭМ!$D$34:$D$777,СВЦЭМ!$A$34:$A$777,$A107,СВЦЭМ!$B$34:$B$777,P$83)+'СЕТ СН'!$H$11+СВЦЭМ!$D$10+'СЕТ СН'!$H$5-'СЕТ СН'!$H$21</f>
        <v>4711.1283327399997</v>
      </c>
      <c r="Q107" s="36">
        <f>SUMIFS(СВЦЭМ!$D$34:$D$777,СВЦЭМ!$A$34:$A$777,$A107,СВЦЭМ!$B$34:$B$777,Q$83)+'СЕТ СН'!$H$11+СВЦЭМ!$D$10+'СЕТ СН'!$H$5-'СЕТ СН'!$H$21</f>
        <v>4713.5875226899998</v>
      </c>
      <c r="R107" s="36">
        <f>SUMIFS(СВЦЭМ!$D$34:$D$777,СВЦЭМ!$A$34:$A$777,$A107,СВЦЭМ!$B$34:$B$777,R$83)+'СЕТ СН'!$H$11+СВЦЭМ!$D$10+'СЕТ СН'!$H$5-'СЕТ СН'!$H$21</f>
        <v>4719.4520517700003</v>
      </c>
      <c r="S107" s="36">
        <f>SUMIFS(СВЦЭМ!$D$34:$D$777,СВЦЭМ!$A$34:$A$777,$A107,СВЦЭМ!$B$34:$B$777,S$83)+'СЕТ СН'!$H$11+СВЦЭМ!$D$10+'СЕТ СН'!$H$5-'СЕТ СН'!$H$21</f>
        <v>4712.5628366999999</v>
      </c>
      <c r="T107" s="36">
        <f>SUMIFS(СВЦЭМ!$D$34:$D$777,СВЦЭМ!$A$34:$A$777,$A107,СВЦЭМ!$B$34:$B$777,T$83)+'СЕТ СН'!$H$11+СВЦЭМ!$D$10+'СЕТ СН'!$H$5-'СЕТ СН'!$H$21</f>
        <v>4689.0572383099998</v>
      </c>
      <c r="U107" s="36">
        <f>SUMIFS(СВЦЭМ!$D$34:$D$777,СВЦЭМ!$A$34:$A$777,$A107,СВЦЭМ!$B$34:$B$777,U$83)+'СЕТ СН'!$H$11+СВЦЭМ!$D$10+'СЕТ СН'!$H$5-'СЕТ СН'!$H$21</f>
        <v>4656.2236892700002</v>
      </c>
      <c r="V107" s="36">
        <f>SUMIFS(СВЦЭМ!$D$34:$D$777,СВЦЭМ!$A$34:$A$777,$A107,СВЦЭМ!$B$34:$B$777,V$83)+'СЕТ СН'!$H$11+СВЦЭМ!$D$10+'СЕТ СН'!$H$5-'СЕТ СН'!$H$21</f>
        <v>4655.7397430999999</v>
      </c>
      <c r="W107" s="36">
        <f>SUMIFS(СВЦЭМ!$D$34:$D$777,СВЦЭМ!$A$34:$A$777,$A107,СВЦЭМ!$B$34:$B$777,W$83)+'СЕТ СН'!$H$11+СВЦЭМ!$D$10+'СЕТ СН'!$H$5-'СЕТ СН'!$H$21</f>
        <v>4651.3098241899997</v>
      </c>
      <c r="X107" s="36">
        <f>SUMIFS(СВЦЭМ!$D$34:$D$777,СВЦЭМ!$A$34:$A$777,$A107,СВЦЭМ!$B$34:$B$777,X$83)+'СЕТ СН'!$H$11+СВЦЭМ!$D$10+'СЕТ СН'!$H$5-'СЕТ СН'!$H$21</f>
        <v>4703.9726470200003</v>
      </c>
      <c r="Y107" s="36">
        <f>SUMIFS(СВЦЭМ!$D$34:$D$777,СВЦЭМ!$A$34:$A$777,$A107,СВЦЭМ!$B$34:$B$777,Y$83)+'СЕТ СН'!$H$11+СВЦЭМ!$D$10+'СЕТ СН'!$H$5-'СЕТ СН'!$H$21</f>
        <v>4786.1827470799999</v>
      </c>
    </row>
    <row r="108" spans="1:25" ht="15.75" x14ac:dyDescent="0.2">
      <c r="A108" s="35">
        <f t="shared" si="2"/>
        <v>42819</v>
      </c>
      <c r="B108" s="36">
        <f>SUMIFS(СВЦЭМ!$D$34:$D$777,СВЦЭМ!$A$34:$A$777,$A108,СВЦЭМ!$B$34:$B$777,B$83)+'СЕТ СН'!$H$11+СВЦЭМ!$D$10+'СЕТ СН'!$H$5-'СЕТ СН'!$H$21</f>
        <v>4846.2126267799995</v>
      </c>
      <c r="C108" s="36">
        <f>SUMIFS(СВЦЭМ!$D$34:$D$777,СВЦЭМ!$A$34:$A$777,$A108,СВЦЭМ!$B$34:$B$777,C$83)+'СЕТ СН'!$H$11+СВЦЭМ!$D$10+'СЕТ СН'!$H$5-'СЕТ СН'!$H$21</f>
        <v>4888.9366983999998</v>
      </c>
      <c r="D108" s="36">
        <f>SUMIFS(СВЦЭМ!$D$34:$D$777,СВЦЭМ!$A$34:$A$777,$A108,СВЦЭМ!$B$34:$B$777,D$83)+'СЕТ СН'!$H$11+СВЦЭМ!$D$10+'СЕТ СН'!$H$5-'СЕТ СН'!$H$21</f>
        <v>4905.9937575799995</v>
      </c>
      <c r="E108" s="36">
        <f>SUMIFS(СВЦЭМ!$D$34:$D$777,СВЦЭМ!$A$34:$A$777,$A108,СВЦЭМ!$B$34:$B$777,E$83)+'СЕТ СН'!$H$11+СВЦЭМ!$D$10+'СЕТ СН'!$H$5-'СЕТ СН'!$H$21</f>
        <v>4918.8789778</v>
      </c>
      <c r="F108" s="36">
        <f>SUMIFS(СВЦЭМ!$D$34:$D$777,СВЦЭМ!$A$34:$A$777,$A108,СВЦЭМ!$B$34:$B$777,F$83)+'СЕТ СН'!$H$11+СВЦЭМ!$D$10+'СЕТ СН'!$H$5-'СЕТ СН'!$H$21</f>
        <v>4917.1738960799994</v>
      </c>
      <c r="G108" s="36">
        <f>SUMIFS(СВЦЭМ!$D$34:$D$777,СВЦЭМ!$A$34:$A$777,$A108,СВЦЭМ!$B$34:$B$777,G$83)+'СЕТ СН'!$H$11+СВЦЭМ!$D$10+'СЕТ СН'!$H$5-'СЕТ СН'!$H$21</f>
        <v>4904.5720001199998</v>
      </c>
      <c r="H108" s="36">
        <f>SUMIFS(СВЦЭМ!$D$34:$D$777,СВЦЭМ!$A$34:$A$777,$A108,СВЦЭМ!$B$34:$B$777,H$83)+'СЕТ СН'!$H$11+СВЦЭМ!$D$10+'СЕТ СН'!$H$5-'СЕТ СН'!$H$21</f>
        <v>4879.6224438199997</v>
      </c>
      <c r="I108" s="36">
        <f>SUMIFS(СВЦЭМ!$D$34:$D$777,СВЦЭМ!$A$34:$A$777,$A108,СВЦЭМ!$B$34:$B$777,I$83)+'СЕТ СН'!$H$11+СВЦЭМ!$D$10+'СЕТ СН'!$H$5-'СЕТ СН'!$H$21</f>
        <v>4827.2050511500001</v>
      </c>
      <c r="J108" s="36">
        <f>SUMIFS(СВЦЭМ!$D$34:$D$777,СВЦЭМ!$A$34:$A$777,$A108,СВЦЭМ!$B$34:$B$777,J$83)+'СЕТ СН'!$H$11+СВЦЭМ!$D$10+'СЕТ СН'!$H$5-'СЕТ СН'!$H$21</f>
        <v>4738.1598124100001</v>
      </c>
      <c r="K108" s="36">
        <f>SUMIFS(СВЦЭМ!$D$34:$D$777,СВЦЭМ!$A$34:$A$777,$A108,СВЦЭМ!$B$34:$B$777,K$83)+'СЕТ СН'!$H$11+СВЦЭМ!$D$10+'СЕТ СН'!$H$5-'СЕТ СН'!$H$21</f>
        <v>4665.4259400999999</v>
      </c>
      <c r="L108" s="36">
        <f>SUMIFS(СВЦЭМ!$D$34:$D$777,СВЦЭМ!$A$34:$A$777,$A108,СВЦЭМ!$B$34:$B$777,L$83)+'СЕТ СН'!$H$11+СВЦЭМ!$D$10+'СЕТ СН'!$H$5-'СЕТ СН'!$H$21</f>
        <v>4655.0470185800004</v>
      </c>
      <c r="M108" s="36">
        <f>SUMIFS(СВЦЭМ!$D$34:$D$777,СВЦЭМ!$A$34:$A$777,$A108,СВЦЭМ!$B$34:$B$777,M$83)+'СЕТ СН'!$H$11+СВЦЭМ!$D$10+'СЕТ СН'!$H$5-'СЕТ СН'!$H$21</f>
        <v>4671.2726484199993</v>
      </c>
      <c r="N108" s="36">
        <f>SUMIFS(СВЦЭМ!$D$34:$D$777,СВЦЭМ!$A$34:$A$777,$A108,СВЦЭМ!$B$34:$B$777,N$83)+'СЕТ СН'!$H$11+СВЦЭМ!$D$10+'СЕТ СН'!$H$5-'СЕТ СН'!$H$21</f>
        <v>4690.2484026700004</v>
      </c>
      <c r="O108" s="36">
        <f>SUMIFS(СВЦЭМ!$D$34:$D$777,СВЦЭМ!$A$34:$A$777,$A108,СВЦЭМ!$B$34:$B$777,O$83)+'СЕТ СН'!$H$11+СВЦЭМ!$D$10+'СЕТ СН'!$H$5-'СЕТ СН'!$H$21</f>
        <v>4705.97856348</v>
      </c>
      <c r="P108" s="36">
        <f>SUMIFS(СВЦЭМ!$D$34:$D$777,СВЦЭМ!$A$34:$A$777,$A108,СВЦЭМ!$B$34:$B$777,P$83)+'СЕТ СН'!$H$11+СВЦЭМ!$D$10+'СЕТ СН'!$H$5-'СЕТ СН'!$H$21</f>
        <v>4717.2844233100004</v>
      </c>
      <c r="Q108" s="36">
        <f>SUMIFS(СВЦЭМ!$D$34:$D$777,СВЦЭМ!$A$34:$A$777,$A108,СВЦЭМ!$B$34:$B$777,Q$83)+'СЕТ СН'!$H$11+СВЦЭМ!$D$10+'СЕТ СН'!$H$5-'СЕТ СН'!$H$21</f>
        <v>4723.7484945100005</v>
      </c>
      <c r="R108" s="36">
        <f>SUMIFS(СВЦЭМ!$D$34:$D$777,СВЦЭМ!$A$34:$A$777,$A108,СВЦЭМ!$B$34:$B$777,R$83)+'СЕТ СН'!$H$11+СВЦЭМ!$D$10+'СЕТ СН'!$H$5-'СЕТ СН'!$H$21</f>
        <v>4726.8870098899997</v>
      </c>
      <c r="S108" s="36">
        <f>SUMIFS(СВЦЭМ!$D$34:$D$777,СВЦЭМ!$A$34:$A$777,$A108,СВЦЭМ!$B$34:$B$777,S$83)+'СЕТ СН'!$H$11+СВЦЭМ!$D$10+'СЕТ СН'!$H$5-'СЕТ СН'!$H$21</f>
        <v>4719.50806698</v>
      </c>
      <c r="T108" s="36">
        <f>SUMIFS(СВЦЭМ!$D$34:$D$777,СВЦЭМ!$A$34:$A$777,$A108,СВЦЭМ!$B$34:$B$777,T$83)+'СЕТ СН'!$H$11+СВЦЭМ!$D$10+'СЕТ СН'!$H$5-'СЕТ СН'!$H$21</f>
        <v>4691.8614392099998</v>
      </c>
      <c r="U108" s="36">
        <f>SUMIFS(СВЦЭМ!$D$34:$D$777,СВЦЭМ!$A$34:$A$777,$A108,СВЦЭМ!$B$34:$B$777,U$83)+'СЕТ СН'!$H$11+СВЦЭМ!$D$10+'СЕТ СН'!$H$5-'СЕТ СН'!$H$21</f>
        <v>4648.2796452399998</v>
      </c>
      <c r="V108" s="36">
        <f>SUMIFS(СВЦЭМ!$D$34:$D$777,СВЦЭМ!$A$34:$A$777,$A108,СВЦЭМ!$B$34:$B$777,V$83)+'СЕТ СН'!$H$11+СВЦЭМ!$D$10+'СЕТ СН'!$H$5-'СЕТ СН'!$H$21</f>
        <v>4638.9941639299996</v>
      </c>
      <c r="W108" s="36">
        <f>SUMIFS(СВЦЭМ!$D$34:$D$777,СВЦЭМ!$A$34:$A$777,$A108,СВЦЭМ!$B$34:$B$777,W$83)+'СЕТ СН'!$H$11+СВЦЭМ!$D$10+'СЕТ СН'!$H$5-'СЕТ СН'!$H$21</f>
        <v>4631.58620367</v>
      </c>
      <c r="X108" s="36">
        <f>SUMIFS(СВЦЭМ!$D$34:$D$777,СВЦЭМ!$A$34:$A$777,$A108,СВЦЭМ!$B$34:$B$777,X$83)+'СЕТ СН'!$H$11+СВЦЭМ!$D$10+'СЕТ СН'!$H$5-'СЕТ СН'!$H$21</f>
        <v>4683.9797330900001</v>
      </c>
      <c r="Y108" s="36">
        <f>SUMIFS(СВЦЭМ!$D$34:$D$777,СВЦЭМ!$A$34:$A$777,$A108,СВЦЭМ!$B$34:$B$777,Y$83)+'СЕТ СН'!$H$11+СВЦЭМ!$D$10+'СЕТ СН'!$H$5-'СЕТ СН'!$H$21</f>
        <v>4765.3306600599999</v>
      </c>
    </row>
    <row r="109" spans="1:25" ht="15.75" x14ac:dyDescent="0.2">
      <c r="A109" s="35">
        <f t="shared" si="2"/>
        <v>42820</v>
      </c>
      <c r="B109" s="36">
        <f>SUMIFS(СВЦЭМ!$D$34:$D$777,СВЦЭМ!$A$34:$A$777,$A109,СВЦЭМ!$B$34:$B$777,B$83)+'СЕТ СН'!$H$11+СВЦЭМ!$D$10+'СЕТ СН'!$H$5-'СЕТ СН'!$H$21</f>
        <v>4832.6660815199994</v>
      </c>
      <c r="C109" s="36">
        <f>SUMIFS(СВЦЭМ!$D$34:$D$777,СВЦЭМ!$A$34:$A$777,$A109,СВЦЭМ!$B$34:$B$777,C$83)+'СЕТ СН'!$H$11+СВЦЭМ!$D$10+'СЕТ СН'!$H$5-'СЕТ СН'!$H$21</f>
        <v>4874.2785906099998</v>
      </c>
      <c r="D109" s="36">
        <f>SUMIFS(СВЦЭМ!$D$34:$D$777,СВЦЭМ!$A$34:$A$777,$A109,СВЦЭМ!$B$34:$B$777,D$83)+'СЕТ СН'!$H$11+СВЦЭМ!$D$10+'СЕТ СН'!$H$5-'СЕТ СН'!$H$21</f>
        <v>4895.3663162899993</v>
      </c>
      <c r="E109" s="36">
        <f>SUMIFS(СВЦЭМ!$D$34:$D$777,СВЦЭМ!$A$34:$A$777,$A109,СВЦЭМ!$B$34:$B$777,E$83)+'СЕТ СН'!$H$11+СВЦЭМ!$D$10+'СЕТ СН'!$H$5-'СЕТ СН'!$H$21</f>
        <v>4907.95061093</v>
      </c>
      <c r="F109" s="36">
        <f>SUMIFS(СВЦЭМ!$D$34:$D$777,СВЦЭМ!$A$34:$A$777,$A109,СВЦЭМ!$B$34:$B$777,F$83)+'СЕТ СН'!$H$11+СВЦЭМ!$D$10+'СЕТ СН'!$H$5-'СЕТ СН'!$H$21</f>
        <v>4908.3346077899996</v>
      </c>
      <c r="G109" s="36">
        <f>SUMIFS(СВЦЭМ!$D$34:$D$777,СВЦЭМ!$A$34:$A$777,$A109,СВЦЭМ!$B$34:$B$777,G$83)+'СЕТ СН'!$H$11+СВЦЭМ!$D$10+'СЕТ СН'!$H$5-'СЕТ СН'!$H$21</f>
        <v>4896.2255049400001</v>
      </c>
      <c r="H109" s="36">
        <f>SUMIFS(СВЦЭМ!$D$34:$D$777,СВЦЭМ!$A$34:$A$777,$A109,СВЦЭМ!$B$34:$B$777,H$83)+'СЕТ СН'!$H$11+СВЦЭМ!$D$10+'СЕТ СН'!$H$5-'СЕТ СН'!$H$21</f>
        <v>4873.0907580200001</v>
      </c>
      <c r="I109" s="36">
        <f>SUMIFS(СВЦЭМ!$D$34:$D$777,СВЦЭМ!$A$34:$A$777,$A109,СВЦЭМ!$B$34:$B$777,I$83)+'СЕТ СН'!$H$11+СВЦЭМ!$D$10+'СЕТ СН'!$H$5-'СЕТ СН'!$H$21</f>
        <v>4851.3777052999994</v>
      </c>
      <c r="J109" s="36">
        <f>SUMIFS(СВЦЭМ!$D$34:$D$777,СВЦЭМ!$A$34:$A$777,$A109,СВЦЭМ!$B$34:$B$777,J$83)+'СЕТ СН'!$H$11+СВЦЭМ!$D$10+'СЕТ СН'!$H$5-'СЕТ СН'!$H$21</f>
        <v>4759.2495359499999</v>
      </c>
      <c r="K109" s="36">
        <f>SUMIFS(СВЦЭМ!$D$34:$D$777,СВЦЭМ!$A$34:$A$777,$A109,СВЦЭМ!$B$34:$B$777,K$83)+'СЕТ СН'!$H$11+СВЦЭМ!$D$10+'СЕТ СН'!$H$5-'СЕТ СН'!$H$21</f>
        <v>4678.6623455899999</v>
      </c>
      <c r="L109" s="36">
        <f>SUMIFS(СВЦЭМ!$D$34:$D$777,СВЦЭМ!$A$34:$A$777,$A109,СВЦЭМ!$B$34:$B$777,L$83)+'СЕТ СН'!$H$11+СВЦЭМ!$D$10+'СЕТ СН'!$H$5-'СЕТ СН'!$H$21</f>
        <v>4662.5194511299997</v>
      </c>
      <c r="M109" s="36">
        <f>SUMIFS(СВЦЭМ!$D$34:$D$777,СВЦЭМ!$A$34:$A$777,$A109,СВЦЭМ!$B$34:$B$777,M$83)+'СЕТ СН'!$H$11+СВЦЭМ!$D$10+'СЕТ СН'!$H$5-'СЕТ СН'!$H$21</f>
        <v>4670.70079377</v>
      </c>
      <c r="N109" s="36">
        <f>SUMIFS(СВЦЭМ!$D$34:$D$777,СВЦЭМ!$A$34:$A$777,$A109,СВЦЭМ!$B$34:$B$777,N$83)+'СЕТ СН'!$H$11+СВЦЭМ!$D$10+'СЕТ СН'!$H$5-'СЕТ СН'!$H$21</f>
        <v>4688.6589403600001</v>
      </c>
      <c r="O109" s="36">
        <f>SUMIFS(СВЦЭМ!$D$34:$D$777,СВЦЭМ!$A$34:$A$777,$A109,СВЦЭМ!$B$34:$B$777,O$83)+'СЕТ СН'!$H$11+СВЦЭМ!$D$10+'СЕТ СН'!$H$5-'СЕТ СН'!$H$21</f>
        <v>4696.7590567299994</v>
      </c>
      <c r="P109" s="36">
        <f>SUMIFS(СВЦЭМ!$D$34:$D$777,СВЦЭМ!$A$34:$A$777,$A109,СВЦЭМ!$B$34:$B$777,P$83)+'СЕТ СН'!$H$11+СВЦЭМ!$D$10+'СЕТ СН'!$H$5-'СЕТ СН'!$H$21</f>
        <v>4706.6839095199994</v>
      </c>
      <c r="Q109" s="36">
        <f>SUMIFS(СВЦЭМ!$D$34:$D$777,СВЦЭМ!$A$34:$A$777,$A109,СВЦЭМ!$B$34:$B$777,Q$83)+'СЕТ СН'!$H$11+СВЦЭМ!$D$10+'СЕТ СН'!$H$5-'СЕТ СН'!$H$21</f>
        <v>4708.6576008499997</v>
      </c>
      <c r="R109" s="36">
        <f>SUMIFS(СВЦЭМ!$D$34:$D$777,СВЦЭМ!$A$34:$A$777,$A109,СВЦЭМ!$B$34:$B$777,R$83)+'СЕТ СН'!$H$11+СВЦЭМ!$D$10+'СЕТ СН'!$H$5-'СЕТ СН'!$H$21</f>
        <v>4710.1835141399997</v>
      </c>
      <c r="S109" s="36">
        <f>SUMIFS(СВЦЭМ!$D$34:$D$777,СВЦЭМ!$A$34:$A$777,$A109,СВЦЭМ!$B$34:$B$777,S$83)+'СЕТ СН'!$H$11+СВЦЭМ!$D$10+'СЕТ СН'!$H$5-'СЕТ СН'!$H$21</f>
        <v>4704.2094295799998</v>
      </c>
      <c r="T109" s="36">
        <f>SUMIFS(СВЦЭМ!$D$34:$D$777,СВЦЭМ!$A$34:$A$777,$A109,СВЦЭМ!$B$34:$B$777,T$83)+'СЕТ СН'!$H$11+СВЦЭМ!$D$10+'СЕТ СН'!$H$5-'СЕТ СН'!$H$21</f>
        <v>4680.2489532999998</v>
      </c>
      <c r="U109" s="36">
        <f>SUMIFS(СВЦЭМ!$D$34:$D$777,СВЦЭМ!$A$34:$A$777,$A109,СВЦЭМ!$B$34:$B$777,U$83)+'СЕТ СН'!$H$11+СВЦЭМ!$D$10+'СЕТ СН'!$H$5-'СЕТ СН'!$H$21</f>
        <v>4652.6643146699998</v>
      </c>
      <c r="V109" s="36">
        <f>SUMIFS(СВЦЭМ!$D$34:$D$777,СВЦЭМ!$A$34:$A$777,$A109,СВЦЭМ!$B$34:$B$777,V$83)+'СЕТ СН'!$H$11+СВЦЭМ!$D$10+'СЕТ СН'!$H$5-'СЕТ СН'!$H$21</f>
        <v>4651.5144620699994</v>
      </c>
      <c r="W109" s="36">
        <f>SUMIFS(СВЦЭМ!$D$34:$D$777,СВЦЭМ!$A$34:$A$777,$A109,СВЦЭМ!$B$34:$B$777,W$83)+'СЕТ СН'!$H$11+СВЦЭМ!$D$10+'СЕТ СН'!$H$5-'СЕТ СН'!$H$21</f>
        <v>4652.8705873899999</v>
      </c>
      <c r="X109" s="36">
        <f>SUMIFS(СВЦЭМ!$D$34:$D$777,СВЦЭМ!$A$34:$A$777,$A109,СВЦЭМ!$B$34:$B$777,X$83)+'СЕТ СН'!$H$11+СВЦЭМ!$D$10+'СЕТ СН'!$H$5-'СЕТ СН'!$H$21</f>
        <v>4718.2455427799996</v>
      </c>
      <c r="Y109" s="36">
        <f>SUMIFS(СВЦЭМ!$D$34:$D$777,СВЦЭМ!$A$34:$A$777,$A109,СВЦЭМ!$B$34:$B$777,Y$83)+'СЕТ СН'!$H$11+СВЦЭМ!$D$10+'СЕТ СН'!$H$5-'СЕТ СН'!$H$21</f>
        <v>4803.4091076999994</v>
      </c>
    </row>
    <row r="110" spans="1:25" ht="15.75" x14ac:dyDescent="0.2">
      <c r="A110" s="35">
        <f t="shared" si="2"/>
        <v>42821</v>
      </c>
      <c r="B110" s="36">
        <f>SUMIFS(СВЦЭМ!$D$34:$D$777,СВЦЭМ!$A$34:$A$777,$A110,СВЦЭМ!$B$34:$B$777,B$83)+'СЕТ СН'!$H$11+СВЦЭМ!$D$10+'СЕТ СН'!$H$5-'СЕТ СН'!$H$21</f>
        <v>4949.8509856199998</v>
      </c>
      <c r="C110" s="36">
        <f>SUMIFS(СВЦЭМ!$D$34:$D$777,СВЦЭМ!$A$34:$A$777,$A110,СВЦЭМ!$B$34:$B$777,C$83)+'СЕТ СН'!$H$11+СВЦЭМ!$D$10+'СЕТ СН'!$H$5-'СЕТ СН'!$H$21</f>
        <v>4996.68591122</v>
      </c>
      <c r="D110" s="36">
        <f>SUMIFS(СВЦЭМ!$D$34:$D$777,СВЦЭМ!$A$34:$A$777,$A110,СВЦЭМ!$B$34:$B$777,D$83)+'СЕТ СН'!$H$11+СВЦЭМ!$D$10+'СЕТ СН'!$H$5-'СЕТ СН'!$H$21</f>
        <v>5021.92115715</v>
      </c>
      <c r="E110" s="36">
        <f>SUMIFS(СВЦЭМ!$D$34:$D$777,СВЦЭМ!$A$34:$A$777,$A110,СВЦЭМ!$B$34:$B$777,E$83)+'СЕТ СН'!$H$11+СВЦЭМ!$D$10+'СЕТ СН'!$H$5-'СЕТ СН'!$H$21</f>
        <v>5025.9216791700001</v>
      </c>
      <c r="F110" s="36">
        <f>SUMIFS(СВЦЭМ!$D$34:$D$777,СВЦЭМ!$A$34:$A$777,$A110,СВЦЭМ!$B$34:$B$777,F$83)+'СЕТ СН'!$H$11+СВЦЭМ!$D$10+'СЕТ СН'!$H$5-'СЕТ СН'!$H$21</f>
        <v>5029.4078238499997</v>
      </c>
      <c r="G110" s="36">
        <f>SUMIFS(СВЦЭМ!$D$34:$D$777,СВЦЭМ!$A$34:$A$777,$A110,СВЦЭМ!$B$34:$B$777,G$83)+'СЕТ СН'!$H$11+СВЦЭМ!$D$10+'СЕТ СН'!$H$5-'СЕТ СН'!$H$21</f>
        <v>5009.6963037899995</v>
      </c>
      <c r="H110" s="36">
        <f>SUMIFS(СВЦЭМ!$D$34:$D$777,СВЦЭМ!$A$34:$A$777,$A110,СВЦЭМ!$B$34:$B$777,H$83)+'СЕТ СН'!$H$11+СВЦЭМ!$D$10+'СЕТ СН'!$H$5-'СЕТ СН'!$H$21</f>
        <v>4940.5369309199996</v>
      </c>
      <c r="I110" s="36">
        <f>SUMIFS(СВЦЭМ!$D$34:$D$777,СВЦЭМ!$A$34:$A$777,$A110,СВЦЭМ!$B$34:$B$777,I$83)+'СЕТ СН'!$H$11+СВЦЭМ!$D$10+'СЕТ СН'!$H$5-'СЕТ СН'!$H$21</f>
        <v>4865.7251588599993</v>
      </c>
      <c r="J110" s="36">
        <f>SUMIFS(СВЦЭМ!$D$34:$D$777,СВЦЭМ!$A$34:$A$777,$A110,СВЦЭМ!$B$34:$B$777,J$83)+'СЕТ СН'!$H$11+СВЦЭМ!$D$10+'СЕТ СН'!$H$5-'СЕТ СН'!$H$21</f>
        <v>4804.2552458699993</v>
      </c>
      <c r="K110" s="36">
        <f>SUMIFS(СВЦЭМ!$D$34:$D$777,СВЦЭМ!$A$34:$A$777,$A110,СВЦЭМ!$B$34:$B$777,K$83)+'СЕТ СН'!$H$11+СВЦЭМ!$D$10+'СЕТ СН'!$H$5-'СЕТ СН'!$H$21</f>
        <v>4741.4951438400003</v>
      </c>
      <c r="L110" s="36">
        <f>SUMIFS(СВЦЭМ!$D$34:$D$777,СВЦЭМ!$A$34:$A$777,$A110,СВЦЭМ!$B$34:$B$777,L$83)+'СЕТ СН'!$H$11+СВЦЭМ!$D$10+'СЕТ СН'!$H$5-'СЕТ СН'!$H$21</f>
        <v>4745.2396054700002</v>
      </c>
      <c r="M110" s="36">
        <f>SUMIFS(СВЦЭМ!$D$34:$D$777,СВЦЭМ!$A$34:$A$777,$A110,СВЦЭМ!$B$34:$B$777,M$83)+'СЕТ СН'!$H$11+СВЦЭМ!$D$10+'СЕТ СН'!$H$5-'СЕТ СН'!$H$21</f>
        <v>4770.2139971799998</v>
      </c>
      <c r="N110" s="36">
        <f>SUMIFS(СВЦЭМ!$D$34:$D$777,СВЦЭМ!$A$34:$A$777,$A110,СВЦЭМ!$B$34:$B$777,N$83)+'СЕТ СН'!$H$11+СВЦЭМ!$D$10+'СЕТ СН'!$H$5-'СЕТ СН'!$H$21</f>
        <v>4782.0466816499993</v>
      </c>
      <c r="O110" s="36">
        <f>SUMIFS(СВЦЭМ!$D$34:$D$777,СВЦЭМ!$A$34:$A$777,$A110,СВЦЭМ!$B$34:$B$777,O$83)+'СЕТ СН'!$H$11+СВЦЭМ!$D$10+'СЕТ СН'!$H$5-'СЕТ СН'!$H$21</f>
        <v>4780.5053235899995</v>
      </c>
      <c r="P110" s="36">
        <f>SUMIFS(СВЦЭМ!$D$34:$D$777,СВЦЭМ!$A$34:$A$777,$A110,СВЦЭМ!$B$34:$B$777,P$83)+'СЕТ СН'!$H$11+СВЦЭМ!$D$10+'СЕТ СН'!$H$5-'СЕТ СН'!$H$21</f>
        <v>4794.8764768999999</v>
      </c>
      <c r="Q110" s="36">
        <f>SUMIFS(СВЦЭМ!$D$34:$D$777,СВЦЭМ!$A$34:$A$777,$A110,СВЦЭМ!$B$34:$B$777,Q$83)+'СЕТ СН'!$H$11+СВЦЭМ!$D$10+'СЕТ СН'!$H$5-'СЕТ СН'!$H$21</f>
        <v>4803.2730496300001</v>
      </c>
      <c r="R110" s="36">
        <f>SUMIFS(СВЦЭМ!$D$34:$D$777,СВЦЭМ!$A$34:$A$777,$A110,СВЦЭМ!$B$34:$B$777,R$83)+'СЕТ СН'!$H$11+СВЦЭМ!$D$10+'СЕТ СН'!$H$5-'СЕТ СН'!$H$21</f>
        <v>4797.5860789099997</v>
      </c>
      <c r="S110" s="36">
        <f>SUMIFS(СВЦЭМ!$D$34:$D$777,СВЦЭМ!$A$34:$A$777,$A110,СВЦЭМ!$B$34:$B$777,S$83)+'СЕТ СН'!$H$11+СВЦЭМ!$D$10+'СЕТ СН'!$H$5-'СЕТ СН'!$H$21</f>
        <v>4790.38673973</v>
      </c>
      <c r="T110" s="36">
        <f>SUMIFS(СВЦЭМ!$D$34:$D$777,СВЦЭМ!$A$34:$A$777,$A110,СВЦЭМ!$B$34:$B$777,T$83)+'СЕТ СН'!$H$11+СВЦЭМ!$D$10+'СЕТ СН'!$H$5-'СЕТ СН'!$H$21</f>
        <v>4761.8230777799999</v>
      </c>
      <c r="U110" s="36">
        <f>SUMIFS(СВЦЭМ!$D$34:$D$777,СВЦЭМ!$A$34:$A$777,$A110,СВЦЭМ!$B$34:$B$777,U$83)+'СЕТ СН'!$H$11+СВЦЭМ!$D$10+'СЕТ СН'!$H$5-'СЕТ СН'!$H$21</f>
        <v>4727.6137310599997</v>
      </c>
      <c r="V110" s="36">
        <f>SUMIFS(СВЦЭМ!$D$34:$D$777,СВЦЭМ!$A$34:$A$777,$A110,СВЦЭМ!$B$34:$B$777,V$83)+'СЕТ СН'!$H$11+СВЦЭМ!$D$10+'СЕТ СН'!$H$5-'СЕТ СН'!$H$21</f>
        <v>4729.9171353299998</v>
      </c>
      <c r="W110" s="36">
        <f>SUMIFS(СВЦЭМ!$D$34:$D$777,СВЦЭМ!$A$34:$A$777,$A110,СВЦЭМ!$B$34:$B$777,W$83)+'СЕТ СН'!$H$11+СВЦЭМ!$D$10+'СЕТ СН'!$H$5-'СЕТ СН'!$H$21</f>
        <v>4721.8899354900004</v>
      </c>
      <c r="X110" s="36">
        <f>SUMIFS(СВЦЭМ!$D$34:$D$777,СВЦЭМ!$A$34:$A$777,$A110,СВЦЭМ!$B$34:$B$777,X$83)+'СЕТ СН'!$H$11+СВЦЭМ!$D$10+'СЕТ СН'!$H$5-'СЕТ СН'!$H$21</f>
        <v>4802.57442618</v>
      </c>
      <c r="Y110" s="36">
        <f>SUMIFS(СВЦЭМ!$D$34:$D$777,СВЦЭМ!$A$34:$A$777,$A110,СВЦЭМ!$B$34:$B$777,Y$83)+'СЕТ СН'!$H$11+СВЦЭМ!$D$10+'СЕТ СН'!$H$5-'СЕТ СН'!$H$21</f>
        <v>4881.4277523000001</v>
      </c>
    </row>
    <row r="111" spans="1:25" ht="15.75" x14ac:dyDescent="0.2">
      <c r="A111" s="35">
        <f t="shared" si="2"/>
        <v>42822</v>
      </c>
      <c r="B111" s="36">
        <f>SUMIFS(СВЦЭМ!$D$34:$D$777,СВЦЭМ!$A$34:$A$777,$A111,СВЦЭМ!$B$34:$B$777,B$83)+'СЕТ СН'!$H$11+СВЦЭМ!$D$10+'СЕТ СН'!$H$5-'СЕТ СН'!$H$21</f>
        <v>4863.3630594599999</v>
      </c>
      <c r="C111" s="36">
        <f>SUMIFS(СВЦЭМ!$D$34:$D$777,СВЦЭМ!$A$34:$A$777,$A111,СВЦЭМ!$B$34:$B$777,C$83)+'СЕТ СН'!$H$11+СВЦЭМ!$D$10+'СЕТ СН'!$H$5-'СЕТ СН'!$H$21</f>
        <v>4878.9755385099998</v>
      </c>
      <c r="D111" s="36">
        <f>SUMIFS(СВЦЭМ!$D$34:$D$777,СВЦЭМ!$A$34:$A$777,$A111,СВЦЭМ!$B$34:$B$777,D$83)+'СЕТ СН'!$H$11+СВЦЭМ!$D$10+'СЕТ СН'!$H$5-'СЕТ СН'!$H$21</f>
        <v>4901.55711849</v>
      </c>
      <c r="E111" s="36">
        <f>SUMIFS(СВЦЭМ!$D$34:$D$777,СВЦЭМ!$A$34:$A$777,$A111,СВЦЭМ!$B$34:$B$777,E$83)+'СЕТ СН'!$H$11+СВЦЭМ!$D$10+'СЕТ СН'!$H$5-'СЕТ СН'!$H$21</f>
        <v>4909.3369165200002</v>
      </c>
      <c r="F111" s="36">
        <f>SUMIFS(СВЦЭМ!$D$34:$D$777,СВЦЭМ!$A$34:$A$777,$A111,СВЦЭМ!$B$34:$B$777,F$83)+'СЕТ СН'!$H$11+СВЦЭМ!$D$10+'СЕТ СН'!$H$5-'СЕТ СН'!$H$21</f>
        <v>4904.1509580499996</v>
      </c>
      <c r="G111" s="36">
        <f>SUMIFS(СВЦЭМ!$D$34:$D$777,СВЦЭМ!$A$34:$A$777,$A111,СВЦЭМ!$B$34:$B$777,G$83)+'СЕТ СН'!$H$11+СВЦЭМ!$D$10+'СЕТ СН'!$H$5-'СЕТ СН'!$H$21</f>
        <v>4889.4800732000003</v>
      </c>
      <c r="H111" s="36">
        <f>SUMIFS(СВЦЭМ!$D$34:$D$777,СВЦЭМ!$A$34:$A$777,$A111,СВЦЭМ!$B$34:$B$777,H$83)+'СЕТ СН'!$H$11+СВЦЭМ!$D$10+'СЕТ СН'!$H$5-'СЕТ СН'!$H$21</f>
        <v>4834.7190224099995</v>
      </c>
      <c r="I111" s="36">
        <f>SUMIFS(СВЦЭМ!$D$34:$D$777,СВЦЭМ!$A$34:$A$777,$A111,СВЦЭМ!$B$34:$B$777,I$83)+'СЕТ СН'!$H$11+СВЦЭМ!$D$10+'СЕТ СН'!$H$5-'СЕТ СН'!$H$21</f>
        <v>4825.5263837000002</v>
      </c>
      <c r="J111" s="36">
        <f>SUMIFS(СВЦЭМ!$D$34:$D$777,СВЦЭМ!$A$34:$A$777,$A111,СВЦЭМ!$B$34:$B$777,J$83)+'СЕТ СН'!$H$11+СВЦЭМ!$D$10+'СЕТ СН'!$H$5-'СЕТ СН'!$H$21</f>
        <v>4800.2353250100005</v>
      </c>
      <c r="K111" s="36">
        <f>SUMIFS(СВЦЭМ!$D$34:$D$777,СВЦЭМ!$A$34:$A$777,$A111,СВЦЭМ!$B$34:$B$777,K$83)+'СЕТ СН'!$H$11+СВЦЭМ!$D$10+'СЕТ СН'!$H$5-'СЕТ СН'!$H$21</f>
        <v>4776.6206711300001</v>
      </c>
      <c r="L111" s="36">
        <f>SUMIFS(СВЦЭМ!$D$34:$D$777,СВЦЭМ!$A$34:$A$777,$A111,СВЦЭМ!$B$34:$B$777,L$83)+'СЕТ СН'!$H$11+СВЦЭМ!$D$10+'СЕТ СН'!$H$5-'СЕТ СН'!$H$21</f>
        <v>4779.0415265299998</v>
      </c>
      <c r="M111" s="36">
        <f>SUMIFS(СВЦЭМ!$D$34:$D$777,СВЦЭМ!$A$34:$A$777,$A111,СВЦЭМ!$B$34:$B$777,M$83)+'СЕТ СН'!$H$11+СВЦЭМ!$D$10+'СЕТ СН'!$H$5-'СЕТ СН'!$H$21</f>
        <v>4779.6459279499995</v>
      </c>
      <c r="N111" s="36">
        <f>SUMIFS(СВЦЭМ!$D$34:$D$777,СВЦЭМ!$A$34:$A$777,$A111,СВЦЭМ!$B$34:$B$777,N$83)+'СЕТ СН'!$H$11+СВЦЭМ!$D$10+'СЕТ СН'!$H$5-'СЕТ СН'!$H$21</f>
        <v>4798.96318342</v>
      </c>
      <c r="O111" s="36">
        <f>SUMIFS(СВЦЭМ!$D$34:$D$777,СВЦЭМ!$A$34:$A$777,$A111,СВЦЭМ!$B$34:$B$777,O$83)+'СЕТ СН'!$H$11+СВЦЭМ!$D$10+'СЕТ СН'!$H$5-'СЕТ СН'!$H$21</f>
        <v>4801.2005561799997</v>
      </c>
      <c r="P111" s="36">
        <f>SUMIFS(СВЦЭМ!$D$34:$D$777,СВЦЭМ!$A$34:$A$777,$A111,СВЦЭМ!$B$34:$B$777,P$83)+'СЕТ СН'!$H$11+СВЦЭМ!$D$10+'СЕТ СН'!$H$5-'СЕТ СН'!$H$21</f>
        <v>4818.4649470799995</v>
      </c>
      <c r="Q111" s="36">
        <f>SUMIFS(СВЦЭМ!$D$34:$D$777,СВЦЭМ!$A$34:$A$777,$A111,СВЦЭМ!$B$34:$B$777,Q$83)+'СЕТ СН'!$H$11+СВЦЭМ!$D$10+'СЕТ СН'!$H$5-'СЕТ СН'!$H$21</f>
        <v>4814.4921184199993</v>
      </c>
      <c r="R111" s="36">
        <f>SUMIFS(СВЦЭМ!$D$34:$D$777,СВЦЭМ!$A$34:$A$777,$A111,СВЦЭМ!$B$34:$B$777,R$83)+'СЕТ СН'!$H$11+СВЦЭМ!$D$10+'СЕТ СН'!$H$5-'СЕТ СН'!$H$21</f>
        <v>4811.9988897599997</v>
      </c>
      <c r="S111" s="36">
        <f>SUMIFS(СВЦЭМ!$D$34:$D$777,СВЦЭМ!$A$34:$A$777,$A111,СВЦЭМ!$B$34:$B$777,S$83)+'СЕТ СН'!$H$11+СВЦЭМ!$D$10+'СЕТ СН'!$H$5-'СЕТ СН'!$H$21</f>
        <v>4812.5255757499999</v>
      </c>
      <c r="T111" s="36">
        <f>SUMIFS(СВЦЭМ!$D$34:$D$777,СВЦЭМ!$A$34:$A$777,$A111,СВЦЭМ!$B$34:$B$777,T$83)+'СЕТ СН'!$H$11+СВЦЭМ!$D$10+'СЕТ СН'!$H$5-'СЕТ СН'!$H$21</f>
        <v>4801.6644704800001</v>
      </c>
      <c r="U111" s="36">
        <f>SUMIFS(СВЦЭМ!$D$34:$D$777,СВЦЭМ!$A$34:$A$777,$A111,СВЦЭМ!$B$34:$B$777,U$83)+'СЕТ СН'!$H$11+СВЦЭМ!$D$10+'СЕТ СН'!$H$5-'СЕТ СН'!$H$21</f>
        <v>4798.6359541599995</v>
      </c>
      <c r="V111" s="36">
        <f>SUMIFS(СВЦЭМ!$D$34:$D$777,СВЦЭМ!$A$34:$A$777,$A111,СВЦЭМ!$B$34:$B$777,V$83)+'СЕТ СН'!$H$11+СВЦЭМ!$D$10+'СЕТ СН'!$H$5-'СЕТ СН'!$H$21</f>
        <v>4804.0752909299999</v>
      </c>
      <c r="W111" s="36">
        <f>SUMIFS(СВЦЭМ!$D$34:$D$777,СВЦЭМ!$A$34:$A$777,$A111,СВЦЭМ!$B$34:$B$777,W$83)+'СЕТ СН'!$H$11+СВЦЭМ!$D$10+'СЕТ СН'!$H$5-'СЕТ СН'!$H$21</f>
        <v>4800.9767689</v>
      </c>
      <c r="X111" s="36">
        <f>SUMIFS(СВЦЭМ!$D$34:$D$777,СВЦЭМ!$A$34:$A$777,$A111,СВЦЭМ!$B$34:$B$777,X$83)+'СЕТ СН'!$H$11+СВЦЭМ!$D$10+'СЕТ СН'!$H$5-'СЕТ СН'!$H$21</f>
        <v>4831.8508869699999</v>
      </c>
      <c r="Y111" s="36">
        <f>SUMIFS(СВЦЭМ!$D$34:$D$777,СВЦЭМ!$A$34:$A$777,$A111,СВЦЭМ!$B$34:$B$777,Y$83)+'СЕТ СН'!$H$11+СВЦЭМ!$D$10+'СЕТ СН'!$H$5-'СЕТ СН'!$H$21</f>
        <v>4870.2704280600001</v>
      </c>
    </row>
    <row r="112" spans="1:25" ht="15.75" x14ac:dyDescent="0.2">
      <c r="A112" s="35">
        <f t="shared" si="2"/>
        <v>42823</v>
      </c>
      <c r="B112" s="36">
        <f>SUMIFS(СВЦЭМ!$D$34:$D$777,СВЦЭМ!$A$34:$A$777,$A112,СВЦЭМ!$B$34:$B$777,B$83)+'СЕТ СН'!$H$11+СВЦЭМ!$D$10+'СЕТ СН'!$H$5-'СЕТ СН'!$H$21</f>
        <v>4884.3283721099997</v>
      </c>
      <c r="C112" s="36">
        <f>SUMIFS(СВЦЭМ!$D$34:$D$777,СВЦЭМ!$A$34:$A$777,$A112,СВЦЭМ!$B$34:$B$777,C$83)+'СЕТ СН'!$H$11+СВЦЭМ!$D$10+'СЕТ СН'!$H$5-'СЕТ СН'!$H$21</f>
        <v>4926.0581263699996</v>
      </c>
      <c r="D112" s="36">
        <f>SUMIFS(СВЦЭМ!$D$34:$D$777,СВЦЭМ!$A$34:$A$777,$A112,СВЦЭМ!$B$34:$B$777,D$83)+'СЕТ СН'!$H$11+СВЦЭМ!$D$10+'СЕТ СН'!$H$5-'СЕТ СН'!$H$21</f>
        <v>4952.0186046399995</v>
      </c>
      <c r="E112" s="36">
        <f>SUMIFS(СВЦЭМ!$D$34:$D$777,СВЦЭМ!$A$34:$A$777,$A112,СВЦЭМ!$B$34:$B$777,E$83)+'СЕТ СН'!$H$11+СВЦЭМ!$D$10+'СЕТ СН'!$H$5-'СЕТ СН'!$H$21</f>
        <v>4964.8402158199997</v>
      </c>
      <c r="F112" s="36">
        <f>SUMIFS(СВЦЭМ!$D$34:$D$777,СВЦЭМ!$A$34:$A$777,$A112,СВЦЭМ!$B$34:$B$777,F$83)+'СЕТ СН'!$H$11+СВЦЭМ!$D$10+'СЕТ СН'!$H$5-'СЕТ СН'!$H$21</f>
        <v>4956.1784460999997</v>
      </c>
      <c r="G112" s="36">
        <f>SUMIFS(СВЦЭМ!$D$34:$D$777,СВЦЭМ!$A$34:$A$777,$A112,СВЦЭМ!$B$34:$B$777,G$83)+'СЕТ СН'!$H$11+СВЦЭМ!$D$10+'СЕТ СН'!$H$5-'СЕТ СН'!$H$21</f>
        <v>4943.9772556199996</v>
      </c>
      <c r="H112" s="36">
        <f>SUMIFS(СВЦЭМ!$D$34:$D$777,СВЦЭМ!$A$34:$A$777,$A112,СВЦЭМ!$B$34:$B$777,H$83)+'СЕТ СН'!$H$11+СВЦЭМ!$D$10+'СЕТ СН'!$H$5-'СЕТ СН'!$H$21</f>
        <v>4876.91005554</v>
      </c>
      <c r="I112" s="36">
        <f>SUMIFS(СВЦЭМ!$D$34:$D$777,СВЦЭМ!$A$34:$A$777,$A112,СВЦЭМ!$B$34:$B$777,I$83)+'СЕТ СН'!$H$11+СВЦЭМ!$D$10+'СЕТ СН'!$H$5-'СЕТ СН'!$H$21</f>
        <v>4804.2821376100001</v>
      </c>
      <c r="J112" s="36">
        <f>SUMIFS(СВЦЭМ!$D$34:$D$777,СВЦЭМ!$A$34:$A$777,$A112,СВЦЭМ!$B$34:$B$777,J$83)+'СЕТ СН'!$H$11+СВЦЭМ!$D$10+'СЕТ СН'!$H$5-'СЕТ СН'!$H$21</f>
        <v>4738.9042702299994</v>
      </c>
      <c r="K112" s="36">
        <f>SUMIFS(СВЦЭМ!$D$34:$D$777,СВЦЭМ!$A$34:$A$777,$A112,СВЦЭМ!$B$34:$B$777,K$83)+'СЕТ СН'!$H$11+СВЦЭМ!$D$10+'СЕТ СН'!$H$5-'СЕТ СН'!$H$21</f>
        <v>4695.57455768</v>
      </c>
      <c r="L112" s="36">
        <f>SUMIFS(СВЦЭМ!$D$34:$D$777,СВЦЭМ!$A$34:$A$777,$A112,СВЦЭМ!$B$34:$B$777,L$83)+'СЕТ СН'!$H$11+СВЦЭМ!$D$10+'СЕТ СН'!$H$5-'СЕТ СН'!$H$21</f>
        <v>4693.0816813000001</v>
      </c>
      <c r="M112" s="36">
        <f>SUMIFS(СВЦЭМ!$D$34:$D$777,СВЦЭМ!$A$34:$A$777,$A112,СВЦЭМ!$B$34:$B$777,M$83)+'СЕТ СН'!$H$11+СВЦЭМ!$D$10+'СЕТ СН'!$H$5-'СЕТ СН'!$H$21</f>
        <v>4686.7079694599997</v>
      </c>
      <c r="N112" s="36">
        <f>SUMIFS(СВЦЭМ!$D$34:$D$777,СВЦЭМ!$A$34:$A$777,$A112,СВЦЭМ!$B$34:$B$777,N$83)+'СЕТ СН'!$H$11+СВЦЭМ!$D$10+'СЕТ СН'!$H$5-'СЕТ СН'!$H$21</f>
        <v>4691.7394137900001</v>
      </c>
      <c r="O112" s="36">
        <f>SUMIFS(СВЦЭМ!$D$34:$D$777,СВЦЭМ!$A$34:$A$777,$A112,СВЦЭМ!$B$34:$B$777,O$83)+'СЕТ СН'!$H$11+СВЦЭМ!$D$10+'СЕТ СН'!$H$5-'СЕТ СН'!$H$21</f>
        <v>4703.9289647900005</v>
      </c>
      <c r="P112" s="36">
        <f>SUMIFS(СВЦЭМ!$D$34:$D$777,СВЦЭМ!$A$34:$A$777,$A112,СВЦЭМ!$B$34:$B$777,P$83)+'СЕТ СН'!$H$11+СВЦЭМ!$D$10+'СЕТ СН'!$H$5-'СЕТ СН'!$H$21</f>
        <v>4718.3890426899998</v>
      </c>
      <c r="Q112" s="36">
        <f>SUMIFS(СВЦЭМ!$D$34:$D$777,СВЦЭМ!$A$34:$A$777,$A112,СВЦЭМ!$B$34:$B$777,Q$83)+'СЕТ СН'!$H$11+СВЦЭМ!$D$10+'СЕТ СН'!$H$5-'СЕТ СН'!$H$21</f>
        <v>4732.5361643799997</v>
      </c>
      <c r="R112" s="36">
        <f>SUMIFS(СВЦЭМ!$D$34:$D$777,СВЦЭМ!$A$34:$A$777,$A112,СВЦЭМ!$B$34:$B$777,R$83)+'СЕТ СН'!$H$11+СВЦЭМ!$D$10+'СЕТ СН'!$H$5-'СЕТ СН'!$H$21</f>
        <v>4738.3705264999999</v>
      </c>
      <c r="S112" s="36">
        <f>SUMIFS(СВЦЭМ!$D$34:$D$777,СВЦЭМ!$A$34:$A$777,$A112,СВЦЭМ!$B$34:$B$777,S$83)+'СЕТ СН'!$H$11+СВЦЭМ!$D$10+'СЕТ СН'!$H$5-'СЕТ СН'!$H$21</f>
        <v>4728.5776526999998</v>
      </c>
      <c r="T112" s="36">
        <f>SUMIFS(СВЦЭМ!$D$34:$D$777,СВЦЭМ!$A$34:$A$777,$A112,СВЦЭМ!$B$34:$B$777,T$83)+'СЕТ СН'!$H$11+СВЦЭМ!$D$10+'СЕТ СН'!$H$5-'СЕТ СН'!$H$21</f>
        <v>4711.6737137</v>
      </c>
      <c r="U112" s="36">
        <f>SUMIFS(СВЦЭМ!$D$34:$D$777,СВЦЭМ!$A$34:$A$777,$A112,СВЦЭМ!$B$34:$B$777,U$83)+'СЕТ СН'!$H$11+СВЦЭМ!$D$10+'СЕТ СН'!$H$5-'СЕТ СН'!$H$21</f>
        <v>4698.51524651</v>
      </c>
      <c r="V112" s="36">
        <f>SUMIFS(СВЦЭМ!$D$34:$D$777,СВЦЭМ!$A$34:$A$777,$A112,СВЦЭМ!$B$34:$B$777,V$83)+'СЕТ СН'!$H$11+СВЦЭМ!$D$10+'СЕТ СН'!$H$5-'СЕТ СН'!$H$21</f>
        <v>4699.4056038399995</v>
      </c>
      <c r="W112" s="36">
        <f>SUMIFS(СВЦЭМ!$D$34:$D$777,СВЦЭМ!$A$34:$A$777,$A112,СВЦЭМ!$B$34:$B$777,W$83)+'СЕТ СН'!$H$11+СВЦЭМ!$D$10+'СЕТ СН'!$H$5-'СЕТ СН'!$H$21</f>
        <v>4688.7881595599993</v>
      </c>
      <c r="X112" s="36">
        <f>SUMIFS(СВЦЭМ!$D$34:$D$777,СВЦЭМ!$A$34:$A$777,$A112,СВЦЭМ!$B$34:$B$777,X$83)+'СЕТ СН'!$H$11+СВЦЭМ!$D$10+'СЕТ СН'!$H$5-'СЕТ СН'!$H$21</f>
        <v>4728.9302178399994</v>
      </c>
      <c r="Y112" s="36">
        <f>SUMIFS(СВЦЭМ!$D$34:$D$777,СВЦЭМ!$A$34:$A$777,$A112,СВЦЭМ!$B$34:$B$777,Y$83)+'СЕТ СН'!$H$11+СВЦЭМ!$D$10+'СЕТ СН'!$H$5-'СЕТ СН'!$H$21</f>
        <v>4810.9286322499993</v>
      </c>
    </row>
    <row r="113" spans="1:27" ht="15.75" x14ac:dyDescent="0.2">
      <c r="A113" s="35">
        <f t="shared" si="2"/>
        <v>42824</v>
      </c>
      <c r="B113" s="36">
        <f>SUMIFS(СВЦЭМ!$D$34:$D$777,СВЦЭМ!$A$34:$A$777,$A113,СВЦЭМ!$B$34:$B$777,B$83)+'СЕТ СН'!$H$11+СВЦЭМ!$D$10+'СЕТ СН'!$H$5-'СЕТ СН'!$H$21</f>
        <v>4867.16027416</v>
      </c>
      <c r="C113" s="36">
        <f>SUMIFS(СВЦЭМ!$D$34:$D$777,СВЦЭМ!$A$34:$A$777,$A113,СВЦЭМ!$B$34:$B$777,C$83)+'СЕТ СН'!$H$11+СВЦЭМ!$D$10+'СЕТ СН'!$H$5-'СЕТ СН'!$H$21</f>
        <v>4906.9940710499995</v>
      </c>
      <c r="D113" s="36">
        <f>SUMIFS(СВЦЭМ!$D$34:$D$777,СВЦЭМ!$A$34:$A$777,$A113,СВЦЭМ!$B$34:$B$777,D$83)+'СЕТ СН'!$H$11+СВЦЭМ!$D$10+'СЕТ СН'!$H$5-'СЕТ СН'!$H$21</f>
        <v>4929.0098351500001</v>
      </c>
      <c r="E113" s="36">
        <f>SUMIFS(СВЦЭМ!$D$34:$D$777,СВЦЭМ!$A$34:$A$777,$A113,СВЦЭМ!$B$34:$B$777,E$83)+'СЕТ СН'!$H$11+СВЦЭМ!$D$10+'СЕТ СН'!$H$5-'СЕТ СН'!$H$21</f>
        <v>4943.0498260099994</v>
      </c>
      <c r="F113" s="36">
        <f>SUMIFS(СВЦЭМ!$D$34:$D$777,СВЦЭМ!$A$34:$A$777,$A113,СВЦЭМ!$B$34:$B$777,F$83)+'СЕТ СН'!$H$11+СВЦЭМ!$D$10+'СЕТ СН'!$H$5-'СЕТ СН'!$H$21</f>
        <v>4940.9102764299996</v>
      </c>
      <c r="G113" s="36">
        <f>SUMIFS(СВЦЭМ!$D$34:$D$777,СВЦЭМ!$A$34:$A$777,$A113,СВЦЭМ!$B$34:$B$777,G$83)+'СЕТ СН'!$H$11+СВЦЭМ!$D$10+'СЕТ СН'!$H$5-'СЕТ СН'!$H$21</f>
        <v>4924.1712383899994</v>
      </c>
      <c r="H113" s="36">
        <f>SUMIFS(СВЦЭМ!$D$34:$D$777,СВЦЭМ!$A$34:$A$777,$A113,СВЦЭМ!$B$34:$B$777,H$83)+'СЕТ СН'!$H$11+СВЦЭМ!$D$10+'СЕТ СН'!$H$5-'СЕТ СН'!$H$21</f>
        <v>4866.7963492199997</v>
      </c>
      <c r="I113" s="36">
        <f>SUMIFS(СВЦЭМ!$D$34:$D$777,СВЦЭМ!$A$34:$A$777,$A113,СВЦЭМ!$B$34:$B$777,I$83)+'СЕТ СН'!$H$11+СВЦЭМ!$D$10+'СЕТ СН'!$H$5-'СЕТ СН'!$H$21</f>
        <v>4811.1769107599994</v>
      </c>
      <c r="J113" s="36">
        <f>SUMIFS(СВЦЭМ!$D$34:$D$777,СВЦЭМ!$A$34:$A$777,$A113,СВЦЭМ!$B$34:$B$777,J$83)+'СЕТ СН'!$H$11+СВЦЭМ!$D$10+'СЕТ СН'!$H$5-'СЕТ СН'!$H$21</f>
        <v>4757.5718049799998</v>
      </c>
      <c r="K113" s="36">
        <f>SUMIFS(СВЦЭМ!$D$34:$D$777,СВЦЭМ!$A$34:$A$777,$A113,СВЦЭМ!$B$34:$B$777,K$83)+'СЕТ СН'!$H$11+СВЦЭМ!$D$10+'СЕТ СН'!$H$5-'СЕТ СН'!$H$21</f>
        <v>4717.0731987999998</v>
      </c>
      <c r="L113" s="36">
        <f>SUMIFS(СВЦЭМ!$D$34:$D$777,СВЦЭМ!$A$34:$A$777,$A113,СВЦЭМ!$B$34:$B$777,L$83)+'СЕТ СН'!$H$11+СВЦЭМ!$D$10+'СЕТ СН'!$H$5-'СЕТ СН'!$H$21</f>
        <v>4707.4822232500001</v>
      </c>
      <c r="M113" s="36">
        <f>SUMIFS(СВЦЭМ!$D$34:$D$777,СВЦЭМ!$A$34:$A$777,$A113,СВЦЭМ!$B$34:$B$777,M$83)+'СЕТ СН'!$H$11+СВЦЭМ!$D$10+'СЕТ СН'!$H$5-'СЕТ СН'!$H$21</f>
        <v>4701.8919692599993</v>
      </c>
      <c r="N113" s="36">
        <f>SUMIFS(СВЦЭМ!$D$34:$D$777,СВЦЭМ!$A$34:$A$777,$A113,СВЦЭМ!$B$34:$B$777,N$83)+'СЕТ СН'!$H$11+СВЦЭМ!$D$10+'СЕТ СН'!$H$5-'СЕТ СН'!$H$21</f>
        <v>4702.6647903899993</v>
      </c>
      <c r="O113" s="36">
        <f>SUMIFS(СВЦЭМ!$D$34:$D$777,СВЦЭМ!$A$34:$A$777,$A113,СВЦЭМ!$B$34:$B$777,O$83)+'СЕТ СН'!$H$11+СВЦЭМ!$D$10+'СЕТ СН'!$H$5-'СЕТ СН'!$H$21</f>
        <v>4703.5574502599993</v>
      </c>
      <c r="P113" s="36">
        <f>SUMIFS(СВЦЭМ!$D$34:$D$777,СВЦЭМ!$A$34:$A$777,$A113,СВЦЭМ!$B$34:$B$777,P$83)+'СЕТ СН'!$H$11+СВЦЭМ!$D$10+'СЕТ СН'!$H$5-'СЕТ СН'!$H$21</f>
        <v>4716.2727196199994</v>
      </c>
      <c r="Q113" s="36">
        <f>SUMIFS(СВЦЭМ!$D$34:$D$777,СВЦЭМ!$A$34:$A$777,$A113,СВЦЭМ!$B$34:$B$777,Q$83)+'СЕТ СН'!$H$11+СВЦЭМ!$D$10+'СЕТ СН'!$H$5-'СЕТ СН'!$H$21</f>
        <v>4725.1029301199997</v>
      </c>
      <c r="R113" s="36">
        <f>SUMIFS(СВЦЭМ!$D$34:$D$777,СВЦЭМ!$A$34:$A$777,$A113,СВЦЭМ!$B$34:$B$777,R$83)+'СЕТ СН'!$H$11+СВЦЭМ!$D$10+'СЕТ СН'!$H$5-'СЕТ СН'!$H$21</f>
        <v>4726.7907852499993</v>
      </c>
      <c r="S113" s="36">
        <f>SUMIFS(СВЦЭМ!$D$34:$D$777,СВЦЭМ!$A$34:$A$777,$A113,СВЦЭМ!$B$34:$B$777,S$83)+'СЕТ СН'!$H$11+СВЦЭМ!$D$10+'СЕТ СН'!$H$5-'СЕТ СН'!$H$21</f>
        <v>4715.1836396399995</v>
      </c>
      <c r="T113" s="36">
        <f>SUMIFS(СВЦЭМ!$D$34:$D$777,СВЦЭМ!$A$34:$A$777,$A113,СВЦЭМ!$B$34:$B$777,T$83)+'СЕТ СН'!$H$11+СВЦЭМ!$D$10+'СЕТ СН'!$H$5-'СЕТ СН'!$H$21</f>
        <v>4709.3621609399997</v>
      </c>
      <c r="U113" s="36">
        <f>SUMIFS(СВЦЭМ!$D$34:$D$777,СВЦЭМ!$A$34:$A$777,$A113,СВЦЭМ!$B$34:$B$777,U$83)+'СЕТ СН'!$H$11+СВЦЭМ!$D$10+'СЕТ СН'!$H$5-'СЕТ СН'!$H$21</f>
        <v>4704.6247875099998</v>
      </c>
      <c r="V113" s="36">
        <f>SUMIFS(СВЦЭМ!$D$34:$D$777,СВЦЭМ!$A$34:$A$777,$A113,СВЦЭМ!$B$34:$B$777,V$83)+'СЕТ СН'!$H$11+СВЦЭМ!$D$10+'СЕТ СН'!$H$5-'СЕТ СН'!$H$21</f>
        <v>4711.7911553800004</v>
      </c>
      <c r="W113" s="36">
        <f>SUMIFS(СВЦЭМ!$D$34:$D$777,СВЦЭМ!$A$34:$A$777,$A113,СВЦЭМ!$B$34:$B$777,W$83)+'СЕТ СН'!$H$11+СВЦЭМ!$D$10+'СЕТ СН'!$H$5-'СЕТ СН'!$H$21</f>
        <v>4706.8532577699998</v>
      </c>
      <c r="X113" s="36">
        <f>SUMIFS(СВЦЭМ!$D$34:$D$777,СВЦЭМ!$A$34:$A$777,$A113,СВЦЭМ!$B$34:$B$777,X$83)+'СЕТ СН'!$H$11+СВЦЭМ!$D$10+'СЕТ СН'!$H$5-'СЕТ СН'!$H$21</f>
        <v>4752.7834655500001</v>
      </c>
      <c r="Y113" s="36">
        <f>SUMIFS(СВЦЭМ!$D$34:$D$777,СВЦЭМ!$A$34:$A$777,$A113,СВЦЭМ!$B$34:$B$777,Y$83)+'СЕТ СН'!$H$11+СВЦЭМ!$D$10+'СЕТ СН'!$H$5-'СЕТ СН'!$H$21</f>
        <v>4825.5503125300002</v>
      </c>
    </row>
    <row r="114" spans="1:27" ht="15.75" x14ac:dyDescent="0.2">
      <c r="A114" s="35">
        <f t="shared" si="2"/>
        <v>42825</v>
      </c>
      <c r="B114" s="36">
        <f>SUMIFS(СВЦЭМ!$D$34:$D$777,СВЦЭМ!$A$34:$A$777,$A114,СВЦЭМ!$B$34:$B$777,B$83)+'СЕТ СН'!$H$11+СВЦЭМ!$D$10+'СЕТ СН'!$H$5-'СЕТ СН'!$H$21</f>
        <v>4897.4133877300001</v>
      </c>
      <c r="C114" s="36">
        <f>SUMIFS(СВЦЭМ!$D$34:$D$777,СВЦЭМ!$A$34:$A$777,$A114,СВЦЭМ!$B$34:$B$777,C$83)+'СЕТ СН'!$H$11+СВЦЭМ!$D$10+'СЕТ СН'!$H$5-'СЕТ СН'!$H$21</f>
        <v>4898.5124348499994</v>
      </c>
      <c r="D114" s="36">
        <f>SUMIFS(СВЦЭМ!$D$34:$D$777,СВЦЭМ!$A$34:$A$777,$A114,СВЦЭМ!$B$34:$B$777,D$83)+'СЕТ СН'!$H$11+СВЦЭМ!$D$10+'СЕТ СН'!$H$5-'СЕТ СН'!$H$21</f>
        <v>4901.1307070700004</v>
      </c>
      <c r="E114" s="36">
        <f>SUMIFS(СВЦЭМ!$D$34:$D$777,СВЦЭМ!$A$34:$A$777,$A114,СВЦЭМ!$B$34:$B$777,E$83)+'СЕТ СН'!$H$11+СВЦЭМ!$D$10+'СЕТ СН'!$H$5-'СЕТ СН'!$H$21</f>
        <v>4914.6458171699996</v>
      </c>
      <c r="F114" s="36">
        <f>SUMIFS(СВЦЭМ!$D$34:$D$777,СВЦЭМ!$A$34:$A$777,$A114,СВЦЭМ!$B$34:$B$777,F$83)+'СЕТ СН'!$H$11+СВЦЭМ!$D$10+'СЕТ СН'!$H$5-'СЕТ СН'!$H$21</f>
        <v>4910.8281431799996</v>
      </c>
      <c r="G114" s="36">
        <f>SUMIFS(СВЦЭМ!$D$34:$D$777,СВЦЭМ!$A$34:$A$777,$A114,СВЦЭМ!$B$34:$B$777,G$83)+'СЕТ СН'!$H$11+СВЦЭМ!$D$10+'СЕТ СН'!$H$5-'СЕТ СН'!$H$21</f>
        <v>4893.4754441000005</v>
      </c>
      <c r="H114" s="36">
        <f>SUMIFS(СВЦЭМ!$D$34:$D$777,СВЦЭМ!$A$34:$A$777,$A114,СВЦЭМ!$B$34:$B$777,H$83)+'СЕТ СН'!$H$11+СВЦЭМ!$D$10+'СЕТ СН'!$H$5-'СЕТ СН'!$H$21</f>
        <v>4834.6950473899997</v>
      </c>
      <c r="I114" s="36">
        <f>SUMIFS(СВЦЭМ!$D$34:$D$777,СВЦЭМ!$A$34:$A$777,$A114,СВЦЭМ!$B$34:$B$777,I$83)+'СЕТ СН'!$H$11+СВЦЭМ!$D$10+'СЕТ СН'!$H$5-'СЕТ СН'!$H$21</f>
        <v>4793.7904095599997</v>
      </c>
      <c r="J114" s="36">
        <f>SUMIFS(СВЦЭМ!$D$34:$D$777,СВЦЭМ!$A$34:$A$777,$A114,СВЦЭМ!$B$34:$B$777,J$83)+'СЕТ СН'!$H$11+СВЦЭМ!$D$10+'СЕТ СН'!$H$5-'СЕТ СН'!$H$21</f>
        <v>4746.48852833</v>
      </c>
      <c r="K114" s="36">
        <f>SUMIFS(СВЦЭМ!$D$34:$D$777,СВЦЭМ!$A$34:$A$777,$A114,СВЦЭМ!$B$34:$B$777,K$83)+'СЕТ СН'!$H$11+СВЦЭМ!$D$10+'СЕТ СН'!$H$5-'СЕТ СН'!$H$21</f>
        <v>4700.0072909299997</v>
      </c>
      <c r="L114" s="36">
        <f>SUMIFS(СВЦЭМ!$D$34:$D$777,СВЦЭМ!$A$34:$A$777,$A114,СВЦЭМ!$B$34:$B$777,L$83)+'СЕТ СН'!$H$11+СВЦЭМ!$D$10+'СЕТ СН'!$H$5-'СЕТ СН'!$H$21</f>
        <v>4699.89862851</v>
      </c>
      <c r="M114" s="36">
        <f>SUMIFS(СВЦЭМ!$D$34:$D$777,СВЦЭМ!$A$34:$A$777,$A114,СВЦЭМ!$B$34:$B$777,M$83)+'СЕТ СН'!$H$11+СВЦЭМ!$D$10+'СЕТ СН'!$H$5-'СЕТ СН'!$H$21</f>
        <v>4699.0105605499994</v>
      </c>
      <c r="N114" s="36">
        <f>SUMIFS(СВЦЭМ!$D$34:$D$777,СВЦЭМ!$A$34:$A$777,$A114,СВЦЭМ!$B$34:$B$777,N$83)+'СЕТ СН'!$H$11+СВЦЭМ!$D$10+'СЕТ СН'!$H$5-'СЕТ СН'!$H$21</f>
        <v>4697.7528715099997</v>
      </c>
      <c r="O114" s="36">
        <f>SUMIFS(СВЦЭМ!$D$34:$D$777,СВЦЭМ!$A$34:$A$777,$A114,СВЦЭМ!$B$34:$B$777,O$83)+'СЕТ СН'!$H$11+СВЦЭМ!$D$10+'СЕТ СН'!$H$5-'СЕТ СН'!$H$21</f>
        <v>4703.5108880400003</v>
      </c>
      <c r="P114" s="36">
        <f>SUMIFS(СВЦЭМ!$D$34:$D$777,СВЦЭМ!$A$34:$A$777,$A114,СВЦЭМ!$B$34:$B$777,P$83)+'СЕТ СН'!$H$11+СВЦЭМ!$D$10+'СЕТ СН'!$H$5-'СЕТ СН'!$H$21</f>
        <v>4717.4389798699995</v>
      </c>
      <c r="Q114" s="36">
        <f>SUMIFS(СВЦЭМ!$D$34:$D$777,СВЦЭМ!$A$34:$A$777,$A114,СВЦЭМ!$B$34:$B$777,Q$83)+'СЕТ СН'!$H$11+СВЦЭМ!$D$10+'СЕТ СН'!$H$5-'СЕТ СН'!$H$21</f>
        <v>4729.6784210999995</v>
      </c>
      <c r="R114" s="36">
        <f>SUMIFS(СВЦЭМ!$D$34:$D$777,СВЦЭМ!$A$34:$A$777,$A114,СВЦЭМ!$B$34:$B$777,R$83)+'СЕТ СН'!$H$11+СВЦЭМ!$D$10+'СЕТ СН'!$H$5-'СЕТ СН'!$H$21</f>
        <v>4731.8511996699999</v>
      </c>
      <c r="S114" s="36">
        <f>SUMIFS(СВЦЭМ!$D$34:$D$777,СВЦЭМ!$A$34:$A$777,$A114,СВЦЭМ!$B$34:$B$777,S$83)+'СЕТ СН'!$H$11+СВЦЭМ!$D$10+'СЕТ СН'!$H$5-'СЕТ СН'!$H$21</f>
        <v>4715.9934777600001</v>
      </c>
      <c r="T114" s="36">
        <f>SUMIFS(СВЦЭМ!$D$34:$D$777,СВЦЭМ!$A$34:$A$777,$A114,СВЦЭМ!$B$34:$B$777,T$83)+'СЕТ СН'!$H$11+СВЦЭМ!$D$10+'СЕТ СН'!$H$5-'СЕТ СН'!$H$21</f>
        <v>4706.0251548599999</v>
      </c>
      <c r="U114" s="36">
        <f>SUMIFS(СВЦЭМ!$D$34:$D$777,СВЦЭМ!$A$34:$A$777,$A114,СВЦЭМ!$B$34:$B$777,U$83)+'СЕТ СН'!$H$11+СВЦЭМ!$D$10+'СЕТ СН'!$H$5-'СЕТ СН'!$H$21</f>
        <v>4693.5416307400001</v>
      </c>
      <c r="V114" s="36">
        <f>SUMIFS(СВЦЭМ!$D$34:$D$777,СВЦЭМ!$A$34:$A$777,$A114,СВЦЭМ!$B$34:$B$777,V$83)+'СЕТ СН'!$H$11+СВЦЭМ!$D$10+'СЕТ СН'!$H$5-'СЕТ СН'!$H$21</f>
        <v>4671.1945254700004</v>
      </c>
      <c r="W114" s="36">
        <f>SUMIFS(СВЦЭМ!$D$34:$D$777,СВЦЭМ!$A$34:$A$777,$A114,СВЦЭМ!$B$34:$B$777,W$83)+'СЕТ СН'!$H$11+СВЦЭМ!$D$10+'СЕТ СН'!$H$5-'СЕТ СН'!$H$21</f>
        <v>4677.7682374899996</v>
      </c>
      <c r="X114" s="36">
        <f>SUMIFS(СВЦЭМ!$D$34:$D$777,СВЦЭМ!$A$34:$A$777,$A114,СВЦЭМ!$B$34:$B$777,X$83)+'СЕТ СН'!$H$11+СВЦЭМ!$D$10+'СЕТ СН'!$H$5-'СЕТ СН'!$H$21</f>
        <v>4740.6294586000004</v>
      </c>
      <c r="Y114" s="36">
        <f>SUMIFS(СВЦЭМ!$D$34:$D$777,СВЦЭМ!$A$34:$A$777,$A114,СВЦЭМ!$B$34:$B$777,Y$83)+'СЕТ СН'!$H$11+СВЦЭМ!$D$10+'СЕТ СН'!$H$5-'СЕТ СН'!$H$21</f>
        <v>4814.9210376699994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01.03.2017</v>
      </c>
      <c r="B120" s="36">
        <f>SUMIFS(СВЦЭМ!$D$34:$D$777,СВЦЭМ!$A$34:$A$777,$A120,СВЦЭМ!$B$34:$B$777,B$119)+'СЕТ СН'!$I$11+СВЦЭМ!$D$10+'СЕТ СН'!$I$5-'СЕТ СН'!$I$21</f>
        <v>5027.5757604999999</v>
      </c>
      <c r="C120" s="36">
        <f>SUMIFS(СВЦЭМ!$D$34:$D$777,СВЦЭМ!$A$34:$A$777,$A120,СВЦЭМ!$B$34:$B$777,C$119)+'СЕТ СН'!$I$11+СВЦЭМ!$D$10+'СЕТ СН'!$I$5-'СЕТ СН'!$I$21</f>
        <v>5066.4665973399997</v>
      </c>
      <c r="D120" s="36">
        <f>SUMIFS(СВЦЭМ!$D$34:$D$777,СВЦЭМ!$A$34:$A$777,$A120,СВЦЭМ!$B$34:$B$777,D$119)+'СЕТ СН'!$I$11+СВЦЭМ!$D$10+'СЕТ СН'!$I$5-'СЕТ СН'!$I$21</f>
        <v>5086.3583877399997</v>
      </c>
      <c r="E120" s="36">
        <f>SUMIFS(СВЦЭМ!$D$34:$D$777,СВЦЭМ!$A$34:$A$777,$A120,СВЦЭМ!$B$34:$B$777,E$119)+'СЕТ СН'!$I$11+СВЦЭМ!$D$10+'СЕТ СН'!$I$5-'СЕТ СН'!$I$21</f>
        <v>5099.69619719</v>
      </c>
      <c r="F120" s="36">
        <f>SUMIFS(СВЦЭМ!$D$34:$D$777,СВЦЭМ!$A$34:$A$777,$A120,СВЦЭМ!$B$34:$B$777,F$119)+'СЕТ СН'!$I$11+СВЦЭМ!$D$10+'СЕТ СН'!$I$5-'СЕТ СН'!$I$21</f>
        <v>5093.7033297199996</v>
      </c>
      <c r="G120" s="36">
        <f>SUMIFS(СВЦЭМ!$D$34:$D$777,СВЦЭМ!$A$34:$A$777,$A120,СВЦЭМ!$B$34:$B$777,G$119)+'СЕТ СН'!$I$11+СВЦЭМ!$D$10+'СЕТ СН'!$I$5-'СЕТ СН'!$I$21</f>
        <v>5077.0311624799997</v>
      </c>
      <c r="H120" s="36">
        <f>SUMIFS(СВЦЭМ!$D$34:$D$777,СВЦЭМ!$A$34:$A$777,$A120,СВЦЭМ!$B$34:$B$777,H$119)+'СЕТ СН'!$I$11+СВЦЭМ!$D$10+'СЕТ СН'!$I$5-'СЕТ СН'!$I$21</f>
        <v>5017.9129456299997</v>
      </c>
      <c r="I120" s="36">
        <f>SUMIFS(СВЦЭМ!$D$34:$D$777,СВЦЭМ!$A$34:$A$777,$A120,СВЦЭМ!$B$34:$B$777,I$119)+'СЕТ СН'!$I$11+СВЦЭМ!$D$10+'СЕТ СН'!$I$5-'СЕТ СН'!$I$21</f>
        <v>4977.3149215100002</v>
      </c>
      <c r="J120" s="36">
        <f>SUMIFS(СВЦЭМ!$D$34:$D$777,СВЦЭМ!$A$34:$A$777,$A120,СВЦЭМ!$B$34:$B$777,J$119)+'СЕТ СН'!$I$11+СВЦЭМ!$D$10+'СЕТ СН'!$I$5-'СЕТ СН'!$I$21</f>
        <v>4928.0476482899994</v>
      </c>
      <c r="K120" s="36">
        <f>SUMIFS(СВЦЭМ!$D$34:$D$777,СВЦЭМ!$A$34:$A$777,$A120,СВЦЭМ!$B$34:$B$777,K$119)+'СЕТ СН'!$I$11+СВЦЭМ!$D$10+'СЕТ СН'!$I$5-'СЕТ СН'!$I$21</f>
        <v>4905.8838077399996</v>
      </c>
      <c r="L120" s="36">
        <f>SUMIFS(СВЦЭМ!$D$34:$D$777,СВЦЭМ!$A$34:$A$777,$A120,СВЦЭМ!$B$34:$B$777,L$119)+'СЕТ СН'!$I$11+СВЦЭМ!$D$10+'СЕТ СН'!$I$5-'СЕТ СН'!$I$21</f>
        <v>4899.6595000099996</v>
      </c>
      <c r="M120" s="36">
        <f>SUMIFS(СВЦЭМ!$D$34:$D$777,СВЦЭМ!$A$34:$A$777,$A120,СВЦЭМ!$B$34:$B$777,M$119)+'СЕТ СН'!$I$11+СВЦЭМ!$D$10+'СЕТ СН'!$I$5-'СЕТ СН'!$I$21</f>
        <v>4910.4287044499997</v>
      </c>
      <c r="N120" s="36">
        <f>SUMIFS(СВЦЭМ!$D$34:$D$777,СВЦЭМ!$A$34:$A$777,$A120,СВЦЭМ!$B$34:$B$777,N$119)+'СЕТ СН'!$I$11+СВЦЭМ!$D$10+'СЕТ СН'!$I$5-'СЕТ СН'!$I$21</f>
        <v>4943.2217743099991</v>
      </c>
      <c r="O120" s="36">
        <f>SUMIFS(СВЦЭМ!$D$34:$D$777,СВЦЭМ!$A$34:$A$777,$A120,СВЦЭМ!$B$34:$B$777,O$119)+'СЕТ СН'!$I$11+СВЦЭМ!$D$10+'СЕТ СН'!$I$5-'СЕТ СН'!$I$21</f>
        <v>4954.0026224799994</v>
      </c>
      <c r="P120" s="36">
        <f>SUMIFS(СВЦЭМ!$D$34:$D$777,СВЦЭМ!$A$34:$A$777,$A120,СВЦЭМ!$B$34:$B$777,P$119)+'СЕТ СН'!$I$11+СВЦЭМ!$D$10+'СЕТ СН'!$I$5-'СЕТ СН'!$I$21</f>
        <v>4968.9766926899993</v>
      </c>
      <c r="Q120" s="36">
        <f>SUMIFS(СВЦЭМ!$D$34:$D$777,СВЦЭМ!$A$34:$A$777,$A120,СВЦЭМ!$B$34:$B$777,Q$119)+'СЕТ СН'!$I$11+СВЦЭМ!$D$10+'СЕТ СН'!$I$5-'СЕТ СН'!$I$21</f>
        <v>4967.3380365199992</v>
      </c>
      <c r="R120" s="36">
        <f>SUMIFS(СВЦЭМ!$D$34:$D$777,СВЦЭМ!$A$34:$A$777,$A120,СВЦЭМ!$B$34:$B$777,R$119)+'СЕТ СН'!$I$11+СВЦЭМ!$D$10+'СЕТ СН'!$I$5-'СЕТ СН'!$I$21</f>
        <v>4958.5254064199999</v>
      </c>
      <c r="S120" s="36">
        <f>SUMIFS(СВЦЭМ!$D$34:$D$777,СВЦЭМ!$A$34:$A$777,$A120,СВЦЭМ!$B$34:$B$777,S$119)+'СЕТ СН'!$I$11+СВЦЭМ!$D$10+'СЕТ СН'!$I$5-'СЕТ СН'!$I$21</f>
        <v>4956.9611931499994</v>
      </c>
      <c r="T120" s="36">
        <f>SUMIFS(СВЦЭМ!$D$34:$D$777,СВЦЭМ!$A$34:$A$777,$A120,СВЦЭМ!$B$34:$B$777,T$119)+'СЕТ СН'!$I$11+СВЦЭМ!$D$10+'СЕТ СН'!$I$5-'СЕТ СН'!$I$21</f>
        <v>4913.2357683199998</v>
      </c>
      <c r="U120" s="36">
        <f>SUMIFS(СВЦЭМ!$D$34:$D$777,СВЦЭМ!$A$34:$A$777,$A120,СВЦЭМ!$B$34:$B$777,U$119)+'СЕТ СН'!$I$11+СВЦЭМ!$D$10+'СЕТ СН'!$I$5-'СЕТ СН'!$I$21</f>
        <v>4902.2200976399999</v>
      </c>
      <c r="V120" s="36">
        <f>SUMIFS(СВЦЭМ!$D$34:$D$777,СВЦЭМ!$A$34:$A$777,$A120,СВЦЭМ!$B$34:$B$777,V$119)+'СЕТ СН'!$I$11+СВЦЭМ!$D$10+'СЕТ СН'!$I$5-'СЕТ СН'!$I$21</f>
        <v>4899.2975045699995</v>
      </c>
      <c r="W120" s="36">
        <f>SUMIFS(СВЦЭМ!$D$34:$D$777,СВЦЭМ!$A$34:$A$777,$A120,СВЦЭМ!$B$34:$B$777,W$119)+'СЕТ СН'!$I$11+СВЦЭМ!$D$10+'СЕТ СН'!$I$5-'СЕТ СН'!$I$21</f>
        <v>4909.8713150799995</v>
      </c>
      <c r="X120" s="36">
        <f>SUMIFS(СВЦЭМ!$D$34:$D$777,СВЦЭМ!$A$34:$A$777,$A120,СВЦЭМ!$B$34:$B$777,X$119)+'СЕТ СН'!$I$11+СВЦЭМ!$D$10+'СЕТ СН'!$I$5-'СЕТ СН'!$I$21</f>
        <v>4935.6345539199992</v>
      </c>
      <c r="Y120" s="36">
        <f>SUMIFS(СВЦЭМ!$D$34:$D$777,СВЦЭМ!$A$34:$A$777,$A120,СВЦЭМ!$B$34:$B$777,Y$119)+'СЕТ СН'!$I$11+СВЦЭМ!$D$10+'СЕТ СН'!$I$5-'СЕТ СН'!$I$21</f>
        <v>4982.4565177200002</v>
      </c>
      <c r="AA120" s="45"/>
    </row>
    <row r="121" spans="1:27" ht="15.75" x14ac:dyDescent="0.2">
      <c r="A121" s="35">
        <f>A120+1</f>
        <v>42796</v>
      </c>
      <c r="B121" s="36">
        <f>SUMIFS(СВЦЭМ!$D$34:$D$777,СВЦЭМ!$A$34:$A$777,$A121,СВЦЭМ!$B$34:$B$777,B$119)+'СЕТ СН'!$I$11+СВЦЭМ!$D$10+'СЕТ СН'!$I$5-'СЕТ СН'!$I$21</f>
        <v>5004.3911058199992</v>
      </c>
      <c r="C121" s="36">
        <f>SUMIFS(СВЦЭМ!$D$34:$D$777,СВЦЭМ!$A$34:$A$777,$A121,СВЦЭМ!$B$34:$B$777,C$119)+'СЕТ СН'!$I$11+СВЦЭМ!$D$10+'СЕТ СН'!$I$5-'СЕТ СН'!$I$21</f>
        <v>5029.5824389199997</v>
      </c>
      <c r="D121" s="36">
        <f>SUMIFS(СВЦЭМ!$D$34:$D$777,СВЦЭМ!$A$34:$A$777,$A121,СВЦЭМ!$B$34:$B$777,D$119)+'СЕТ СН'!$I$11+СВЦЭМ!$D$10+'СЕТ СН'!$I$5-'СЕТ СН'!$I$21</f>
        <v>5068.8961996500002</v>
      </c>
      <c r="E121" s="36">
        <f>SUMIFS(СВЦЭМ!$D$34:$D$777,СВЦЭМ!$A$34:$A$777,$A121,СВЦЭМ!$B$34:$B$777,E$119)+'СЕТ СН'!$I$11+СВЦЭМ!$D$10+'СЕТ СН'!$I$5-'СЕТ СН'!$I$21</f>
        <v>5092.78525386</v>
      </c>
      <c r="F121" s="36">
        <f>SUMIFS(СВЦЭМ!$D$34:$D$777,СВЦЭМ!$A$34:$A$777,$A121,СВЦЭМ!$B$34:$B$777,F$119)+'СЕТ СН'!$I$11+СВЦЭМ!$D$10+'СЕТ СН'!$I$5-'СЕТ СН'!$I$21</f>
        <v>5088.8470641999993</v>
      </c>
      <c r="G121" s="36">
        <f>SUMIFS(СВЦЭМ!$D$34:$D$777,СВЦЭМ!$A$34:$A$777,$A121,СВЦЭМ!$B$34:$B$777,G$119)+'СЕТ СН'!$I$11+СВЦЭМ!$D$10+'СЕТ СН'!$I$5-'СЕТ СН'!$I$21</f>
        <v>5051.2569836699995</v>
      </c>
      <c r="H121" s="36">
        <f>SUMIFS(СВЦЭМ!$D$34:$D$777,СВЦЭМ!$A$34:$A$777,$A121,СВЦЭМ!$B$34:$B$777,H$119)+'СЕТ СН'!$I$11+СВЦЭМ!$D$10+'СЕТ СН'!$I$5-'СЕТ СН'!$I$21</f>
        <v>4978.905550559999</v>
      </c>
      <c r="I121" s="36">
        <f>SUMIFS(СВЦЭМ!$D$34:$D$777,СВЦЭМ!$A$34:$A$777,$A121,СВЦЭМ!$B$34:$B$777,I$119)+'СЕТ СН'!$I$11+СВЦЭМ!$D$10+'СЕТ СН'!$I$5-'СЕТ СН'!$I$21</f>
        <v>4935.0267498599997</v>
      </c>
      <c r="J121" s="36">
        <f>SUMIFS(СВЦЭМ!$D$34:$D$777,СВЦЭМ!$A$34:$A$777,$A121,СВЦЭМ!$B$34:$B$777,J$119)+'СЕТ СН'!$I$11+СВЦЭМ!$D$10+'СЕТ СН'!$I$5-'СЕТ СН'!$I$21</f>
        <v>4942.8227094799995</v>
      </c>
      <c r="K121" s="36">
        <f>SUMIFS(СВЦЭМ!$D$34:$D$777,СВЦЭМ!$A$34:$A$777,$A121,СВЦЭМ!$B$34:$B$777,K$119)+'СЕТ СН'!$I$11+СВЦЭМ!$D$10+'СЕТ СН'!$I$5-'СЕТ СН'!$I$21</f>
        <v>4938.1591018399995</v>
      </c>
      <c r="L121" s="36">
        <f>SUMIFS(СВЦЭМ!$D$34:$D$777,СВЦЭМ!$A$34:$A$777,$A121,СВЦЭМ!$B$34:$B$777,L$119)+'СЕТ СН'!$I$11+СВЦЭМ!$D$10+'СЕТ СН'!$I$5-'СЕТ СН'!$I$21</f>
        <v>4930.2594897999998</v>
      </c>
      <c r="M121" s="36">
        <f>SUMIFS(СВЦЭМ!$D$34:$D$777,СВЦЭМ!$A$34:$A$777,$A121,СВЦЭМ!$B$34:$B$777,M$119)+'СЕТ СН'!$I$11+СВЦЭМ!$D$10+'СЕТ СН'!$I$5-'СЕТ СН'!$I$21</f>
        <v>4927.7646980899999</v>
      </c>
      <c r="N121" s="36">
        <f>SUMIFS(СВЦЭМ!$D$34:$D$777,СВЦЭМ!$A$34:$A$777,$A121,СВЦЭМ!$B$34:$B$777,N$119)+'СЕТ СН'!$I$11+СВЦЭМ!$D$10+'СЕТ СН'!$I$5-'СЕТ СН'!$I$21</f>
        <v>4948.5590486399997</v>
      </c>
      <c r="O121" s="36">
        <f>SUMIFS(СВЦЭМ!$D$34:$D$777,СВЦЭМ!$A$34:$A$777,$A121,СВЦЭМ!$B$34:$B$777,O$119)+'СЕТ СН'!$I$11+СВЦЭМ!$D$10+'СЕТ СН'!$I$5-'СЕТ СН'!$I$21</f>
        <v>4956.1783195299995</v>
      </c>
      <c r="P121" s="36">
        <f>SUMIFS(СВЦЭМ!$D$34:$D$777,СВЦЭМ!$A$34:$A$777,$A121,СВЦЭМ!$B$34:$B$777,P$119)+'СЕТ СН'!$I$11+СВЦЭМ!$D$10+'СЕТ СН'!$I$5-'СЕТ СН'!$I$21</f>
        <v>4963.3430222799998</v>
      </c>
      <c r="Q121" s="36">
        <f>SUMIFS(СВЦЭМ!$D$34:$D$777,СВЦЭМ!$A$34:$A$777,$A121,СВЦЭМ!$B$34:$B$777,Q$119)+'СЕТ СН'!$I$11+СВЦЭМ!$D$10+'СЕТ СН'!$I$5-'СЕТ СН'!$I$21</f>
        <v>4975.0181181799999</v>
      </c>
      <c r="R121" s="36">
        <f>SUMIFS(СВЦЭМ!$D$34:$D$777,СВЦЭМ!$A$34:$A$777,$A121,СВЦЭМ!$B$34:$B$777,R$119)+'СЕТ СН'!$I$11+СВЦЭМ!$D$10+'СЕТ СН'!$I$5-'СЕТ СН'!$I$21</f>
        <v>4981.0415396199996</v>
      </c>
      <c r="S121" s="36">
        <f>SUMIFS(СВЦЭМ!$D$34:$D$777,СВЦЭМ!$A$34:$A$777,$A121,СВЦЭМ!$B$34:$B$777,S$119)+'СЕТ СН'!$I$11+СВЦЭМ!$D$10+'СЕТ СН'!$I$5-'СЕТ СН'!$I$21</f>
        <v>4970.8575127099994</v>
      </c>
      <c r="T121" s="36">
        <f>SUMIFS(СВЦЭМ!$D$34:$D$777,СВЦЭМ!$A$34:$A$777,$A121,СВЦЭМ!$B$34:$B$777,T$119)+'СЕТ СН'!$I$11+СВЦЭМ!$D$10+'СЕТ СН'!$I$5-'СЕТ СН'!$I$21</f>
        <v>4936.9844514199995</v>
      </c>
      <c r="U121" s="36">
        <f>SUMIFS(СВЦЭМ!$D$34:$D$777,СВЦЭМ!$A$34:$A$777,$A121,СВЦЭМ!$B$34:$B$777,U$119)+'СЕТ СН'!$I$11+СВЦЭМ!$D$10+'СЕТ СН'!$I$5-'СЕТ СН'!$I$21</f>
        <v>4907.5536911899999</v>
      </c>
      <c r="V121" s="36">
        <f>SUMIFS(СВЦЭМ!$D$34:$D$777,СВЦЭМ!$A$34:$A$777,$A121,СВЦЭМ!$B$34:$B$777,V$119)+'СЕТ СН'!$I$11+СВЦЭМ!$D$10+'СЕТ СН'!$I$5-'СЕТ СН'!$I$21</f>
        <v>4912.3414674599999</v>
      </c>
      <c r="W121" s="36">
        <f>SUMIFS(СВЦЭМ!$D$34:$D$777,СВЦЭМ!$A$34:$A$777,$A121,СВЦЭМ!$B$34:$B$777,W$119)+'СЕТ СН'!$I$11+СВЦЭМ!$D$10+'СЕТ СН'!$I$5-'СЕТ СН'!$I$21</f>
        <v>4928.4392487599998</v>
      </c>
      <c r="X121" s="36">
        <f>SUMIFS(СВЦЭМ!$D$34:$D$777,СВЦЭМ!$A$34:$A$777,$A121,СВЦЭМ!$B$34:$B$777,X$119)+'СЕТ СН'!$I$11+СВЦЭМ!$D$10+'СЕТ СН'!$I$5-'СЕТ СН'!$I$21</f>
        <v>4944.5532632399991</v>
      </c>
      <c r="Y121" s="36">
        <f>SUMIFS(СВЦЭМ!$D$34:$D$777,СВЦЭМ!$A$34:$A$777,$A121,СВЦЭМ!$B$34:$B$777,Y$119)+'СЕТ СН'!$I$11+СВЦЭМ!$D$10+'СЕТ СН'!$I$5-'СЕТ СН'!$I$21</f>
        <v>4946.0687474499991</v>
      </c>
    </row>
    <row r="122" spans="1:27" ht="15.75" x14ac:dyDescent="0.2">
      <c r="A122" s="35">
        <f t="shared" ref="A122:A150" si="3">A121+1</f>
        <v>42797</v>
      </c>
      <c r="B122" s="36">
        <f>SUMIFS(СВЦЭМ!$D$34:$D$777,СВЦЭМ!$A$34:$A$777,$A122,СВЦЭМ!$B$34:$B$777,B$119)+'СЕТ СН'!$I$11+СВЦЭМ!$D$10+'СЕТ СН'!$I$5-'СЕТ СН'!$I$21</f>
        <v>4943.2986632100001</v>
      </c>
      <c r="C122" s="36">
        <f>SUMIFS(СВЦЭМ!$D$34:$D$777,СВЦЭМ!$A$34:$A$777,$A122,СВЦЭМ!$B$34:$B$777,C$119)+'СЕТ СН'!$I$11+СВЦЭМ!$D$10+'СЕТ СН'!$I$5-'СЕТ СН'!$I$21</f>
        <v>4978.2853151099998</v>
      </c>
      <c r="D122" s="36">
        <f>SUMIFS(СВЦЭМ!$D$34:$D$777,СВЦЭМ!$A$34:$A$777,$A122,СВЦЭМ!$B$34:$B$777,D$119)+'СЕТ СН'!$I$11+СВЦЭМ!$D$10+'СЕТ СН'!$I$5-'СЕТ СН'!$I$21</f>
        <v>5002.350024809999</v>
      </c>
      <c r="E122" s="36">
        <f>SUMIFS(СВЦЭМ!$D$34:$D$777,СВЦЭМ!$A$34:$A$777,$A122,СВЦЭМ!$B$34:$B$777,E$119)+'СЕТ СН'!$I$11+СВЦЭМ!$D$10+'СЕТ СН'!$I$5-'СЕТ СН'!$I$21</f>
        <v>5003.0215073700001</v>
      </c>
      <c r="F122" s="36">
        <f>SUMIFS(СВЦЭМ!$D$34:$D$777,СВЦЭМ!$A$34:$A$777,$A122,СВЦЭМ!$B$34:$B$777,F$119)+'СЕТ СН'!$I$11+СВЦЭМ!$D$10+'СЕТ СН'!$I$5-'СЕТ СН'!$I$21</f>
        <v>4998.3277238899991</v>
      </c>
      <c r="G122" s="36">
        <f>SUMIFS(СВЦЭМ!$D$34:$D$777,СВЦЭМ!$A$34:$A$777,$A122,СВЦЭМ!$B$34:$B$777,G$119)+'СЕТ СН'!$I$11+СВЦЭМ!$D$10+'СЕТ СН'!$I$5-'СЕТ СН'!$I$21</f>
        <v>4980.3524279100002</v>
      </c>
      <c r="H122" s="36">
        <f>SUMIFS(СВЦЭМ!$D$34:$D$777,СВЦЭМ!$A$34:$A$777,$A122,СВЦЭМ!$B$34:$B$777,H$119)+'СЕТ СН'!$I$11+СВЦЭМ!$D$10+'СЕТ СН'!$I$5-'СЕТ СН'!$I$21</f>
        <v>4919.7573200299994</v>
      </c>
      <c r="I122" s="36">
        <f>SUMIFS(СВЦЭМ!$D$34:$D$777,СВЦЭМ!$A$34:$A$777,$A122,СВЦЭМ!$B$34:$B$777,I$119)+'СЕТ СН'!$I$11+СВЦЭМ!$D$10+'СЕТ СН'!$I$5-'СЕТ СН'!$I$21</f>
        <v>4865.1618957899991</v>
      </c>
      <c r="J122" s="36">
        <f>SUMIFS(СВЦЭМ!$D$34:$D$777,СВЦЭМ!$A$34:$A$777,$A122,СВЦЭМ!$B$34:$B$777,J$119)+'СЕТ СН'!$I$11+СВЦЭМ!$D$10+'СЕТ СН'!$I$5-'СЕТ СН'!$I$21</f>
        <v>4836.5741450400001</v>
      </c>
      <c r="K122" s="36">
        <f>SUMIFS(СВЦЭМ!$D$34:$D$777,СВЦЭМ!$A$34:$A$777,$A122,СВЦЭМ!$B$34:$B$777,K$119)+'СЕТ СН'!$I$11+СВЦЭМ!$D$10+'СЕТ СН'!$I$5-'СЕТ СН'!$I$21</f>
        <v>4828.4521780599998</v>
      </c>
      <c r="L122" s="36">
        <f>SUMIFS(СВЦЭМ!$D$34:$D$777,СВЦЭМ!$A$34:$A$777,$A122,СВЦЭМ!$B$34:$B$777,L$119)+'СЕТ СН'!$I$11+СВЦЭМ!$D$10+'СЕТ СН'!$I$5-'СЕТ СН'!$I$21</f>
        <v>4827.4183252099992</v>
      </c>
      <c r="M122" s="36">
        <f>SUMIFS(СВЦЭМ!$D$34:$D$777,СВЦЭМ!$A$34:$A$777,$A122,СВЦЭМ!$B$34:$B$777,M$119)+'СЕТ СН'!$I$11+СВЦЭМ!$D$10+'СЕТ СН'!$I$5-'СЕТ СН'!$I$21</f>
        <v>4836.3974951</v>
      </c>
      <c r="N122" s="36">
        <f>SUMIFS(СВЦЭМ!$D$34:$D$777,СВЦЭМ!$A$34:$A$777,$A122,СВЦЭМ!$B$34:$B$777,N$119)+'СЕТ СН'!$I$11+СВЦЭМ!$D$10+'СЕТ СН'!$I$5-'СЕТ СН'!$I$21</f>
        <v>4851.8911239099998</v>
      </c>
      <c r="O122" s="36">
        <f>SUMIFS(СВЦЭМ!$D$34:$D$777,СВЦЭМ!$A$34:$A$777,$A122,СВЦЭМ!$B$34:$B$777,O$119)+'СЕТ СН'!$I$11+СВЦЭМ!$D$10+'СЕТ СН'!$I$5-'СЕТ СН'!$I$21</f>
        <v>4863.1249638499994</v>
      </c>
      <c r="P122" s="36">
        <f>SUMIFS(СВЦЭМ!$D$34:$D$777,СВЦЭМ!$A$34:$A$777,$A122,СВЦЭМ!$B$34:$B$777,P$119)+'СЕТ СН'!$I$11+СВЦЭМ!$D$10+'СЕТ СН'!$I$5-'СЕТ СН'!$I$21</f>
        <v>4875.2505331299999</v>
      </c>
      <c r="Q122" s="36">
        <f>SUMIFS(СВЦЭМ!$D$34:$D$777,СВЦЭМ!$A$34:$A$777,$A122,СВЦЭМ!$B$34:$B$777,Q$119)+'СЕТ СН'!$I$11+СВЦЭМ!$D$10+'СЕТ СН'!$I$5-'СЕТ СН'!$I$21</f>
        <v>4886.4335900599999</v>
      </c>
      <c r="R122" s="36">
        <f>SUMIFS(СВЦЭМ!$D$34:$D$777,СВЦЭМ!$A$34:$A$777,$A122,СВЦЭМ!$B$34:$B$777,R$119)+'СЕТ СН'!$I$11+СВЦЭМ!$D$10+'СЕТ СН'!$I$5-'СЕТ СН'!$I$21</f>
        <v>4886.6750190099992</v>
      </c>
      <c r="S122" s="36">
        <f>SUMIFS(СВЦЭМ!$D$34:$D$777,СВЦЭМ!$A$34:$A$777,$A122,СВЦЭМ!$B$34:$B$777,S$119)+'СЕТ СН'!$I$11+СВЦЭМ!$D$10+'СЕТ СН'!$I$5-'СЕТ СН'!$I$21</f>
        <v>4877.9928471599997</v>
      </c>
      <c r="T122" s="36">
        <f>SUMIFS(СВЦЭМ!$D$34:$D$777,СВЦЭМ!$A$34:$A$777,$A122,СВЦЭМ!$B$34:$B$777,T$119)+'СЕТ СН'!$I$11+СВЦЭМ!$D$10+'СЕТ СН'!$I$5-'СЕТ СН'!$I$21</f>
        <v>4843.0003044599998</v>
      </c>
      <c r="U122" s="36">
        <f>SUMIFS(СВЦЭМ!$D$34:$D$777,СВЦЭМ!$A$34:$A$777,$A122,СВЦЭМ!$B$34:$B$777,U$119)+'СЕТ СН'!$I$11+СВЦЭМ!$D$10+'СЕТ СН'!$I$5-'СЕТ СН'!$I$21</f>
        <v>4814.6106515599995</v>
      </c>
      <c r="V122" s="36">
        <f>SUMIFS(СВЦЭМ!$D$34:$D$777,СВЦЭМ!$A$34:$A$777,$A122,СВЦЭМ!$B$34:$B$777,V$119)+'СЕТ СН'!$I$11+СВЦЭМ!$D$10+'СЕТ СН'!$I$5-'СЕТ СН'!$I$21</f>
        <v>4811.0671061699995</v>
      </c>
      <c r="W122" s="36">
        <f>SUMIFS(СВЦЭМ!$D$34:$D$777,СВЦЭМ!$A$34:$A$777,$A122,СВЦЭМ!$B$34:$B$777,W$119)+'СЕТ СН'!$I$11+СВЦЭМ!$D$10+'СЕТ СН'!$I$5-'СЕТ СН'!$I$21</f>
        <v>4816.3903758799997</v>
      </c>
      <c r="X122" s="36">
        <f>SUMIFS(СВЦЭМ!$D$34:$D$777,СВЦЭМ!$A$34:$A$777,$A122,СВЦЭМ!$B$34:$B$777,X$119)+'СЕТ СН'!$I$11+СВЦЭМ!$D$10+'СЕТ СН'!$I$5-'СЕТ СН'!$I$21</f>
        <v>4834.4188006699997</v>
      </c>
      <c r="Y122" s="36">
        <f>SUMIFS(СВЦЭМ!$D$34:$D$777,СВЦЭМ!$A$34:$A$777,$A122,СВЦЭМ!$B$34:$B$777,Y$119)+'СЕТ СН'!$I$11+СВЦЭМ!$D$10+'СЕТ СН'!$I$5-'СЕТ СН'!$I$21</f>
        <v>4892.2966899900002</v>
      </c>
    </row>
    <row r="123" spans="1:27" ht="15.75" x14ac:dyDescent="0.2">
      <c r="A123" s="35">
        <f t="shared" si="3"/>
        <v>42798</v>
      </c>
      <c r="B123" s="36">
        <f>SUMIFS(СВЦЭМ!$D$34:$D$777,СВЦЭМ!$A$34:$A$777,$A123,СВЦЭМ!$B$34:$B$777,B$119)+'СЕТ СН'!$I$11+СВЦЭМ!$D$10+'СЕТ СН'!$I$5-'СЕТ СН'!$I$21</f>
        <v>4913.5530003599997</v>
      </c>
      <c r="C123" s="36">
        <f>SUMIFS(СВЦЭМ!$D$34:$D$777,СВЦЭМ!$A$34:$A$777,$A123,СВЦЭМ!$B$34:$B$777,C$119)+'СЕТ СН'!$I$11+СВЦЭМ!$D$10+'СЕТ СН'!$I$5-'СЕТ СН'!$I$21</f>
        <v>4949.4509790100001</v>
      </c>
      <c r="D123" s="36">
        <f>SUMIFS(СВЦЭМ!$D$34:$D$777,СВЦЭМ!$A$34:$A$777,$A123,СВЦЭМ!$B$34:$B$777,D$119)+'СЕТ СН'!$I$11+СВЦЭМ!$D$10+'СЕТ СН'!$I$5-'СЕТ СН'!$I$21</f>
        <v>4971.8680582299994</v>
      </c>
      <c r="E123" s="36">
        <f>SUMIFS(СВЦЭМ!$D$34:$D$777,СВЦЭМ!$A$34:$A$777,$A123,СВЦЭМ!$B$34:$B$777,E$119)+'СЕТ СН'!$I$11+СВЦЭМ!$D$10+'СЕТ СН'!$I$5-'СЕТ СН'!$I$21</f>
        <v>4985.6212532600002</v>
      </c>
      <c r="F123" s="36">
        <f>SUMIFS(СВЦЭМ!$D$34:$D$777,СВЦЭМ!$A$34:$A$777,$A123,СВЦЭМ!$B$34:$B$777,F$119)+'СЕТ СН'!$I$11+СВЦЭМ!$D$10+'СЕТ СН'!$I$5-'СЕТ СН'!$I$21</f>
        <v>4983.6787236</v>
      </c>
      <c r="G123" s="36">
        <f>SUMIFS(СВЦЭМ!$D$34:$D$777,СВЦЭМ!$A$34:$A$777,$A123,СВЦЭМ!$B$34:$B$777,G$119)+'СЕТ СН'!$I$11+СВЦЭМ!$D$10+'СЕТ СН'!$I$5-'СЕТ СН'!$I$21</f>
        <v>4977.5021358100003</v>
      </c>
      <c r="H123" s="36">
        <f>SUMIFS(СВЦЭМ!$D$34:$D$777,СВЦЭМ!$A$34:$A$777,$A123,СВЦЭМ!$B$34:$B$777,H$119)+'СЕТ СН'!$I$11+СВЦЭМ!$D$10+'СЕТ СН'!$I$5-'СЕТ СН'!$I$21</f>
        <v>4965.9797470899994</v>
      </c>
      <c r="I123" s="36">
        <f>SUMIFS(СВЦЭМ!$D$34:$D$777,СВЦЭМ!$A$34:$A$777,$A123,СВЦЭМ!$B$34:$B$777,I$119)+'СЕТ СН'!$I$11+СВЦЭМ!$D$10+'СЕТ СН'!$I$5-'СЕТ СН'!$I$21</f>
        <v>4928.5179886299993</v>
      </c>
      <c r="J123" s="36">
        <f>SUMIFS(СВЦЭМ!$D$34:$D$777,СВЦЭМ!$A$34:$A$777,$A123,СВЦЭМ!$B$34:$B$777,J$119)+'СЕТ СН'!$I$11+СВЦЭМ!$D$10+'СЕТ СН'!$I$5-'СЕТ СН'!$I$21</f>
        <v>4867.5508002799997</v>
      </c>
      <c r="K123" s="36">
        <f>SUMIFS(СВЦЭМ!$D$34:$D$777,СВЦЭМ!$A$34:$A$777,$A123,СВЦЭМ!$B$34:$B$777,K$119)+'СЕТ СН'!$I$11+СВЦЭМ!$D$10+'СЕТ СН'!$I$5-'СЕТ СН'!$I$21</f>
        <v>4828.2731718599998</v>
      </c>
      <c r="L123" s="36">
        <f>SUMIFS(СВЦЭМ!$D$34:$D$777,СВЦЭМ!$A$34:$A$777,$A123,СВЦЭМ!$B$34:$B$777,L$119)+'СЕТ СН'!$I$11+СВЦЭМ!$D$10+'СЕТ СН'!$I$5-'СЕТ СН'!$I$21</f>
        <v>4824.9293215399994</v>
      </c>
      <c r="M123" s="36">
        <f>SUMIFS(СВЦЭМ!$D$34:$D$777,СВЦЭМ!$A$34:$A$777,$A123,СВЦЭМ!$B$34:$B$777,M$119)+'СЕТ СН'!$I$11+СВЦЭМ!$D$10+'СЕТ СН'!$I$5-'СЕТ СН'!$I$21</f>
        <v>4822.0497810699999</v>
      </c>
      <c r="N123" s="36">
        <f>SUMIFS(СВЦЭМ!$D$34:$D$777,СВЦЭМ!$A$34:$A$777,$A123,СВЦЭМ!$B$34:$B$777,N$119)+'СЕТ СН'!$I$11+СВЦЭМ!$D$10+'СЕТ СН'!$I$5-'СЕТ СН'!$I$21</f>
        <v>4822.7356211299993</v>
      </c>
      <c r="O123" s="36">
        <f>SUMIFS(СВЦЭМ!$D$34:$D$777,СВЦЭМ!$A$34:$A$777,$A123,СВЦЭМ!$B$34:$B$777,O$119)+'СЕТ СН'!$I$11+СВЦЭМ!$D$10+'СЕТ СН'!$I$5-'СЕТ СН'!$I$21</f>
        <v>4853.9708039899997</v>
      </c>
      <c r="P123" s="36">
        <f>SUMIFS(СВЦЭМ!$D$34:$D$777,СВЦЭМ!$A$34:$A$777,$A123,СВЦЭМ!$B$34:$B$777,P$119)+'СЕТ СН'!$I$11+СВЦЭМ!$D$10+'СЕТ СН'!$I$5-'СЕТ СН'!$I$21</f>
        <v>4853.9265034</v>
      </c>
      <c r="Q123" s="36">
        <f>SUMIFS(СВЦЭМ!$D$34:$D$777,СВЦЭМ!$A$34:$A$777,$A123,СВЦЭМ!$B$34:$B$777,Q$119)+'СЕТ СН'!$I$11+СВЦЭМ!$D$10+'СЕТ СН'!$I$5-'СЕТ СН'!$I$21</f>
        <v>4858.5197404099999</v>
      </c>
      <c r="R123" s="36">
        <f>SUMIFS(СВЦЭМ!$D$34:$D$777,СВЦЭМ!$A$34:$A$777,$A123,СВЦЭМ!$B$34:$B$777,R$119)+'СЕТ СН'!$I$11+СВЦЭМ!$D$10+'СЕТ СН'!$I$5-'СЕТ СН'!$I$21</f>
        <v>4863.1206139199994</v>
      </c>
      <c r="S123" s="36">
        <f>SUMIFS(СВЦЭМ!$D$34:$D$777,СВЦЭМ!$A$34:$A$777,$A123,СВЦЭМ!$B$34:$B$777,S$119)+'СЕТ СН'!$I$11+СВЦЭМ!$D$10+'СЕТ СН'!$I$5-'СЕТ СН'!$I$21</f>
        <v>4855.0048593599995</v>
      </c>
      <c r="T123" s="36">
        <f>SUMIFS(СВЦЭМ!$D$34:$D$777,СВЦЭМ!$A$34:$A$777,$A123,СВЦЭМ!$B$34:$B$777,T$119)+'СЕТ СН'!$I$11+СВЦЭМ!$D$10+'СЕТ СН'!$I$5-'СЕТ СН'!$I$21</f>
        <v>4837.74709558</v>
      </c>
      <c r="U123" s="36">
        <f>SUMIFS(СВЦЭМ!$D$34:$D$777,СВЦЭМ!$A$34:$A$777,$A123,СВЦЭМ!$B$34:$B$777,U$119)+'СЕТ СН'!$I$11+СВЦЭМ!$D$10+'СЕТ СН'!$I$5-'СЕТ СН'!$I$21</f>
        <v>4806.8258906599995</v>
      </c>
      <c r="V123" s="36">
        <f>SUMIFS(СВЦЭМ!$D$34:$D$777,СВЦЭМ!$A$34:$A$777,$A123,СВЦЭМ!$B$34:$B$777,V$119)+'СЕТ СН'!$I$11+СВЦЭМ!$D$10+'СЕТ СН'!$I$5-'СЕТ СН'!$I$21</f>
        <v>4804.3464930199998</v>
      </c>
      <c r="W123" s="36">
        <f>SUMIFS(СВЦЭМ!$D$34:$D$777,СВЦЭМ!$A$34:$A$777,$A123,СВЦЭМ!$B$34:$B$777,W$119)+'СЕТ СН'!$I$11+СВЦЭМ!$D$10+'СЕТ СН'!$I$5-'СЕТ СН'!$I$21</f>
        <v>4818.2214579399997</v>
      </c>
      <c r="X123" s="36">
        <f>SUMIFS(СВЦЭМ!$D$34:$D$777,СВЦЭМ!$A$34:$A$777,$A123,СВЦЭМ!$B$34:$B$777,X$119)+'СЕТ СН'!$I$11+СВЦЭМ!$D$10+'СЕТ СН'!$I$5-'СЕТ СН'!$I$21</f>
        <v>4837.2735946899993</v>
      </c>
      <c r="Y123" s="36">
        <f>SUMIFS(СВЦЭМ!$D$34:$D$777,СВЦЭМ!$A$34:$A$777,$A123,СВЦЭМ!$B$34:$B$777,Y$119)+'СЕТ СН'!$I$11+СВЦЭМ!$D$10+'СЕТ СН'!$I$5-'СЕТ СН'!$I$21</f>
        <v>4876.3411729299996</v>
      </c>
    </row>
    <row r="124" spans="1:27" ht="15.75" x14ac:dyDescent="0.2">
      <c r="A124" s="35">
        <f t="shared" si="3"/>
        <v>42799</v>
      </c>
      <c r="B124" s="36">
        <f>SUMIFS(СВЦЭМ!$D$34:$D$777,СВЦЭМ!$A$34:$A$777,$A124,СВЦЭМ!$B$34:$B$777,B$119)+'СЕТ СН'!$I$11+СВЦЭМ!$D$10+'СЕТ СН'!$I$5-'СЕТ СН'!$I$21</f>
        <v>4897.8688382700002</v>
      </c>
      <c r="C124" s="36">
        <f>SUMIFS(СВЦЭМ!$D$34:$D$777,СВЦЭМ!$A$34:$A$777,$A124,СВЦЭМ!$B$34:$B$777,C$119)+'СЕТ СН'!$I$11+СВЦЭМ!$D$10+'СЕТ СН'!$I$5-'СЕТ СН'!$I$21</f>
        <v>4945.5432742799994</v>
      </c>
      <c r="D124" s="36">
        <f>SUMIFS(СВЦЭМ!$D$34:$D$777,СВЦЭМ!$A$34:$A$777,$A124,СВЦЭМ!$B$34:$B$777,D$119)+'СЕТ СН'!$I$11+СВЦЭМ!$D$10+'СЕТ СН'!$I$5-'СЕТ СН'!$I$21</f>
        <v>4987.1465383399991</v>
      </c>
      <c r="E124" s="36">
        <f>SUMIFS(СВЦЭМ!$D$34:$D$777,СВЦЭМ!$A$34:$A$777,$A124,СВЦЭМ!$B$34:$B$777,E$119)+'СЕТ СН'!$I$11+СВЦЭМ!$D$10+'СЕТ СН'!$I$5-'СЕТ СН'!$I$21</f>
        <v>4999.3244144399996</v>
      </c>
      <c r="F124" s="36">
        <f>SUMIFS(СВЦЭМ!$D$34:$D$777,СВЦЭМ!$A$34:$A$777,$A124,СВЦЭМ!$B$34:$B$777,F$119)+'СЕТ СН'!$I$11+СВЦЭМ!$D$10+'СЕТ СН'!$I$5-'СЕТ СН'!$I$21</f>
        <v>4998.2418120399998</v>
      </c>
      <c r="G124" s="36">
        <f>SUMIFS(СВЦЭМ!$D$34:$D$777,СВЦЭМ!$A$34:$A$777,$A124,СВЦЭМ!$B$34:$B$777,G$119)+'СЕТ СН'!$I$11+СВЦЭМ!$D$10+'СЕТ СН'!$I$5-'СЕТ СН'!$I$21</f>
        <v>4986.9066888799998</v>
      </c>
      <c r="H124" s="36">
        <f>SUMIFS(СВЦЭМ!$D$34:$D$777,СВЦЭМ!$A$34:$A$777,$A124,СВЦЭМ!$B$34:$B$777,H$119)+'СЕТ СН'!$I$11+СВЦЭМ!$D$10+'СЕТ СН'!$I$5-'СЕТ СН'!$I$21</f>
        <v>4971.7645639900002</v>
      </c>
      <c r="I124" s="36">
        <f>SUMIFS(СВЦЭМ!$D$34:$D$777,СВЦЭМ!$A$34:$A$777,$A124,СВЦЭМ!$B$34:$B$777,I$119)+'СЕТ СН'!$I$11+СВЦЭМ!$D$10+'СЕТ СН'!$I$5-'СЕТ СН'!$I$21</f>
        <v>4926.5612692399991</v>
      </c>
      <c r="J124" s="36">
        <f>SUMIFS(СВЦЭМ!$D$34:$D$777,СВЦЭМ!$A$34:$A$777,$A124,СВЦЭМ!$B$34:$B$777,J$119)+'СЕТ СН'!$I$11+СВЦЭМ!$D$10+'СЕТ СН'!$I$5-'СЕТ СН'!$I$21</f>
        <v>4856.7014680699995</v>
      </c>
      <c r="K124" s="36">
        <f>SUMIFS(СВЦЭМ!$D$34:$D$777,СВЦЭМ!$A$34:$A$777,$A124,СВЦЭМ!$B$34:$B$777,K$119)+'СЕТ СН'!$I$11+СВЦЭМ!$D$10+'СЕТ СН'!$I$5-'СЕТ СН'!$I$21</f>
        <v>4829.8379498199993</v>
      </c>
      <c r="L124" s="36">
        <f>SUMIFS(СВЦЭМ!$D$34:$D$777,СВЦЭМ!$A$34:$A$777,$A124,СВЦЭМ!$B$34:$B$777,L$119)+'СЕТ СН'!$I$11+СВЦЭМ!$D$10+'СЕТ СН'!$I$5-'СЕТ СН'!$I$21</f>
        <v>4807.9646747799998</v>
      </c>
      <c r="M124" s="36">
        <f>SUMIFS(СВЦЭМ!$D$34:$D$777,СВЦЭМ!$A$34:$A$777,$A124,СВЦЭМ!$B$34:$B$777,M$119)+'СЕТ СН'!$I$11+СВЦЭМ!$D$10+'СЕТ СН'!$I$5-'СЕТ СН'!$I$21</f>
        <v>4810.9070465899995</v>
      </c>
      <c r="N124" s="36">
        <f>SUMIFS(СВЦЭМ!$D$34:$D$777,СВЦЭМ!$A$34:$A$777,$A124,СВЦЭМ!$B$34:$B$777,N$119)+'СЕТ СН'!$I$11+СВЦЭМ!$D$10+'СЕТ СН'!$I$5-'СЕТ СН'!$I$21</f>
        <v>4827.8398578999995</v>
      </c>
      <c r="O124" s="36">
        <f>SUMIFS(СВЦЭМ!$D$34:$D$777,СВЦЭМ!$A$34:$A$777,$A124,СВЦЭМ!$B$34:$B$777,O$119)+'СЕТ СН'!$I$11+СВЦЭМ!$D$10+'СЕТ СН'!$I$5-'СЕТ СН'!$I$21</f>
        <v>4852.5522574899996</v>
      </c>
      <c r="P124" s="36">
        <f>SUMIFS(СВЦЭМ!$D$34:$D$777,СВЦЭМ!$A$34:$A$777,$A124,СВЦЭМ!$B$34:$B$777,P$119)+'СЕТ СН'!$I$11+СВЦЭМ!$D$10+'СЕТ СН'!$I$5-'СЕТ СН'!$I$21</f>
        <v>4857.7561260299999</v>
      </c>
      <c r="Q124" s="36">
        <f>SUMIFS(СВЦЭМ!$D$34:$D$777,СВЦЭМ!$A$34:$A$777,$A124,СВЦЭМ!$B$34:$B$777,Q$119)+'СЕТ СН'!$I$11+СВЦЭМ!$D$10+'СЕТ СН'!$I$5-'СЕТ СН'!$I$21</f>
        <v>4862.1357308299994</v>
      </c>
      <c r="R124" s="36">
        <f>SUMIFS(СВЦЭМ!$D$34:$D$777,СВЦЭМ!$A$34:$A$777,$A124,СВЦЭМ!$B$34:$B$777,R$119)+'СЕТ СН'!$I$11+СВЦЭМ!$D$10+'СЕТ СН'!$I$5-'СЕТ СН'!$I$21</f>
        <v>4862.8880350399995</v>
      </c>
      <c r="S124" s="36">
        <f>SUMIFS(СВЦЭМ!$D$34:$D$777,СВЦЭМ!$A$34:$A$777,$A124,СВЦЭМ!$B$34:$B$777,S$119)+'СЕТ СН'!$I$11+СВЦЭМ!$D$10+'СЕТ СН'!$I$5-'СЕТ СН'!$I$21</f>
        <v>4863.0287837599999</v>
      </c>
      <c r="T124" s="36">
        <f>SUMIFS(СВЦЭМ!$D$34:$D$777,СВЦЭМ!$A$34:$A$777,$A124,СВЦЭМ!$B$34:$B$777,T$119)+'СЕТ СН'!$I$11+СВЦЭМ!$D$10+'СЕТ СН'!$I$5-'СЕТ СН'!$I$21</f>
        <v>4832.5037969899995</v>
      </c>
      <c r="U124" s="36">
        <f>SUMIFS(СВЦЭМ!$D$34:$D$777,СВЦЭМ!$A$34:$A$777,$A124,СВЦЭМ!$B$34:$B$777,U$119)+'СЕТ СН'!$I$11+СВЦЭМ!$D$10+'СЕТ СН'!$I$5-'СЕТ СН'!$I$21</f>
        <v>4822.3501102699993</v>
      </c>
      <c r="V124" s="36">
        <f>SUMIFS(СВЦЭМ!$D$34:$D$777,СВЦЭМ!$A$34:$A$777,$A124,СВЦЭМ!$B$34:$B$777,V$119)+'СЕТ СН'!$I$11+СВЦЭМ!$D$10+'СЕТ СН'!$I$5-'СЕТ СН'!$I$21</f>
        <v>4841.9733012899997</v>
      </c>
      <c r="W124" s="36">
        <f>SUMIFS(СВЦЭМ!$D$34:$D$777,СВЦЭМ!$A$34:$A$777,$A124,СВЦЭМ!$B$34:$B$777,W$119)+'СЕТ СН'!$I$11+СВЦЭМ!$D$10+'СЕТ СН'!$I$5-'СЕТ СН'!$I$21</f>
        <v>4815.2022308599999</v>
      </c>
      <c r="X124" s="36">
        <f>SUMIFS(СВЦЭМ!$D$34:$D$777,СВЦЭМ!$A$34:$A$777,$A124,СВЦЭМ!$B$34:$B$777,X$119)+'СЕТ СН'!$I$11+СВЦЭМ!$D$10+'СЕТ СН'!$I$5-'СЕТ СН'!$I$21</f>
        <v>4788.0051949699991</v>
      </c>
      <c r="Y124" s="36">
        <f>SUMIFS(СВЦЭМ!$D$34:$D$777,СВЦЭМ!$A$34:$A$777,$A124,СВЦЭМ!$B$34:$B$777,Y$119)+'СЕТ СН'!$I$11+СВЦЭМ!$D$10+'СЕТ СН'!$I$5-'СЕТ СН'!$I$21</f>
        <v>4843.5499271099998</v>
      </c>
    </row>
    <row r="125" spans="1:27" ht="15.75" x14ac:dyDescent="0.2">
      <c r="A125" s="35">
        <f t="shared" si="3"/>
        <v>42800</v>
      </c>
      <c r="B125" s="36">
        <f>SUMIFS(СВЦЭМ!$D$34:$D$777,СВЦЭМ!$A$34:$A$777,$A125,СВЦЭМ!$B$34:$B$777,B$119)+'СЕТ СН'!$I$11+СВЦЭМ!$D$10+'СЕТ СН'!$I$5-'СЕТ СН'!$I$21</f>
        <v>4946.4249839799995</v>
      </c>
      <c r="C125" s="36">
        <f>SUMIFS(СВЦЭМ!$D$34:$D$777,СВЦЭМ!$A$34:$A$777,$A125,СВЦЭМ!$B$34:$B$777,C$119)+'СЕТ СН'!$I$11+СВЦЭМ!$D$10+'СЕТ СН'!$I$5-'СЕТ СН'!$I$21</f>
        <v>4972.8176620300001</v>
      </c>
      <c r="D125" s="36">
        <f>SUMIFS(СВЦЭМ!$D$34:$D$777,СВЦЭМ!$A$34:$A$777,$A125,СВЦЭМ!$B$34:$B$777,D$119)+'СЕТ СН'!$I$11+СВЦЭМ!$D$10+'СЕТ СН'!$I$5-'СЕТ СН'!$I$21</f>
        <v>5005.0133797500002</v>
      </c>
      <c r="E125" s="36">
        <f>SUMIFS(СВЦЭМ!$D$34:$D$777,СВЦЭМ!$A$34:$A$777,$A125,СВЦЭМ!$B$34:$B$777,E$119)+'СЕТ СН'!$I$11+СВЦЭМ!$D$10+'СЕТ СН'!$I$5-'СЕТ СН'!$I$21</f>
        <v>5020.0018023699995</v>
      </c>
      <c r="F125" s="36">
        <f>SUMIFS(СВЦЭМ!$D$34:$D$777,СВЦЭМ!$A$34:$A$777,$A125,СВЦЭМ!$B$34:$B$777,F$119)+'СЕТ СН'!$I$11+СВЦЭМ!$D$10+'СЕТ СН'!$I$5-'СЕТ СН'!$I$21</f>
        <v>5018.4449006099994</v>
      </c>
      <c r="G125" s="36">
        <f>SUMIFS(СВЦЭМ!$D$34:$D$777,СВЦЭМ!$A$34:$A$777,$A125,СВЦЭМ!$B$34:$B$777,G$119)+'СЕТ СН'!$I$11+СВЦЭМ!$D$10+'СЕТ СН'!$I$5-'СЕТ СН'!$I$21</f>
        <v>5007.0099936099996</v>
      </c>
      <c r="H125" s="36">
        <f>SUMIFS(СВЦЭМ!$D$34:$D$777,СВЦЭМ!$A$34:$A$777,$A125,СВЦЭМ!$B$34:$B$777,H$119)+'СЕТ СН'!$I$11+СВЦЭМ!$D$10+'СЕТ СН'!$I$5-'СЕТ СН'!$I$21</f>
        <v>4953.2802852499999</v>
      </c>
      <c r="I125" s="36">
        <f>SUMIFS(СВЦЭМ!$D$34:$D$777,СВЦЭМ!$A$34:$A$777,$A125,СВЦЭМ!$B$34:$B$777,I$119)+'СЕТ СН'!$I$11+СВЦЭМ!$D$10+'СЕТ СН'!$I$5-'СЕТ СН'!$I$21</f>
        <v>4888.631785309999</v>
      </c>
      <c r="J125" s="36">
        <f>SUMIFS(СВЦЭМ!$D$34:$D$777,СВЦЭМ!$A$34:$A$777,$A125,СВЦЭМ!$B$34:$B$777,J$119)+'СЕТ СН'!$I$11+СВЦЭМ!$D$10+'СЕТ СН'!$I$5-'СЕТ СН'!$I$21</f>
        <v>4843.7069087599994</v>
      </c>
      <c r="K125" s="36">
        <f>SUMIFS(СВЦЭМ!$D$34:$D$777,СВЦЭМ!$A$34:$A$777,$A125,СВЦЭМ!$B$34:$B$777,K$119)+'СЕТ СН'!$I$11+СВЦЭМ!$D$10+'СЕТ СН'!$I$5-'СЕТ СН'!$I$21</f>
        <v>4842.6782343300001</v>
      </c>
      <c r="L125" s="36">
        <f>SUMIFS(СВЦЭМ!$D$34:$D$777,СВЦЭМ!$A$34:$A$777,$A125,СВЦЭМ!$B$34:$B$777,L$119)+'СЕТ СН'!$I$11+СВЦЭМ!$D$10+'СЕТ СН'!$I$5-'СЕТ СН'!$I$21</f>
        <v>4844.5245558199995</v>
      </c>
      <c r="M125" s="36">
        <f>SUMIFS(СВЦЭМ!$D$34:$D$777,СВЦЭМ!$A$34:$A$777,$A125,СВЦЭМ!$B$34:$B$777,M$119)+'СЕТ СН'!$I$11+СВЦЭМ!$D$10+'СЕТ СН'!$I$5-'СЕТ СН'!$I$21</f>
        <v>4845.7514612899995</v>
      </c>
      <c r="N125" s="36">
        <f>SUMIFS(СВЦЭМ!$D$34:$D$777,СВЦЭМ!$A$34:$A$777,$A125,СВЦЭМ!$B$34:$B$777,N$119)+'СЕТ СН'!$I$11+СВЦЭМ!$D$10+'СЕТ СН'!$I$5-'СЕТ СН'!$I$21</f>
        <v>4843.783912249999</v>
      </c>
      <c r="O125" s="36">
        <f>SUMIFS(СВЦЭМ!$D$34:$D$777,СВЦЭМ!$A$34:$A$777,$A125,СВЦЭМ!$B$34:$B$777,O$119)+'СЕТ СН'!$I$11+СВЦЭМ!$D$10+'СЕТ СН'!$I$5-'СЕТ СН'!$I$21</f>
        <v>4843.8064604599995</v>
      </c>
      <c r="P125" s="36">
        <f>SUMIFS(СВЦЭМ!$D$34:$D$777,СВЦЭМ!$A$34:$A$777,$A125,СВЦЭМ!$B$34:$B$777,P$119)+'СЕТ СН'!$I$11+СВЦЭМ!$D$10+'СЕТ СН'!$I$5-'СЕТ СН'!$I$21</f>
        <v>4833.8300447599995</v>
      </c>
      <c r="Q125" s="36">
        <f>SUMIFS(СВЦЭМ!$D$34:$D$777,СВЦЭМ!$A$34:$A$777,$A125,СВЦЭМ!$B$34:$B$777,Q$119)+'СЕТ СН'!$I$11+СВЦЭМ!$D$10+'СЕТ СН'!$I$5-'СЕТ СН'!$I$21</f>
        <v>4825.4666406199995</v>
      </c>
      <c r="R125" s="36">
        <f>SUMIFS(СВЦЭМ!$D$34:$D$777,СВЦЭМ!$A$34:$A$777,$A125,СВЦЭМ!$B$34:$B$777,R$119)+'СЕТ СН'!$I$11+СВЦЭМ!$D$10+'СЕТ СН'!$I$5-'СЕТ СН'!$I$21</f>
        <v>4882.3928254299999</v>
      </c>
      <c r="S125" s="36">
        <f>SUMIFS(СВЦЭМ!$D$34:$D$777,СВЦЭМ!$A$34:$A$777,$A125,СВЦЭМ!$B$34:$B$777,S$119)+'СЕТ СН'!$I$11+СВЦЭМ!$D$10+'СЕТ СН'!$I$5-'СЕТ СН'!$I$21</f>
        <v>4895.4988317199995</v>
      </c>
      <c r="T125" s="36">
        <f>SUMIFS(СВЦЭМ!$D$34:$D$777,СВЦЭМ!$A$34:$A$777,$A125,СВЦЭМ!$B$34:$B$777,T$119)+'СЕТ СН'!$I$11+СВЦЭМ!$D$10+'СЕТ СН'!$I$5-'СЕТ СН'!$I$21</f>
        <v>4865.4284600599995</v>
      </c>
      <c r="U125" s="36">
        <f>SUMIFS(СВЦЭМ!$D$34:$D$777,СВЦЭМ!$A$34:$A$777,$A125,СВЦЭМ!$B$34:$B$777,U$119)+'СЕТ СН'!$I$11+СВЦЭМ!$D$10+'СЕТ СН'!$I$5-'СЕТ СН'!$I$21</f>
        <v>4849.6821581499999</v>
      </c>
      <c r="V125" s="36">
        <f>SUMIFS(СВЦЭМ!$D$34:$D$777,СВЦЭМ!$A$34:$A$777,$A125,СВЦЭМ!$B$34:$B$777,V$119)+'СЕТ СН'!$I$11+СВЦЭМ!$D$10+'СЕТ СН'!$I$5-'СЕТ СН'!$I$21</f>
        <v>4854.2565781499998</v>
      </c>
      <c r="W125" s="36">
        <f>SUMIFS(СВЦЭМ!$D$34:$D$777,СВЦЭМ!$A$34:$A$777,$A125,СВЦЭМ!$B$34:$B$777,W$119)+'СЕТ СН'!$I$11+СВЦЭМ!$D$10+'СЕТ СН'!$I$5-'СЕТ СН'!$I$21</f>
        <v>4857.1580759199996</v>
      </c>
      <c r="X125" s="36">
        <f>SUMIFS(СВЦЭМ!$D$34:$D$777,СВЦЭМ!$A$34:$A$777,$A125,СВЦЭМ!$B$34:$B$777,X$119)+'СЕТ СН'!$I$11+СВЦЭМ!$D$10+'СЕТ СН'!$I$5-'СЕТ СН'!$I$21</f>
        <v>4855.3268695799998</v>
      </c>
      <c r="Y125" s="36">
        <f>SUMIFS(СВЦЭМ!$D$34:$D$777,СВЦЭМ!$A$34:$A$777,$A125,СВЦЭМ!$B$34:$B$777,Y$119)+'СЕТ СН'!$I$11+СВЦЭМ!$D$10+'СЕТ СН'!$I$5-'СЕТ СН'!$I$21</f>
        <v>4885.0539835</v>
      </c>
    </row>
    <row r="126" spans="1:27" ht="15.75" x14ac:dyDescent="0.2">
      <c r="A126" s="35">
        <f t="shared" si="3"/>
        <v>42801</v>
      </c>
      <c r="B126" s="36">
        <f>SUMIFS(СВЦЭМ!$D$34:$D$777,СВЦЭМ!$A$34:$A$777,$A126,СВЦЭМ!$B$34:$B$777,B$119)+'СЕТ СН'!$I$11+СВЦЭМ!$D$10+'СЕТ СН'!$I$5-'СЕТ СН'!$I$21</f>
        <v>4910.0571828399998</v>
      </c>
      <c r="C126" s="36">
        <f>SUMIFS(СВЦЭМ!$D$34:$D$777,СВЦЭМ!$A$34:$A$777,$A126,СВЦЭМ!$B$34:$B$777,C$119)+'СЕТ СН'!$I$11+СВЦЭМ!$D$10+'СЕТ СН'!$I$5-'СЕТ СН'!$I$21</f>
        <v>4949.3074318700001</v>
      </c>
      <c r="D126" s="36">
        <f>SUMIFS(СВЦЭМ!$D$34:$D$777,СВЦЭМ!$A$34:$A$777,$A126,СВЦЭМ!$B$34:$B$777,D$119)+'СЕТ СН'!$I$11+СВЦЭМ!$D$10+'СЕТ СН'!$I$5-'СЕТ СН'!$I$21</f>
        <v>4995.3453421699996</v>
      </c>
      <c r="E126" s="36">
        <f>SUMIFS(СВЦЭМ!$D$34:$D$777,СВЦЭМ!$A$34:$A$777,$A126,СВЦЭМ!$B$34:$B$777,E$119)+'СЕТ СН'!$I$11+СВЦЭМ!$D$10+'СЕТ СН'!$I$5-'СЕТ СН'!$I$21</f>
        <v>5002.5525824799997</v>
      </c>
      <c r="F126" s="36">
        <f>SUMIFS(СВЦЭМ!$D$34:$D$777,СВЦЭМ!$A$34:$A$777,$A126,СВЦЭМ!$B$34:$B$777,F$119)+'СЕТ СН'!$I$11+СВЦЭМ!$D$10+'СЕТ СН'!$I$5-'СЕТ СН'!$I$21</f>
        <v>5002.1491074699998</v>
      </c>
      <c r="G126" s="36">
        <f>SUMIFS(СВЦЭМ!$D$34:$D$777,СВЦЭМ!$A$34:$A$777,$A126,СВЦЭМ!$B$34:$B$777,G$119)+'СЕТ СН'!$I$11+СВЦЭМ!$D$10+'СЕТ СН'!$I$5-'СЕТ СН'!$I$21</f>
        <v>4982.9881678000002</v>
      </c>
      <c r="H126" s="36">
        <f>SUMIFS(СВЦЭМ!$D$34:$D$777,СВЦЭМ!$A$34:$A$777,$A126,СВЦЭМ!$B$34:$B$777,H$119)+'СЕТ СН'!$I$11+СВЦЭМ!$D$10+'СЕТ СН'!$I$5-'СЕТ СН'!$I$21</f>
        <v>4922.4110035899994</v>
      </c>
      <c r="I126" s="36">
        <f>SUMIFS(СВЦЭМ!$D$34:$D$777,СВЦЭМ!$A$34:$A$777,$A126,СВЦЭМ!$B$34:$B$777,I$119)+'СЕТ СН'!$I$11+СВЦЭМ!$D$10+'СЕТ СН'!$I$5-'СЕТ СН'!$I$21</f>
        <v>4867.0232895099998</v>
      </c>
      <c r="J126" s="36">
        <f>SUMIFS(СВЦЭМ!$D$34:$D$777,СВЦЭМ!$A$34:$A$777,$A126,СВЦЭМ!$B$34:$B$777,J$119)+'СЕТ СН'!$I$11+СВЦЭМ!$D$10+'СЕТ СН'!$I$5-'СЕТ СН'!$I$21</f>
        <v>4840.7405898099996</v>
      </c>
      <c r="K126" s="36">
        <f>SUMIFS(СВЦЭМ!$D$34:$D$777,СВЦЭМ!$A$34:$A$777,$A126,СВЦЭМ!$B$34:$B$777,K$119)+'СЕТ СН'!$I$11+СВЦЭМ!$D$10+'СЕТ СН'!$I$5-'СЕТ СН'!$I$21</f>
        <v>4838.894479569999</v>
      </c>
      <c r="L126" s="36">
        <f>SUMIFS(СВЦЭМ!$D$34:$D$777,СВЦЭМ!$A$34:$A$777,$A126,СВЦЭМ!$B$34:$B$777,L$119)+'СЕТ СН'!$I$11+СВЦЭМ!$D$10+'СЕТ СН'!$I$5-'СЕТ СН'!$I$21</f>
        <v>4847.9998970999995</v>
      </c>
      <c r="M126" s="36">
        <f>SUMIFS(СВЦЭМ!$D$34:$D$777,СВЦЭМ!$A$34:$A$777,$A126,СВЦЭМ!$B$34:$B$777,M$119)+'СЕТ СН'!$I$11+СВЦЭМ!$D$10+'СЕТ СН'!$I$5-'СЕТ СН'!$I$21</f>
        <v>4845.3542509299996</v>
      </c>
      <c r="N126" s="36">
        <f>SUMIFS(СВЦЭМ!$D$34:$D$777,СВЦЭМ!$A$34:$A$777,$A126,СВЦЭМ!$B$34:$B$777,N$119)+'СЕТ СН'!$I$11+СВЦЭМ!$D$10+'СЕТ СН'!$I$5-'СЕТ СН'!$I$21</f>
        <v>4847.2828120799995</v>
      </c>
      <c r="O126" s="36">
        <f>SUMIFS(СВЦЭМ!$D$34:$D$777,СВЦЭМ!$A$34:$A$777,$A126,СВЦЭМ!$B$34:$B$777,O$119)+'СЕТ СН'!$I$11+СВЦЭМ!$D$10+'СЕТ СН'!$I$5-'СЕТ СН'!$I$21</f>
        <v>4840.9975749199994</v>
      </c>
      <c r="P126" s="36">
        <f>SUMIFS(СВЦЭМ!$D$34:$D$777,СВЦЭМ!$A$34:$A$777,$A126,СВЦЭМ!$B$34:$B$777,P$119)+'СЕТ СН'!$I$11+СВЦЭМ!$D$10+'СЕТ СН'!$I$5-'СЕТ СН'!$I$21</f>
        <v>4838.3618726599998</v>
      </c>
      <c r="Q126" s="36">
        <f>SUMIFS(СВЦЭМ!$D$34:$D$777,СВЦЭМ!$A$34:$A$777,$A126,СВЦЭМ!$B$34:$B$777,Q$119)+'СЕТ СН'!$I$11+СВЦЭМ!$D$10+'СЕТ СН'!$I$5-'СЕТ СН'!$I$21</f>
        <v>4834.3433074599998</v>
      </c>
      <c r="R126" s="36">
        <f>SUMIFS(СВЦЭМ!$D$34:$D$777,СВЦЭМ!$A$34:$A$777,$A126,СВЦЭМ!$B$34:$B$777,R$119)+'СЕТ СН'!$I$11+СВЦЭМ!$D$10+'СЕТ СН'!$I$5-'СЕТ СН'!$I$21</f>
        <v>4837.0242884099998</v>
      </c>
      <c r="S126" s="36">
        <f>SUMIFS(СВЦЭМ!$D$34:$D$777,СВЦЭМ!$A$34:$A$777,$A126,СВЦЭМ!$B$34:$B$777,S$119)+'СЕТ СН'!$I$11+СВЦЭМ!$D$10+'СЕТ СН'!$I$5-'СЕТ СН'!$I$21</f>
        <v>4841.8914978199991</v>
      </c>
      <c r="T126" s="36">
        <f>SUMIFS(СВЦЭМ!$D$34:$D$777,СВЦЭМ!$A$34:$A$777,$A126,СВЦЭМ!$B$34:$B$777,T$119)+'СЕТ СН'!$I$11+СВЦЭМ!$D$10+'СЕТ СН'!$I$5-'СЕТ СН'!$I$21</f>
        <v>4846.8274950699997</v>
      </c>
      <c r="U126" s="36">
        <f>SUMIFS(СВЦЭМ!$D$34:$D$777,СВЦЭМ!$A$34:$A$777,$A126,СВЦЭМ!$B$34:$B$777,U$119)+'СЕТ СН'!$I$11+СВЦЭМ!$D$10+'СЕТ СН'!$I$5-'СЕТ СН'!$I$21</f>
        <v>4846.8400423499997</v>
      </c>
      <c r="V126" s="36">
        <f>SUMIFS(СВЦЭМ!$D$34:$D$777,СВЦЭМ!$A$34:$A$777,$A126,СВЦЭМ!$B$34:$B$777,V$119)+'СЕТ СН'!$I$11+СВЦЭМ!$D$10+'СЕТ СН'!$I$5-'СЕТ СН'!$I$21</f>
        <v>4850.3495240299999</v>
      </c>
      <c r="W126" s="36">
        <f>SUMIFS(СВЦЭМ!$D$34:$D$777,СВЦЭМ!$A$34:$A$777,$A126,СВЦЭМ!$B$34:$B$777,W$119)+'СЕТ СН'!$I$11+СВЦЭМ!$D$10+'СЕТ СН'!$I$5-'СЕТ СН'!$I$21</f>
        <v>4846.5232208999996</v>
      </c>
      <c r="X126" s="36">
        <f>SUMIFS(СВЦЭМ!$D$34:$D$777,СВЦЭМ!$A$34:$A$777,$A126,СВЦЭМ!$B$34:$B$777,X$119)+'СЕТ СН'!$I$11+СВЦЭМ!$D$10+'СЕТ СН'!$I$5-'СЕТ СН'!$I$21</f>
        <v>4840.5716752199996</v>
      </c>
      <c r="Y126" s="36">
        <f>SUMIFS(СВЦЭМ!$D$34:$D$777,СВЦЭМ!$A$34:$A$777,$A126,СВЦЭМ!$B$34:$B$777,Y$119)+'СЕТ СН'!$I$11+СВЦЭМ!$D$10+'СЕТ СН'!$I$5-'СЕТ СН'!$I$21</f>
        <v>4854.6926085199993</v>
      </c>
    </row>
    <row r="127" spans="1:27" ht="15.75" x14ac:dyDescent="0.2">
      <c r="A127" s="35">
        <f t="shared" si="3"/>
        <v>42802</v>
      </c>
      <c r="B127" s="36">
        <f>SUMIFS(СВЦЭМ!$D$34:$D$777,СВЦЭМ!$A$34:$A$777,$A127,СВЦЭМ!$B$34:$B$777,B$119)+'СЕТ СН'!$I$11+СВЦЭМ!$D$10+'СЕТ СН'!$I$5-'СЕТ СН'!$I$21</f>
        <v>4892.8013398799994</v>
      </c>
      <c r="C127" s="36">
        <f>SUMIFS(СВЦЭМ!$D$34:$D$777,СВЦЭМ!$A$34:$A$777,$A127,СВЦЭМ!$B$34:$B$777,C$119)+'СЕТ СН'!$I$11+СВЦЭМ!$D$10+'СЕТ СН'!$I$5-'СЕТ СН'!$I$21</f>
        <v>4932.7017540099996</v>
      </c>
      <c r="D127" s="36">
        <f>SUMIFS(СВЦЭМ!$D$34:$D$777,СВЦЭМ!$A$34:$A$777,$A127,СВЦЭМ!$B$34:$B$777,D$119)+'СЕТ СН'!$I$11+СВЦЭМ!$D$10+'СЕТ СН'!$I$5-'СЕТ СН'!$I$21</f>
        <v>4950.2633951499993</v>
      </c>
      <c r="E127" s="36">
        <f>SUMIFS(СВЦЭМ!$D$34:$D$777,СВЦЭМ!$A$34:$A$777,$A127,СВЦЭМ!$B$34:$B$777,E$119)+'СЕТ СН'!$I$11+СВЦЭМ!$D$10+'СЕТ СН'!$I$5-'СЕТ СН'!$I$21</f>
        <v>4958.5716514699998</v>
      </c>
      <c r="F127" s="36">
        <f>SUMIFS(СВЦЭМ!$D$34:$D$777,СВЦЭМ!$A$34:$A$777,$A127,СВЦЭМ!$B$34:$B$777,F$119)+'СЕТ СН'!$I$11+СВЦЭМ!$D$10+'СЕТ СН'!$I$5-'СЕТ СН'!$I$21</f>
        <v>4958.3901817099995</v>
      </c>
      <c r="G127" s="36">
        <f>SUMIFS(СВЦЭМ!$D$34:$D$777,СВЦЭМ!$A$34:$A$777,$A127,СВЦЭМ!$B$34:$B$777,G$119)+'СЕТ СН'!$I$11+СВЦЭМ!$D$10+'СЕТ СН'!$I$5-'СЕТ СН'!$I$21</f>
        <v>4950.7655783099999</v>
      </c>
      <c r="H127" s="36">
        <f>SUMIFS(СВЦЭМ!$D$34:$D$777,СВЦЭМ!$A$34:$A$777,$A127,СВЦЭМ!$B$34:$B$777,H$119)+'СЕТ СН'!$I$11+СВЦЭМ!$D$10+'СЕТ СН'!$I$5-'СЕТ СН'!$I$21</f>
        <v>4925.4851488299992</v>
      </c>
      <c r="I127" s="36">
        <f>SUMIFS(СВЦЭМ!$D$34:$D$777,СВЦЭМ!$A$34:$A$777,$A127,СВЦЭМ!$B$34:$B$777,I$119)+'СЕТ СН'!$I$11+СВЦЭМ!$D$10+'СЕТ СН'!$I$5-'СЕТ СН'!$I$21</f>
        <v>4894.6669866699995</v>
      </c>
      <c r="J127" s="36">
        <f>SUMIFS(СВЦЭМ!$D$34:$D$777,СВЦЭМ!$A$34:$A$777,$A127,СВЦЭМ!$B$34:$B$777,J$119)+'СЕТ СН'!$I$11+СВЦЭМ!$D$10+'СЕТ СН'!$I$5-'СЕТ СН'!$I$21</f>
        <v>4824.8876261699997</v>
      </c>
      <c r="K127" s="36">
        <f>SUMIFS(СВЦЭМ!$D$34:$D$777,СВЦЭМ!$A$34:$A$777,$A127,СВЦЭМ!$B$34:$B$777,K$119)+'СЕТ СН'!$I$11+СВЦЭМ!$D$10+'СЕТ СН'!$I$5-'СЕТ СН'!$I$21</f>
        <v>4843.4242783600002</v>
      </c>
      <c r="L127" s="36">
        <f>SUMIFS(СВЦЭМ!$D$34:$D$777,СВЦЭМ!$A$34:$A$777,$A127,СВЦЭМ!$B$34:$B$777,L$119)+'СЕТ СН'!$I$11+СВЦЭМ!$D$10+'СЕТ СН'!$I$5-'СЕТ СН'!$I$21</f>
        <v>4848.7579841499992</v>
      </c>
      <c r="M127" s="36">
        <f>SUMIFS(СВЦЭМ!$D$34:$D$777,СВЦЭМ!$A$34:$A$777,$A127,СВЦЭМ!$B$34:$B$777,M$119)+'СЕТ СН'!$I$11+СВЦЭМ!$D$10+'СЕТ СН'!$I$5-'СЕТ СН'!$I$21</f>
        <v>4867.3684718999993</v>
      </c>
      <c r="N127" s="36">
        <f>SUMIFS(СВЦЭМ!$D$34:$D$777,СВЦЭМ!$A$34:$A$777,$A127,СВЦЭМ!$B$34:$B$777,N$119)+'СЕТ СН'!$I$11+СВЦЭМ!$D$10+'СЕТ СН'!$I$5-'СЕТ СН'!$I$21</f>
        <v>4839.7110553599996</v>
      </c>
      <c r="O127" s="36">
        <f>SUMIFS(СВЦЭМ!$D$34:$D$777,СВЦЭМ!$A$34:$A$777,$A127,СВЦЭМ!$B$34:$B$777,O$119)+'СЕТ СН'!$I$11+СВЦЭМ!$D$10+'СЕТ СН'!$I$5-'СЕТ СН'!$I$21</f>
        <v>4836.9895449599999</v>
      </c>
      <c r="P127" s="36">
        <f>SUMIFS(СВЦЭМ!$D$34:$D$777,СВЦЭМ!$A$34:$A$777,$A127,СВЦЭМ!$B$34:$B$777,P$119)+'СЕТ СН'!$I$11+СВЦЭМ!$D$10+'СЕТ СН'!$I$5-'СЕТ СН'!$I$21</f>
        <v>4827.4007453899994</v>
      </c>
      <c r="Q127" s="36">
        <f>SUMIFS(СВЦЭМ!$D$34:$D$777,СВЦЭМ!$A$34:$A$777,$A127,СВЦЭМ!$B$34:$B$777,Q$119)+'СЕТ СН'!$I$11+СВЦЭМ!$D$10+'СЕТ СН'!$I$5-'СЕТ СН'!$I$21</f>
        <v>4823.1308363199996</v>
      </c>
      <c r="R127" s="36">
        <f>SUMIFS(СВЦЭМ!$D$34:$D$777,СВЦЭМ!$A$34:$A$777,$A127,СВЦЭМ!$B$34:$B$777,R$119)+'СЕТ СН'!$I$11+СВЦЭМ!$D$10+'СЕТ СН'!$I$5-'СЕТ СН'!$I$21</f>
        <v>4828.9098466799996</v>
      </c>
      <c r="S127" s="36">
        <f>SUMIFS(СВЦЭМ!$D$34:$D$777,СВЦЭМ!$A$34:$A$777,$A127,СВЦЭМ!$B$34:$B$777,S$119)+'СЕТ СН'!$I$11+СВЦЭМ!$D$10+'СЕТ СН'!$I$5-'СЕТ СН'!$I$21</f>
        <v>4836.5648473399997</v>
      </c>
      <c r="T127" s="36">
        <f>SUMIFS(СВЦЭМ!$D$34:$D$777,СВЦЭМ!$A$34:$A$777,$A127,СВЦЭМ!$B$34:$B$777,T$119)+'СЕТ СН'!$I$11+СВЦЭМ!$D$10+'СЕТ СН'!$I$5-'СЕТ СН'!$I$21</f>
        <v>4852.0698075299997</v>
      </c>
      <c r="U127" s="36">
        <f>SUMIFS(СВЦЭМ!$D$34:$D$777,СВЦЭМ!$A$34:$A$777,$A127,СВЦЭМ!$B$34:$B$777,U$119)+'СЕТ СН'!$I$11+СВЦЭМ!$D$10+'СЕТ СН'!$I$5-'СЕТ СН'!$I$21</f>
        <v>4850.9495922899996</v>
      </c>
      <c r="V127" s="36">
        <f>SUMIFS(СВЦЭМ!$D$34:$D$777,СВЦЭМ!$A$34:$A$777,$A127,СВЦЭМ!$B$34:$B$777,V$119)+'СЕТ СН'!$I$11+СВЦЭМ!$D$10+'СЕТ СН'!$I$5-'СЕТ СН'!$I$21</f>
        <v>4848.3393541499991</v>
      </c>
      <c r="W127" s="36">
        <f>SUMIFS(СВЦЭМ!$D$34:$D$777,СВЦЭМ!$A$34:$A$777,$A127,СВЦЭМ!$B$34:$B$777,W$119)+'СЕТ СН'!$I$11+СВЦЭМ!$D$10+'СЕТ СН'!$I$5-'СЕТ СН'!$I$21</f>
        <v>4856.5637554599998</v>
      </c>
      <c r="X127" s="36">
        <f>SUMIFS(СВЦЭМ!$D$34:$D$777,СВЦЭМ!$A$34:$A$777,$A127,СВЦЭМ!$B$34:$B$777,X$119)+'СЕТ СН'!$I$11+СВЦЭМ!$D$10+'СЕТ СН'!$I$5-'СЕТ СН'!$I$21</f>
        <v>4856.745422689999</v>
      </c>
      <c r="Y127" s="36">
        <f>SUMIFS(СВЦЭМ!$D$34:$D$777,СВЦЭМ!$A$34:$A$777,$A127,СВЦЭМ!$B$34:$B$777,Y$119)+'СЕТ СН'!$I$11+СВЦЭМ!$D$10+'СЕТ СН'!$I$5-'СЕТ СН'!$I$21</f>
        <v>4880.1359229099999</v>
      </c>
    </row>
    <row r="128" spans="1:27" ht="15.75" x14ac:dyDescent="0.2">
      <c r="A128" s="35">
        <f t="shared" si="3"/>
        <v>42803</v>
      </c>
      <c r="B128" s="36">
        <f>SUMIFS(СВЦЭМ!$D$34:$D$777,СВЦЭМ!$A$34:$A$777,$A128,СВЦЭМ!$B$34:$B$777,B$119)+'СЕТ СН'!$I$11+СВЦЭМ!$D$10+'СЕТ СН'!$I$5-'СЕТ СН'!$I$21</f>
        <v>4996.1198890599999</v>
      </c>
      <c r="C128" s="36">
        <f>SUMIFS(СВЦЭМ!$D$34:$D$777,СВЦЭМ!$A$34:$A$777,$A128,СВЦЭМ!$B$34:$B$777,C$119)+'СЕТ СН'!$I$11+СВЦЭМ!$D$10+'СЕТ СН'!$I$5-'СЕТ СН'!$I$21</f>
        <v>5010.1425415100002</v>
      </c>
      <c r="D128" s="36">
        <f>SUMIFS(СВЦЭМ!$D$34:$D$777,СВЦЭМ!$A$34:$A$777,$A128,СВЦЭМ!$B$34:$B$777,D$119)+'СЕТ СН'!$I$11+СВЦЭМ!$D$10+'СЕТ СН'!$I$5-'СЕТ СН'!$I$21</f>
        <v>5009.5451085899995</v>
      </c>
      <c r="E128" s="36">
        <f>SUMIFS(СВЦЭМ!$D$34:$D$777,СВЦЭМ!$A$34:$A$777,$A128,СВЦЭМ!$B$34:$B$777,E$119)+'СЕТ СН'!$I$11+СВЦЭМ!$D$10+'СЕТ СН'!$I$5-'СЕТ СН'!$I$21</f>
        <v>5012.4345709499994</v>
      </c>
      <c r="F128" s="36">
        <f>SUMIFS(СВЦЭМ!$D$34:$D$777,СВЦЭМ!$A$34:$A$777,$A128,СВЦЭМ!$B$34:$B$777,F$119)+'СЕТ СН'!$I$11+СВЦЭМ!$D$10+'СЕТ СН'!$I$5-'СЕТ СН'!$I$21</f>
        <v>5010.7359704699993</v>
      </c>
      <c r="G128" s="36">
        <f>SUMIFS(СВЦЭМ!$D$34:$D$777,СВЦЭМ!$A$34:$A$777,$A128,СВЦЭМ!$B$34:$B$777,G$119)+'СЕТ СН'!$I$11+СВЦЭМ!$D$10+'СЕТ СН'!$I$5-'СЕТ СН'!$I$21</f>
        <v>5013.4786417399991</v>
      </c>
      <c r="H128" s="36">
        <f>SUMIFS(СВЦЭМ!$D$34:$D$777,СВЦЭМ!$A$34:$A$777,$A128,СВЦЭМ!$B$34:$B$777,H$119)+'СЕТ СН'!$I$11+СВЦЭМ!$D$10+'СЕТ СН'!$I$5-'СЕТ СН'!$I$21</f>
        <v>5023.4025688599995</v>
      </c>
      <c r="I128" s="36">
        <f>SUMIFS(СВЦЭМ!$D$34:$D$777,СВЦЭМ!$A$34:$A$777,$A128,СВЦЭМ!$B$34:$B$777,I$119)+'СЕТ СН'!$I$11+СВЦЭМ!$D$10+'СЕТ СН'!$I$5-'СЕТ СН'!$I$21</f>
        <v>4968.7371395499995</v>
      </c>
      <c r="J128" s="36">
        <f>SUMIFS(СВЦЭМ!$D$34:$D$777,СВЦЭМ!$A$34:$A$777,$A128,СВЦЭМ!$B$34:$B$777,J$119)+'СЕТ СН'!$I$11+СВЦЭМ!$D$10+'СЕТ СН'!$I$5-'СЕТ СН'!$I$21</f>
        <v>4902.1561480399996</v>
      </c>
      <c r="K128" s="36">
        <f>SUMIFS(СВЦЭМ!$D$34:$D$777,СВЦЭМ!$A$34:$A$777,$A128,СВЦЭМ!$B$34:$B$777,K$119)+'СЕТ СН'!$I$11+СВЦЭМ!$D$10+'СЕТ СН'!$I$5-'СЕТ СН'!$I$21</f>
        <v>4883.1017388999999</v>
      </c>
      <c r="L128" s="36">
        <f>SUMIFS(СВЦЭМ!$D$34:$D$777,СВЦЭМ!$A$34:$A$777,$A128,СВЦЭМ!$B$34:$B$777,L$119)+'СЕТ СН'!$I$11+СВЦЭМ!$D$10+'СЕТ СН'!$I$5-'СЕТ СН'!$I$21</f>
        <v>4892.9802851599998</v>
      </c>
      <c r="M128" s="36">
        <f>SUMIFS(СВЦЭМ!$D$34:$D$777,СВЦЭМ!$A$34:$A$777,$A128,СВЦЭМ!$B$34:$B$777,M$119)+'СЕТ СН'!$I$11+СВЦЭМ!$D$10+'СЕТ СН'!$I$5-'СЕТ СН'!$I$21</f>
        <v>4907.6476925999996</v>
      </c>
      <c r="N128" s="36">
        <f>SUMIFS(СВЦЭМ!$D$34:$D$777,СВЦЭМ!$A$34:$A$777,$A128,СВЦЭМ!$B$34:$B$777,N$119)+'СЕТ СН'!$I$11+СВЦЭМ!$D$10+'СЕТ СН'!$I$5-'СЕТ СН'!$I$21</f>
        <v>4905.4413669899996</v>
      </c>
      <c r="O128" s="36">
        <f>SUMIFS(СВЦЭМ!$D$34:$D$777,СВЦЭМ!$A$34:$A$777,$A128,СВЦЭМ!$B$34:$B$777,O$119)+'СЕТ СН'!$I$11+СВЦЭМ!$D$10+'СЕТ СН'!$I$5-'СЕТ СН'!$I$21</f>
        <v>4918.1188080100001</v>
      </c>
      <c r="P128" s="36">
        <f>SUMIFS(СВЦЭМ!$D$34:$D$777,СВЦЭМ!$A$34:$A$777,$A128,СВЦЭМ!$B$34:$B$777,P$119)+'СЕТ СН'!$I$11+СВЦЭМ!$D$10+'СЕТ СН'!$I$5-'СЕТ СН'!$I$21</f>
        <v>4927.5362103799998</v>
      </c>
      <c r="Q128" s="36">
        <f>SUMIFS(СВЦЭМ!$D$34:$D$777,СВЦЭМ!$A$34:$A$777,$A128,СВЦЭМ!$B$34:$B$777,Q$119)+'СЕТ СН'!$I$11+СВЦЭМ!$D$10+'СЕТ СН'!$I$5-'СЕТ СН'!$I$21</f>
        <v>4910.3466603999996</v>
      </c>
      <c r="R128" s="36">
        <f>SUMIFS(СВЦЭМ!$D$34:$D$777,СВЦЭМ!$A$34:$A$777,$A128,СВЦЭМ!$B$34:$B$777,R$119)+'СЕТ СН'!$I$11+СВЦЭМ!$D$10+'СЕТ СН'!$I$5-'СЕТ СН'!$I$21</f>
        <v>4907.2067539399995</v>
      </c>
      <c r="S128" s="36">
        <f>SUMIFS(СВЦЭМ!$D$34:$D$777,СВЦЭМ!$A$34:$A$777,$A128,СВЦЭМ!$B$34:$B$777,S$119)+'СЕТ СН'!$I$11+СВЦЭМ!$D$10+'СЕТ СН'!$I$5-'СЕТ СН'!$I$21</f>
        <v>4916.5534504799998</v>
      </c>
      <c r="T128" s="36">
        <f>SUMIFS(СВЦЭМ!$D$34:$D$777,СВЦЭМ!$A$34:$A$777,$A128,СВЦЭМ!$B$34:$B$777,T$119)+'СЕТ СН'!$I$11+СВЦЭМ!$D$10+'СЕТ СН'!$I$5-'СЕТ СН'!$I$21</f>
        <v>4894.8889287699994</v>
      </c>
      <c r="U128" s="36">
        <f>SUMIFS(СВЦЭМ!$D$34:$D$777,СВЦЭМ!$A$34:$A$777,$A128,СВЦЭМ!$B$34:$B$777,U$119)+'СЕТ СН'!$I$11+СВЦЭМ!$D$10+'СЕТ СН'!$I$5-'СЕТ СН'!$I$21</f>
        <v>4847.1574493999997</v>
      </c>
      <c r="V128" s="36">
        <f>SUMIFS(СВЦЭМ!$D$34:$D$777,СВЦЭМ!$A$34:$A$777,$A128,СВЦЭМ!$B$34:$B$777,V$119)+'СЕТ СН'!$I$11+СВЦЭМ!$D$10+'СЕТ СН'!$I$5-'СЕТ СН'!$I$21</f>
        <v>4846.4475629399994</v>
      </c>
      <c r="W128" s="36">
        <f>SUMIFS(СВЦЭМ!$D$34:$D$777,СВЦЭМ!$A$34:$A$777,$A128,СВЦЭМ!$B$34:$B$777,W$119)+'СЕТ СН'!$I$11+СВЦЭМ!$D$10+'СЕТ СН'!$I$5-'СЕТ СН'!$I$21</f>
        <v>4890.4688906899992</v>
      </c>
      <c r="X128" s="36">
        <f>SUMIFS(СВЦЭМ!$D$34:$D$777,СВЦЭМ!$A$34:$A$777,$A128,СВЦЭМ!$B$34:$B$777,X$119)+'СЕТ СН'!$I$11+СВЦЭМ!$D$10+'СЕТ СН'!$I$5-'СЕТ СН'!$I$21</f>
        <v>4909.9210024699996</v>
      </c>
      <c r="Y128" s="36">
        <f>SUMIFS(СВЦЭМ!$D$34:$D$777,СВЦЭМ!$A$34:$A$777,$A128,СВЦЭМ!$B$34:$B$777,Y$119)+'СЕТ СН'!$I$11+СВЦЭМ!$D$10+'СЕТ СН'!$I$5-'СЕТ СН'!$I$21</f>
        <v>4963.9300606999996</v>
      </c>
    </row>
    <row r="129" spans="1:25" ht="15.75" x14ac:dyDescent="0.2">
      <c r="A129" s="35">
        <f t="shared" si="3"/>
        <v>42804</v>
      </c>
      <c r="B129" s="36">
        <f>SUMIFS(СВЦЭМ!$D$34:$D$777,СВЦЭМ!$A$34:$A$777,$A129,СВЦЭМ!$B$34:$B$777,B$119)+'СЕТ СН'!$I$11+СВЦЭМ!$D$10+'СЕТ СН'!$I$5-'СЕТ СН'!$I$21</f>
        <v>5014.7261355199998</v>
      </c>
      <c r="C129" s="36">
        <f>SUMIFS(СВЦЭМ!$D$34:$D$777,СВЦЭМ!$A$34:$A$777,$A129,СВЦЭМ!$B$34:$B$777,C$119)+'СЕТ СН'!$I$11+СВЦЭМ!$D$10+'СЕТ СН'!$I$5-'СЕТ СН'!$I$21</f>
        <v>5055.3626748099996</v>
      </c>
      <c r="D129" s="36">
        <f>SUMIFS(СВЦЭМ!$D$34:$D$777,СВЦЭМ!$A$34:$A$777,$A129,СВЦЭМ!$B$34:$B$777,D$119)+'СЕТ СН'!$I$11+СВЦЭМ!$D$10+'СЕТ СН'!$I$5-'СЕТ СН'!$I$21</f>
        <v>5078.66539491</v>
      </c>
      <c r="E129" s="36">
        <f>SUMIFS(СВЦЭМ!$D$34:$D$777,СВЦЭМ!$A$34:$A$777,$A129,СВЦЭМ!$B$34:$B$777,E$119)+'СЕТ СН'!$I$11+СВЦЭМ!$D$10+'СЕТ СН'!$I$5-'СЕТ СН'!$I$21</f>
        <v>5080.5076564499996</v>
      </c>
      <c r="F129" s="36">
        <f>SUMIFS(СВЦЭМ!$D$34:$D$777,СВЦЭМ!$A$34:$A$777,$A129,СВЦЭМ!$B$34:$B$777,F$119)+'СЕТ СН'!$I$11+СВЦЭМ!$D$10+'СЕТ СН'!$I$5-'СЕТ СН'!$I$21</f>
        <v>5078.8524553299994</v>
      </c>
      <c r="G129" s="36">
        <f>SUMIFS(СВЦЭМ!$D$34:$D$777,СВЦЭМ!$A$34:$A$777,$A129,СВЦЭМ!$B$34:$B$777,G$119)+'СЕТ СН'!$I$11+СВЦЭМ!$D$10+'СЕТ СН'!$I$5-'СЕТ СН'!$I$21</f>
        <v>5064.3888090299997</v>
      </c>
      <c r="H129" s="36">
        <f>SUMIFS(СВЦЭМ!$D$34:$D$777,СВЦЭМ!$A$34:$A$777,$A129,СВЦЭМ!$B$34:$B$777,H$119)+'СЕТ СН'!$I$11+СВЦЭМ!$D$10+'СЕТ СН'!$I$5-'СЕТ СН'!$I$21</f>
        <v>5001.9374886699998</v>
      </c>
      <c r="I129" s="36">
        <f>SUMIFS(СВЦЭМ!$D$34:$D$777,СВЦЭМ!$A$34:$A$777,$A129,СВЦЭМ!$B$34:$B$777,I$119)+'СЕТ СН'!$I$11+СВЦЭМ!$D$10+'СЕТ СН'!$I$5-'СЕТ СН'!$I$21</f>
        <v>4942.376275659999</v>
      </c>
      <c r="J129" s="36">
        <f>SUMIFS(СВЦЭМ!$D$34:$D$777,СВЦЭМ!$A$34:$A$777,$A129,СВЦЭМ!$B$34:$B$777,J$119)+'СЕТ СН'!$I$11+СВЦЭМ!$D$10+'СЕТ СН'!$I$5-'СЕТ СН'!$I$21</f>
        <v>4913.3572555699993</v>
      </c>
      <c r="K129" s="36">
        <f>SUMIFS(СВЦЭМ!$D$34:$D$777,СВЦЭМ!$A$34:$A$777,$A129,СВЦЭМ!$B$34:$B$777,K$119)+'СЕТ СН'!$I$11+СВЦЭМ!$D$10+'СЕТ СН'!$I$5-'СЕТ СН'!$I$21</f>
        <v>4859.2615714699996</v>
      </c>
      <c r="L129" s="36">
        <f>SUMIFS(СВЦЭМ!$D$34:$D$777,СВЦЭМ!$A$34:$A$777,$A129,СВЦЭМ!$B$34:$B$777,L$119)+'СЕТ СН'!$I$11+СВЦЭМ!$D$10+'СЕТ СН'!$I$5-'СЕТ СН'!$I$21</f>
        <v>4866.8831082699999</v>
      </c>
      <c r="M129" s="36">
        <f>SUMIFS(СВЦЭМ!$D$34:$D$777,СВЦЭМ!$A$34:$A$777,$A129,СВЦЭМ!$B$34:$B$777,M$119)+'СЕТ СН'!$I$11+СВЦЭМ!$D$10+'СЕТ СН'!$I$5-'СЕТ СН'!$I$21</f>
        <v>4895.9710606999997</v>
      </c>
      <c r="N129" s="36">
        <f>SUMIFS(СВЦЭМ!$D$34:$D$777,СВЦЭМ!$A$34:$A$777,$A129,СВЦЭМ!$B$34:$B$777,N$119)+'СЕТ СН'!$I$11+СВЦЭМ!$D$10+'СЕТ СН'!$I$5-'СЕТ СН'!$I$21</f>
        <v>4903.4693425499991</v>
      </c>
      <c r="O129" s="36">
        <f>SUMIFS(СВЦЭМ!$D$34:$D$777,СВЦЭМ!$A$34:$A$777,$A129,СВЦЭМ!$B$34:$B$777,O$119)+'СЕТ СН'!$I$11+СВЦЭМ!$D$10+'СЕТ СН'!$I$5-'СЕТ СН'!$I$21</f>
        <v>4906.4144459999998</v>
      </c>
      <c r="P129" s="36">
        <f>SUMIFS(СВЦЭМ!$D$34:$D$777,СВЦЭМ!$A$34:$A$777,$A129,СВЦЭМ!$B$34:$B$777,P$119)+'СЕТ СН'!$I$11+СВЦЭМ!$D$10+'СЕТ СН'!$I$5-'СЕТ СН'!$I$21</f>
        <v>4928.9701201199996</v>
      </c>
      <c r="Q129" s="36">
        <f>SUMIFS(СВЦЭМ!$D$34:$D$777,СВЦЭМ!$A$34:$A$777,$A129,СВЦЭМ!$B$34:$B$777,Q$119)+'СЕТ СН'!$I$11+СВЦЭМ!$D$10+'СЕТ СН'!$I$5-'СЕТ СН'!$I$21</f>
        <v>4937.670034929999</v>
      </c>
      <c r="R129" s="36">
        <f>SUMIFS(СВЦЭМ!$D$34:$D$777,СВЦЭМ!$A$34:$A$777,$A129,СВЦЭМ!$B$34:$B$777,R$119)+'СЕТ СН'!$I$11+СВЦЭМ!$D$10+'СЕТ СН'!$I$5-'СЕТ СН'!$I$21</f>
        <v>4924.2099101799995</v>
      </c>
      <c r="S129" s="36">
        <f>SUMIFS(СВЦЭМ!$D$34:$D$777,СВЦЭМ!$A$34:$A$777,$A129,СВЦЭМ!$B$34:$B$777,S$119)+'СЕТ СН'!$I$11+СВЦЭМ!$D$10+'СЕТ СН'!$I$5-'СЕТ СН'!$I$21</f>
        <v>4922.1502793399995</v>
      </c>
      <c r="T129" s="36">
        <f>SUMIFS(СВЦЭМ!$D$34:$D$777,СВЦЭМ!$A$34:$A$777,$A129,СВЦЭМ!$B$34:$B$777,T$119)+'СЕТ СН'!$I$11+СВЦЭМ!$D$10+'СЕТ СН'!$I$5-'СЕТ СН'!$I$21</f>
        <v>4903.1141864099991</v>
      </c>
      <c r="U129" s="36">
        <f>SUMIFS(СВЦЭМ!$D$34:$D$777,СВЦЭМ!$A$34:$A$777,$A129,СВЦЭМ!$B$34:$B$777,U$119)+'СЕТ СН'!$I$11+СВЦЭМ!$D$10+'СЕТ СН'!$I$5-'СЕТ СН'!$I$21</f>
        <v>4862.7714532800001</v>
      </c>
      <c r="V129" s="36">
        <f>SUMIFS(СВЦЭМ!$D$34:$D$777,СВЦЭМ!$A$34:$A$777,$A129,СВЦЭМ!$B$34:$B$777,V$119)+'СЕТ СН'!$I$11+СВЦЭМ!$D$10+'СЕТ СН'!$I$5-'СЕТ СН'!$I$21</f>
        <v>4861.8536881199998</v>
      </c>
      <c r="W129" s="36">
        <f>SUMIFS(СВЦЭМ!$D$34:$D$777,СВЦЭМ!$A$34:$A$777,$A129,СВЦЭМ!$B$34:$B$777,W$119)+'СЕТ СН'!$I$11+СВЦЭМ!$D$10+'СЕТ СН'!$I$5-'СЕТ СН'!$I$21</f>
        <v>4879.9197021599994</v>
      </c>
      <c r="X129" s="36">
        <f>SUMIFS(СВЦЭМ!$D$34:$D$777,СВЦЭМ!$A$34:$A$777,$A129,СВЦЭМ!$B$34:$B$777,X$119)+'СЕТ СН'!$I$11+СВЦЭМ!$D$10+'СЕТ СН'!$I$5-'СЕТ СН'!$I$21</f>
        <v>4895.5548379299998</v>
      </c>
      <c r="Y129" s="36">
        <f>SUMIFS(СВЦЭМ!$D$34:$D$777,СВЦЭМ!$A$34:$A$777,$A129,СВЦЭМ!$B$34:$B$777,Y$119)+'СЕТ СН'!$I$11+СВЦЭМ!$D$10+'СЕТ СН'!$I$5-'СЕТ СН'!$I$21</f>
        <v>4916.8947800699998</v>
      </c>
    </row>
    <row r="130" spans="1:25" ht="15.75" x14ac:dyDescent="0.2">
      <c r="A130" s="35">
        <f t="shared" si="3"/>
        <v>42805</v>
      </c>
      <c r="B130" s="36">
        <f>SUMIFS(СВЦЭМ!$D$34:$D$777,СВЦЭМ!$A$34:$A$777,$A130,СВЦЭМ!$B$34:$B$777,B$119)+'СЕТ СН'!$I$11+СВЦЭМ!$D$10+'СЕТ СН'!$I$5-'СЕТ СН'!$I$21</f>
        <v>4925.3258627399991</v>
      </c>
      <c r="C130" s="36">
        <f>SUMIFS(СВЦЭМ!$D$34:$D$777,СВЦЭМ!$A$34:$A$777,$A130,СВЦЭМ!$B$34:$B$777,C$119)+'СЕТ СН'!$I$11+СВЦЭМ!$D$10+'СЕТ СН'!$I$5-'СЕТ СН'!$I$21</f>
        <v>4940.4602056999993</v>
      </c>
      <c r="D130" s="36">
        <f>SUMIFS(СВЦЭМ!$D$34:$D$777,СВЦЭМ!$A$34:$A$777,$A130,СВЦЭМ!$B$34:$B$777,D$119)+'СЕТ СН'!$I$11+СВЦЭМ!$D$10+'СЕТ СН'!$I$5-'СЕТ СН'!$I$21</f>
        <v>4935.5609911599995</v>
      </c>
      <c r="E130" s="36">
        <f>SUMIFS(СВЦЭМ!$D$34:$D$777,СВЦЭМ!$A$34:$A$777,$A130,СВЦЭМ!$B$34:$B$777,E$119)+'СЕТ СН'!$I$11+СВЦЭМ!$D$10+'СЕТ СН'!$I$5-'СЕТ СН'!$I$21</f>
        <v>4932.4310956699992</v>
      </c>
      <c r="F130" s="36">
        <f>SUMIFS(СВЦЭМ!$D$34:$D$777,СВЦЭМ!$A$34:$A$777,$A130,СВЦЭМ!$B$34:$B$777,F$119)+'СЕТ СН'!$I$11+СВЦЭМ!$D$10+'СЕТ СН'!$I$5-'СЕТ СН'!$I$21</f>
        <v>4929.3134241600001</v>
      </c>
      <c r="G130" s="36">
        <f>SUMIFS(СВЦЭМ!$D$34:$D$777,СВЦЭМ!$A$34:$A$777,$A130,СВЦЭМ!$B$34:$B$777,G$119)+'СЕТ СН'!$I$11+СВЦЭМ!$D$10+'СЕТ СН'!$I$5-'СЕТ СН'!$I$21</f>
        <v>4923.5271998699991</v>
      </c>
      <c r="H130" s="36">
        <f>SUMIFS(СВЦЭМ!$D$34:$D$777,СВЦЭМ!$A$34:$A$777,$A130,СВЦЭМ!$B$34:$B$777,H$119)+'СЕТ СН'!$I$11+СВЦЭМ!$D$10+'СЕТ СН'!$I$5-'СЕТ СН'!$I$21</f>
        <v>4899.6953920199994</v>
      </c>
      <c r="I130" s="36">
        <f>SUMIFS(СВЦЭМ!$D$34:$D$777,СВЦЭМ!$A$34:$A$777,$A130,СВЦЭМ!$B$34:$B$777,I$119)+'СЕТ СН'!$I$11+СВЦЭМ!$D$10+'СЕТ СН'!$I$5-'СЕТ СН'!$I$21</f>
        <v>4858.8466114399998</v>
      </c>
      <c r="J130" s="36">
        <f>SUMIFS(СВЦЭМ!$D$34:$D$777,СВЦЭМ!$A$34:$A$777,$A130,СВЦЭМ!$B$34:$B$777,J$119)+'СЕТ СН'!$I$11+СВЦЭМ!$D$10+'СЕТ СН'!$I$5-'СЕТ СН'!$I$21</f>
        <v>4824.4998358899993</v>
      </c>
      <c r="K130" s="36">
        <f>SUMIFS(СВЦЭМ!$D$34:$D$777,СВЦЭМ!$A$34:$A$777,$A130,СВЦЭМ!$B$34:$B$777,K$119)+'СЕТ СН'!$I$11+СВЦЭМ!$D$10+'СЕТ СН'!$I$5-'СЕТ СН'!$I$21</f>
        <v>4813.8450968199995</v>
      </c>
      <c r="L130" s="36">
        <f>SUMIFS(СВЦЭМ!$D$34:$D$777,СВЦЭМ!$A$34:$A$777,$A130,СВЦЭМ!$B$34:$B$777,L$119)+'СЕТ СН'!$I$11+СВЦЭМ!$D$10+'СЕТ СН'!$I$5-'СЕТ СН'!$I$21</f>
        <v>4793.7640262699997</v>
      </c>
      <c r="M130" s="36">
        <f>SUMIFS(СВЦЭМ!$D$34:$D$777,СВЦЭМ!$A$34:$A$777,$A130,СВЦЭМ!$B$34:$B$777,M$119)+'СЕТ СН'!$I$11+СВЦЭМ!$D$10+'СЕТ СН'!$I$5-'СЕТ СН'!$I$21</f>
        <v>4800.6517816099995</v>
      </c>
      <c r="N130" s="36">
        <f>SUMIFS(СВЦЭМ!$D$34:$D$777,СВЦЭМ!$A$34:$A$777,$A130,СВЦЭМ!$B$34:$B$777,N$119)+'СЕТ СН'!$I$11+СВЦЭМ!$D$10+'СЕТ СН'!$I$5-'СЕТ СН'!$I$21</f>
        <v>4815.6995435399995</v>
      </c>
      <c r="O130" s="36">
        <f>SUMIFS(СВЦЭМ!$D$34:$D$777,СВЦЭМ!$A$34:$A$777,$A130,СВЦЭМ!$B$34:$B$777,O$119)+'СЕТ СН'!$I$11+СВЦЭМ!$D$10+'СЕТ СН'!$I$5-'СЕТ СН'!$I$21</f>
        <v>4832.3391053199994</v>
      </c>
      <c r="P130" s="36">
        <f>SUMIFS(СВЦЭМ!$D$34:$D$777,СВЦЭМ!$A$34:$A$777,$A130,СВЦЭМ!$B$34:$B$777,P$119)+'СЕТ СН'!$I$11+СВЦЭМ!$D$10+'СЕТ СН'!$I$5-'СЕТ СН'!$I$21</f>
        <v>4841.2731795299997</v>
      </c>
      <c r="Q130" s="36">
        <f>SUMIFS(СВЦЭМ!$D$34:$D$777,СВЦЭМ!$A$34:$A$777,$A130,СВЦЭМ!$B$34:$B$777,Q$119)+'СЕТ СН'!$I$11+СВЦЭМ!$D$10+'СЕТ СН'!$I$5-'СЕТ СН'!$I$21</f>
        <v>4831.7958416000001</v>
      </c>
      <c r="R130" s="36">
        <f>SUMIFS(СВЦЭМ!$D$34:$D$777,СВЦЭМ!$A$34:$A$777,$A130,СВЦЭМ!$B$34:$B$777,R$119)+'СЕТ СН'!$I$11+СВЦЭМ!$D$10+'СЕТ СН'!$I$5-'СЕТ СН'!$I$21</f>
        <v>4832.0543449299994</v>
      </c>
      <c r="S130" s="36">
        <f>SUMIFS(СВЦЭМ!$D$34:$D$777,СВЦЭМ!$A$34:$A$777,$A130,СВЦЭМ!$B$34:$B$777,S$119)+'СЕТ СН'!$I$11+СВЦЭМ!$D$10+'СЕТ СН'!$I$5-'СЕТ СН'!$I$21</f>
        <v>4830.0588140499995</v>
      </c>
      <c r="T130" s="36">
        <f>SUMIFS(СВЦЭМ!$D$34:$D$777,СВЦЭМ!$A$34:$A$777,$A130,СВЦЭМ!$B$34:$B$777,T$119)+'СЕТ СН'!$I$11+СВЦЭМ!$D$10+'СЕТ СН'!$I$5-'СЕТ СН'!$I$21</f>
        <v>4810.6679214999995</v>
      </c>
      <c r="U130" s="36">
        <f>SUMIFS(СВЦЭМ!$D$34:$D$777,СВЦЭМ!$A$34:$A$777,$A130,СВЦЭМ!$B$34:$B$777,U$119)+'СЕТ СН'!$I$11+СВЦЭМ!$D$10+'СЕТ СН'!$I$5-'СЕТ СН'!$I$21</f>
        <v>4758.03931113</v>
      </c>
      <c r="V130" s="36">
        <f>SUMIFS(СВЦЭМ!$D$34:$D$777,СВЦЭМ!$A$34:$A$777,$A130,СВЦЭМ!$B$34:$B$777,V$119)+'СЕТ СН'!$I$11+СВЦЭМ!$D$10+'СЕТ СН'!$I$5-'СЕТ СН'!$I$21</f>
        <v>4754.5606259399992</v>
      </c>
      <c r="W130" s="36">
        <f>SUMIFS(СВЦЭМ!$D$34:$D$777,СВЦЭМ!$A$34:$A$777,$A130,СВЦЭМ!$B$34:$B$777,W$119)+'СЕТ СН'!$I$11+СВЦЭМ!$D$10+'СЕТ СН'!$I$5-'СЕТ СН'!$I$21</f>
        <v>4782.5204738499997</v>
      </c>
      <c r="X130" s="36">
        <f>SUMIFS(СВЦЭМ!$D$34:$D$777,СВЦЭМ!$A$34:$A$777,$A130,СВЦЭМ!$B$34:$B$777,X$119)+'СЕТ СН'!$I$11+СВЦЭМ!$D$10+'СЕТ СН'!$I$5-'СЕТ СН'!$I$21</f>
        <v>4831.6324465099997</v>
      </c>
      <c r="Y130" s="36">
        <f>SUMIFS(СВЦЭМ!$D$34:$D$777,СВЦЭМ!$A$34:$A$777,$A130,СВЦЭМ!$B$34:$B$777,Y$119)+'СЕТ СН'!$I$11+СВЦЭМ!$D$10+'СЕТ СН'!$I$5-'СЕТ СН'!$I$21</f>
        <v>4872.7271576699995</v>
      </c>
    </row>
    <row r="131" spans="1:25" ht="15.75" x14ac:dyDescent="0.2">
      <c r="A131" s="35">
        <f t="shared" si="3"/>
        <v>42806</v>
      </c>
      <c r="B131" s="36">
        <f>SUMIFS(СВЦЭМ!$D$34:$D$777,СВЦЭМ!$A$34:$A$777,$A131,СВЦЭМ!$B$34:$B$777,B$119)+'СЕТ СН'!$I$11+СВЦЭМ!$D$10+'СЕТ СН'!$I$5-'СЕТ СН'!$I$21</f>
        <v>4890.2460285599991</v>
      </c>
      <c r="C131" s="36">
        <f>SUMIFS(СВЦЭМ!$D$34:$D$777,СВЦЭМ!$A$34:$A$777,$A131,СВЦЭМ!$B$34:$B$777,C$119)+'СЕТ СН'!$I$11+СВЦЭМ!$D$10+'СЕТ СН'!$I$5-'СЕТ СН'!$I$21</f>
        <v>4924.9017261299996</v>
      </c>
      <c r="D131" s="36">
        <f>SUMIFS(СВЦЭМ!$D$34:$D$777,СВЦЭМ!$A$34:$A$777,$A131,СВЦЭМ!$B$34:$B$777,D$119)+'СЕТ СН'!$I$11+СВЦЭМ!$D$10+'СЕТ СН'!$I$5-'СЕТ СН'!$I$21</f>
        <v>4940.0295038099994</v>
      </c>
      <c r="E131" s="36">
        <f>SUMIFS(СВЦЭМ!$D$34:$D$777,СВЦЭМ!$A$34:$A$777,$A131,СВЦЭМ!$B$34:$B$777,E$119)+'СЕТ СН'!$I$11+СВЦЭМ!$D$10+'СЕТ СН'!$I$5-'СЕТ СН'!$I$21</f>
        <v>4943.8004475199996</v>
      </c>
      <c r="F131" s="36">
        <f>SUMIFS(СВЦЭМ!$D$34:$D$777,СВЦЭМ!$A$34:$A$777,$A131,СВЦЭМ!$B$34:$B$777,F$119)+'СЕТ СН'!$I$11+СВЦЭМ!$D$10+'СЕТ СН'!$I$5-'СЕТ СН'!$I$21</f>
        <v>4943.6301575699999</v>
      </c>
      <c r="G131" s="36">
        <f>SUMIFS(СВЦЭМ!$D$34:$D$777,СВЦЭМ!$A$34:$A$777,$A131,СВЦЭМ!$B$34:$B$777,G$119)+'СЕТ СН'!$I$11+СВЦЭМ!$D$10+'СЕТ СН'!$I$5-'СЕТ СН'!$I$21</f>
        <v>4943.5129310199991</v>
      </c>
      <c r="H131" s="36">
        <f>SUMIFS(СВЦЭМ!$D$34:$D$777,СВЦЭМ!$A$34:$A$777,$A131,СВЦЭМ!$B$34:$B$777,H$119)+'СЕТ СН'!$I$11+СВЦЭМ!$D$10+'СЕТ СН'!$I$5-'СЕТ СН'!$I$21</f>
        <v>4929.9199842899998</v>
      </c>
      <c r="I131" s="36">
        <f>SUMIFS(СВЦЭМ!$D$34:$D$777,СВЦЭМ!$A$34:$A$777,$A131,СВЦЭМ!$B$34:$B$777,I$119)+'СЕТ СН'!$I$11+СВЦЭМ!$D$10+'СЕТ СН'!$I$5-'СЕТ СН'!$I$21</f>
        <v>4890.8766537399997</v>
      </c>
      <c r="J131" s="36">
        <f>SUMIFS(СВЦЭМ!$D$34:$D$777,СВЦЭМ!$A$34:$A$777,$A131,СВЦЭМ!$B$34:$B$777,J$119)+'СЕТ СН'!$I$11+СВЦЭМ!$D$10+'СЕТ СН'!$I$5-'СЕТ СН'!$I$21</f>
        <v>4818.4366958899991</v>
      </c>
      <c r="K131" s="36">
        <f>SUMIFS(СВЦЭМ!$D$34:$D$777,СВЦЭМ!$A$34:$A$777,$A131,СВЦЭМ!$B$34:$B$777,K$119)+'СЕТ СН'!$I$11+СВЦЭМ!$D$10+'СЕТ СН'!$I$5-'СЕТ СН'!$I$21</f>
        <v>4797.9584921599999</v>
      </c>
      <c r="L131" s="36">
        <f>SUMIFS(СВЦЭМ!$D$34:$D$777,СВЦЭМ!$A$34:$A$777,$A131,СВЦЭМ!$B$34:$B$777,L$119)+'СЕТ СН'!$I$11+СВЦЭМ!$D$10+'СЕТ СН'!$I$5-'СЕТ СН'!$I$21</f>
        <v>4778.66114122</v>
      </c>
      <c r="M131" s="36">
        <f>SUMIFS(СВЦЭМ!$D$34:$D$777,СВЦЭМ!$A$34:$A$777,$A131,СВЦЭМ!$B$34:$B$777,M$119)+'СЕТ СН'!$I$11+СВЦЭМ!$D$10+'СЕТ СН'!$I$5-'СЕТ СН'!$I$21</f>
        <v>4778.076318469999</v>
      </c>
      <c r="N131" s="36">
        <f>SUMIFS(СВЦЭМ!$D$34:$D$777,СВЦЭМ!$A$34:$A$777,$A131,СВЦЭМ!$B$34:$B$777,N$119)+'СЕТ СН'!$I$11+СВЦЭМ!$D$10+'СЕТ СН'!$I$5-'СЕТ СН'!$I$21</f>
        <v>4789.9679433399997</v>
      </c>
      <c r="O131" s="36">
        <f>SUMIFS(СВЦЭМ!$D$34:$D$777,СВЦЭМ!$A$34:$A$777,$A131,СВЦЭМ!$B$34:$B$777,O$119)+'СЕТ СН'!$I$11+СВЦЭМ!$D$10+'СЕТ СН'!$I$5-'СЕТ СН'!$I$21</f>
        <v>4802.1181785499994</v>
      </c>
      <c r="P131" s="36">
        <f>SUMIFS(СВЦЭМ!$D$34:$D$777,СВЦЭМ!$A$34:$A$777,$A131,СВЦЭМ!$B$34:$B$777,P$119)+'СЕТ СН'!$I$11+СВЦЭМ!$D$10+'СЕТ СН'!$I$5-'СЕТ СН'!$I$21</f>
        <v>4815.9897063299995</v>
      </c>
      <c r="Q131" s="36">
        <f>SUMIFS(СВЦЭМ!$D$34:$D$777,СВЦЭМ!$A$34:$A$777,$A131,СВЦЭМ!$B$34:$B$777,Q$119)+'СЕТ СН'!$I$11+СВЦЭМ!$D$10+'СЕТ СН'!$I$5-'СЕТ СН'!$I$21</f>
        <v>4814.7762274099996</v>
      </c>
      <c r="R131" s="36">
        <f>SUMIFS(СВЦЭМ!$D$34:$D$777,СВЦЭМ!$A$34:$A$777,$A131,СВЦЭМ!$B$34:$B$777,R$119)+'СЕТ СН'!$I$11+СВЦЭМ!$D$10+'СЕТ СН'!$I$5-'СЕТ СН'!$I$21</f>
        <v>4813.5893919999999</v>
      </c>
      <c r="S131" s="36">
        <f>SUMIFS(СВЦЭМ!$D$34:$D$777,СВЦЭМ!$A$34:$A$777,$A131,СВЦЭМ!$B$34:$B$777,S$119)+'СЕТ СН'!$I$11+СВЦЭМ!$D$10+'СЕТ СН'!$I$5-'СЕТ СН'!$I$21</f>
        <v>4809.2054197699999</v>
      </c>
      <c r="T131" s="36">
        <f>SUMIFS(СВЦЭМ!$D$34:$D$777,СВЦЭМ!$A$34:$A$777,$A131,СВЦЭМ!$B$34:$B$777,T$119)+'СЕТ СН'!$I$11+СВЦЭМ!$D$10+'СЕТ СН'!$I$5-'СЕТ СН'!$I$21</f>
        <v>4805.4489735999996</v>
      </c>
      <c r="U131" s="36">
        <f>SUMIFS(СВЦЭМ!$D$34:$D$777,СВЦЭМ!$A$34:$A$777,$A131,СВЦЭМ!$B$34:$B$777,U$119)+'СЕТ СН'!$I$11+СВЦЭМ!$D$10+'СЕТ СН'!$I$5-'СЕТ СН'!$I$21</f>
        <v>4768.6806591999994</v>
      </c>
      <c r="V131" s="36">
        <f>SUMIFS(СВЦЭМ!$D$34:$D$777,СВЦЭМ!$A$34:$A$777,$A131,СВЦЭМ!$B$34:$B$777,V$119)+'СЕТ СН'!$I$11+СВЦЭМ!$D$10+'СЕТ СН'!$I$5-'СЕТ СН'!$I$21</f>
        <v>4767.6325253599998</v>
      </c>
      <c r="W131" s="36">
        <f>SUMIFS(СВЦЭМ!$D$34:$D$777,СВЦЭМ!$A$34:$A$777,$A131,СВЦЭМ!$B$34:$B$777,W$119)+'СЕТ СН'!$I$11+СВЦЭМ!$D$10+'СЕТ СН'!$I$5-'СЕТ СН'!$I$21</f>
        <v>4772.78059054</v>
      </c>
      <c r="X131" s="36">
        <f>SUMIFS(СВЦЭМ!$D$34:$D$777,СВЦЭМ!$A$34:$A$777,$A131,СВЦЭМ!$B$34:$B$777,X$119)+'СЕТ СН'!$I$11+СВЦЭМ!$D$10+'СЕТ СН'!$I$5-'СЕТ СН'!$I$21</f>
        <v>4798.4218096999994</v>
      </c>
      <c r="Y131" s="36">
        <f>SUMIFS(СВЦЭМ!$D$34:$D$777,СВЦЭМ!$A$34:$A$777,$A131,СВЦЭМ!$B$34:$B$777,Y$119)+'СЕТ СН'!$I$11+СВЦЭМ!$D$10+'СЕТ СН'!$I$5-'СЕТ СН'!$I$21</f>
        <v>4850.2961086199994</v>
      </c>
    </row>
    <row r="132" spans="1:25" ht="15.75" x14ac:dyDescent="0.2">
      <c r="A132" s="35">
        <f t="shared" si="3"/>
        <v>42807</v>
      </c>
      <c r="B132" s="36">
        <f>SUMIFS(СВЦЭМ!$D$34:$D$777,СВЦЭМ!$A$34:$A$777,$A132,СВЦЭМ!$B$34:$B$777,B$119)+'СЕТ СН'!$I$11+СВЦЭМ!$D$10+'СЕТ СН'!$I$5-'СЕТ СН'!$I$21</f>
        <v>4931.6737866699996</v>
      </c>
      <c r="C132" s="36">
        <f>SUMIFS(СВЦЭМ!$D$34:$D$777,СВЦЭМ!$A$34:$A$777,$A132,СВЦЭМ!$B$34:$B$777,C$119)+'СЕТ СН'!$I$11+СВЦЭМ!$D$10+'СЕТ СН'!$I$5-'СЕТ СН'!$I$21</f>
        <v>4938.19606785</v>
      </c>
      <c r="D132" s="36">
        <f>SUMIFS(СВЦЭМ!$D$34:$D$777,СВЦЭМ!$A$34:$A$777,$A132,СВЦЭМ!$B$34:$B$777,D$119)+'СЕТ СН'!$I$11+СВЦЭМ!$D$10+'СЕТ СН'!$I$5-'СЕТ СН'!$I$21</f>
        <v>4941.7033634899999</v>
      </c>
      <c r="E132" s="36">
        <f>SUMIFS(СВЦЭМ!$D$34:$D$777,СВЦЭМ!$A$34:$A$777,$A132,СВЦЭМ!$B$34:$B$777,E$119)+'СЕТ СН'!$I$11+СВЦЭМ!$D$10+'СЕТ СН'!$I$5-'СЕТ СН'!$I$21</f>
        <v>4945.6639953899994</v>
      </c>
      <c r="F132" s="36">
        <f>SUMIFS(СВЦЭМ!$D$34:$D$777,СВЦЭМ!$A$34:$A$777,$A132,СВЦЭМ!$B$34:$B$777,F$119)+'СЕТ СН'!$I$11+СВЦЭМ!$D$10+'СЕТ СН'!$I$5-'СЕТ СН'!$I$21</f>
        <v>5003.4946313299997</v>
      </c>
      <c r="G132" s="36">
        <f>SUMIFS(СВЦЭМ!$D$34:$D$777,СВЦЭМ!$A$34:$A$777,$A132,СВЦЭМ!$B$34:$B$777,G$119)+'СЕТ СН'!$I$11+СВЦЭМ!$D$10+'СЕТ СН'!$I$5-'СЕТ СН'!$I$21</f>
        <v>5048.6176148899995</v>
      </c>
      <c r="H132" s="36">
        <f>SUMIFS(СВЦЭМ!$D$34:$D$777,СВЦЭМ!$A$34:$A$777,$A132,СВЦЭМ!$B$34:$B$777,H$119)+'СЕТ СН'!$I$11+СВЦЭМ!$D$10+'СЕТ СН'!$I$5-'СЕТ СН'!$I$21</f>
        <v>5010.2184148899996</v>
      </c>
      <c r="I132" s="36">
        <f>SUMIFS(СВЦЭМ!$D$34:$D$777,СВЦЭМ!$A$34:$A$777,$A132,СВЦЭМ!$B$34:$B$777,I$119)+'СЕТ СН'!$I$11+СВЦЭМ!$D$10+'СЕТ СН'!$I$5-'СЕТ СН'!$I$21</f>
        <v>4953.0803780599999</v>
      </c>
      <c r="J132" s="36">
        <f>SUMIFS(СВЦЭМ!$D$34:$D$777,СВЦЭМ!$A$34:$A$777,$A132,СВЦЭМ!$B$34:$B$777,J$119)+'СЕТ СН'!$I$11+СВЦЭМ!$D$10+'СЕТ СН'!$I$5-'СЕТ СН'!$I$21</f>
        <v>4897.7705641100001</v>
      </c>
      <c r="K132" s="36">
        <f>SUMIFS(СВЦЭМ!$D$34:$D$777,СВЦЭМ!$A$34:$A$777,$A132,СВЦЭМ!$B$34:$B$777,K$119)+'СЕТ СН'!$I$11+СВЦЭМ!$D$10+'СЕТ СН'!$I$5-'СЕТ СН'!$I$21</f>
        <v>4884.9624597499997</v>
      </c>
      <c r="L132" s="36">
        <f>SUMIFS(СВЦЭМ!$D$34:$D$777,СВЦЭМ!$A$34:$A$777,$A132,СВЦЭМ!$B$34:$B$777,L$119)+'СЕТ СН'!$I$11+СВЦЭМ!$D$10+'СЕТ СН'!$I$5-'СЕТ СН'!$I$21</f>
        <v>4879.9406944499997</v>
      </c>
      <c r="M132" s="36">
        <f>SUMIFS(СВЦЭМ!$D$34:$D$777,СВЦЭМ!$A$34:$A$777,$A132,СВЦЭМ!$B$34:$B$777,M$119)+'СЕТ СН'!$I$11+СВЦЭМ!$D$10+'СЕТ СН'!$I$5-'СЕТ СН'!$I$21</f>
        <v>4877.6960421599997</v>
      </c>
      <c r="N132" s="36">
        <f>SUMIFS(СВЦЭМ!$D$34:$D$777,СВЦЭМ!$A$34:$A$777,$A132,СВЦЭМ!$B$34:$B$777,N$119)+'СЕТ СН'!$I$11+СВЦЭМ!$D$10+'СЕТ СН'!$I$5-'СЕТ СН'!$I$21</f>
        <v>4892.8633885700001</v>
      </c>
      <c r="O132" s="36">
        <f>SUMIFS(СВЦЭМ!$D$34:$D$777,СВЦЭМ!$A$34:$A$777,$A132,СВЦЭМ!$B$34:$B$777,O$119)+'СЕТ СН'!$I$11+СВЦЭМ!$D$10+'СЕТ СН'!$I$5-'СЕТ СН'!$I$21</f>
        <v>4897.1373546899995</v>
      </c>
      <c r="P132" s="36">
        <f>SUMIFS(СВЦЭМ!$D$34:$D$777,СВЦЭМ!$A$34:$A$777,$A132,СВЦЭМ!$B$34:$B$777,P$119)+'СЕТ СН'!$I$11+СВЦЭМ!$D$10+'СЕТ СН'!$I$5-'СЕТ СН'!$I$21</f>
        <v>4911.6520523899999</v>
      </c>
      <c r="Q132" s="36">
        <f>SUMIFS(СВЦЭМ!$D$34:$D$777,СВЦЭМ!$A$34:$A$777,$A132,СВЦЭМ!$B$34:$B$777,Q$119)+'СЕТ СН'!$I$11+СВЦЭМ!$D$10+'СЕТ СН'!$I$5-'СЕТ СН'!$I$21</f>
        <v>4908.3211543199996</v>
      </c>
      <c r="R132" s="36">
        <f>SUMIFS(СВЦЭМ!$D$34:$D$777,СВЦЭМ!$A$34:$A$777,$A132,СВЦЭМ!$B$34:$B$777,R$119)+'СЕТ СН'!$I$11+СВЦЭМ!$D$10+'СЕТ СН'!$I$5-'СЕТ СН'!$I$21</f>
        <v>4909.5214978999993</v>
      </c>
      <c r="S132" s="36">
        <f>SUMIFS(СВЦЭМ!$D$34:$D$777,СВЦЭМ!$A$34:$A$777,$A132,СВЦЭМ!$B$34:$B$777,S$119)+'СЕТ СН'!$I$11+СВЦЭМ!$D$10+'СЕТ СН'!$I$5-'СЕТ СН'!$I$21</f>
        <v>4908.2378544999992</v>
      </c>
      <c r="T132" s="36">
        <f>SUMIFS(СВЦЭМ!$D$34:$D$777,СВЦЭМ!$A$34:$A$777,$A132,СВЦЭМ!$B$34:$B$777,T$119)+'СЕТ СН'!$I$11+СВЦЭМ!$D$10+'СЕТ СН'!$I$5-'СЕТ СН'!$I$21</f>
        <v>4887.0316106199998</v>
      </c>
      <c r="U132" s="36">
        <f>SUMIFS(СВЦЭМ!$D$34:$D$777,СВЦЭМ!$A$34:$A$777,$A132,СВЦЭМ!$B$34:$B$777,U$119)+'СЕТ СН'!$I$11+СВЦЭМ!$D$10+'СЕТ СН'!$I$5-'СЕТ СН'!$I$21</f>
        <v>4872.3259419499991</v>
      </c>
      <c r="V132" s="36">
        <f>SUMIFS(СВЦЭМ!$D$34:$D$777,СВЦЭМ!$A$34:$A$777,$A132,СВЦЭМ!$B$34:$B$777,V$119)+'СЕТ СН'!$I$11+СВЦЭМ!$D$10+'СЕТ СН'!$I$5-'СЕТ СН'!$I$21</f>
        <v>4869.376815399999</v>
      </c>
      <c r="W132" s="36">
        <f>SUMIFS(СВЦЭМ!$D$34:$D$777,СВЦЭМ!$A$34:$A$777,$A132,СВЦЭМ!$B$34:$B$777,W$119)+'СЕТ СН'!$I$11+СВЦЭМ!$D$10+'СЕТ СН'!$I$5-'СЕТ СН'!$I$21</f>
        <v>4879.9304374499998</v>
      </c>
      <c r="X132" s="36">
        <f>SUMIFS(СВЦЭМ!$D$34:$D$777,СВЦЭМ!$A$34:$A$777,$A132,СВЦЭМ!$B$34:$B$777,X$119)+'СЕТ СН'!$I$11+СВЦЭМ!$D$10+'СЕТ СН'!$I$5-'СЕТ СН'!$I$21</f>
        <v>4878.4546541599993</v>
      </c>
      <c r="Y132" s="36">
        <f>SUMIFS(СВЦЭМ!$D$34:$D$777,СВЦЭМ!$A$34:$A$777,$A132,СВЦЭМ!$B$34:$B$777,Y$119)+'СЕТ СН'!$I$11+СВЦЭМ!$D$10+'СЕТ СН'!$I$5-'СЕТ СН'!$I$21</f>
        <v>4941.7609486399997</v>
      </c>
    </row>
    <row r="133" spans="1:25" ht="15.75" x14ac:dyDescent="0.2">
      <c r="A133" s="35">
        <f t="shared" si="3"/>
        <v>42808</v>
      </c>
      <c r="B133" s="36">
        <f>SUMIFS(СВЦЭМ!$D$34:$D$777,СВЦЭМ!$A$34:$A$777,$A133,СВЦЭМ!$B$34:$B$777,B$119)+'СЕТ СН'!$I$11+СВЦЭМ!$D$10+'СЕТ СН'!$I$5-'СЕТ СН'!$I$21</f>
        <v>4936.4145612100001</v>
      </c>
      <c r="C133" s="36">
        <f>SUMIFS(СВЦЭМ!$D$34:$D$777,СВЦЭМ!$A$34:$A$777,$A133,СВЦЭМ!$B$34:$B$777,C$119)+'СЕТ СН'!$I$11+СВЦЭМ!$D$10+'СЕТ СН'!$I$5-'СЕТ СН'!$I$21</f>
        <v>4937.4936325599992</v>
      </c>
      <c r="D133" s="36">
        <f>SUMIFS(СВЦЭМ!$D$34:$D$777,СВЦЭМ!$A$34:$A$777,$A133,СВЦЭМ!$B$34:$B$777,D$119)+'СЕТ СН'!$I$11+СВЦЭМ!$D$10+'СЕТ СН'!$I$5-'СЕТ СН'!$I$21</f>
        <v>4960.3799197199996</v>
      </c>
      <c r="E133" s="36">
        <f>SUMIFS(СВЦЭМ!$D$34:$D$777,СВЦЭМ!$A$34:$A$777,$A133,СВЦЭМ!$B$34:$B$777,E$119)+'СЕТ СН'!$I$11+СВЦЭМ!$D$10+'СЕТ СН'!$I$5-'СЕТ СН'!$I$21</f>
        <v>4962.4639801699996</v>
      </c>
      <c r="F133" s="36">
        <f>SUMIFS(СВЦЭМ!$D$34:$D$777,СВЦЭМ!$A$34:$A$777,$A133,СВЦЭМ!$B$34:$B$777,F$119)+'СЕТ СН'!$I$11+СВЦЭМ!$D$10+'СЕТ СН'!$I$5-'СЕТ СН'!$I$21</f>
        <v>4967.3363869599998</v>
      </c>
      <c r="G133" s="36">
        <f>SUMIFS(СВЦЭМ!$D$34:$D$777,СВЦЭМ!$A$34:$A$777,$A133,СВЦЭМ!$B$34:$B$777,G$119)+'СЕТ СН'!$I$11+СВЦЭМ!$D$10+'СЕТ СН'!$I$5-'СЕТ СН'!$I$21</f>
        <v>4991.0340147499992</v>
      </c>
      <c r="H133" s="36">
        <f>SUMIFS(СВЦЭМ!$D$34:$D$777,СВЦЭМ!$A$34:$A$777,$A133,СВЦЭМ!$B$34:$B$777,H$119)+'СЕТ СН'!$I$11+СВЦЭМ!$D$10+'СЕТ СН'!$I$5-'СЕТ СН'!$I$21</f>
        <v>4961.8153501399993</v>
      </c>
      <c r="I133" s="36">
        <f>SUMIFS(СВЦЭМ!$D$34:$D$777,СВЦЭМ!$A$34:$A$777,$A133,СВЦЭМ!$B$34:$B$777,I$119)+'СЕТ СН'!$I$11+СВЦЭМ!$D$10+'СЕТ СН'!$I$5-'СЕТ СН'!$I$21</f>
        <v>4922.3969970399994</v>
      </c>
      <c r="J133" s="36">
        <f>SUMIFS(СВЦЭМ!$D$34:$D$777,СВЦЭМ!$A$34:$A$777,$A133,СВЦЭМ!$B$34:$B$777,J$119)+'СЕТ СН'!$I$11+СВЦЭМ!$D$10+'СЕТ СН'!$I$5-'СЕТ СН'!$I$21</f>
        <v>4857.9427658499999</v>
      </c>
      <c r="K133" s="36">
        <f>SUMIFS(СВЦЭМ!$D$34:$D$777,СВЦЭМ!$A$34:$A$777,$A133,СВЦЭМ!$B$34:$B$777,K$119)+'СЕТ СН'!$I$11+СВЦЭМ!$D$10+'СЕТ СН'!$I$5-'СЕТ СН'!$I$21</f>
        <v>4865.0432463399993</v>
      </c>
      <c r="L133" s="36">
        <f>SUMIFS(СВЦЭМ!$D$34:$D$777,СВЦЭМ!$A$34:$A$777,$A133,СВЦЭМ!$B$34:$B$777,L$119)+'СЕТ СН'!$I$11+СВЦЭМ!$D$10+'СЕТ СН'!$I$5-'СЕТ СН'!$I$21</f>
        <v>4864.9468809699993</v>
      </c>
      <c r="M133" s="36">
        <f>SUMIFS(СВЦЭМ!$D$34:$D$777,СВЦЭМ!$A$34:$A$777,$A133,СВЦЭМ!$B$34:$B$777,M$119)+'СЕТ СН'!$I$11+СВЦЭМ!$D$10+'СЕТ СН'!$I$5-'СЕТ СН'!$I$21</f>
        <v>4890.4594400199994</v>
      </c>
      <c r="N133" s="36">
        <f>SUMIFS(СВЦЭМ!$D$34:$D$777,СВЦЭМ!$A$34:$A$777,$A133,СВЦЭМ!$B$34:$B$777,N$119)+'СЕТ СН'!$I$11+СВЦЭМ!$D$10+'СЕТ СН'!$I$5-'СЕТ СН'!$I$21</f>
        <v>4900.2256229199993</v>
      </c>
      <c r="O133" s="36">
        <f>SUMIFS(СВЦЭМ!$D$34:$D$777,СВЦЭМ!$A$34:$A$777,$A133,СВЦЭМ!$B$34:$B$777,O$119)+'СЕТ СН'!$I$11+СВЦЭМ!$D$10+'СЕТ СН'!$I$5-'СЕТ СН'!$I$21</f>
        <v>4943.7823396399999</v>
      </c>
      <c r="P133" s="36">
        <f>SUMIFS(СВЦЭМ!$D$34:$D$777,СВЦЭМ!$A$34:$A$777,$A133,СВЦЭМ!$B$34:$B$777,P$119)+'СЕТ СН'!$I$11+СВЦЭМ!$D$10+'СЕТ СН'!$I$5-'СЕТ СН'!$I$21</f>
        <v>4949.7261548199995</v>
      </c>
      <c r="Q133" s="36">
        <f>SUMIFS(СВЦЭМ!$D$34:$D$777,СВЦЭМ!$A$34:$A$777,$A133,СВЦЭМ!$B$34:$B$777,Q$119)+'СЕТ СН'!$I$11+СВЦЭМ!$D$10+'СЕТ СН'!$I$5-'СЕТ СН'!$I$21</f>
        <v>4949.2477134299997</v>
      </c>
      <c r="R133" s="36">
        <f>SUMIFS(СВЦЭМ!$D$34:$D$777,СВЦЭМ!$A$34:$A$777,$A133,СВЦЭМ!$B$34:$B$777,R$119)+'СЕТ СН'!$I$11+СВЦЭМ!$D$10+'СЕТ СН'!$I$5-'СЕТ СН'!$I$21</f>
        <v>4946.5834728999998</v>
      </c>
      <c r="S133" s="36">
        <f>SUMIFS(СВЦЭМ!$D$34:$D$777,СВЦЭМ!$A$34:$A$777,$A133,СВЦЭМ!$B$34:$B$777,S$119)+'СЕТ СН'!$I$11+СВЦЭМ!$D$10+'СЕТ СН'!$I$5-'СЕТ СН'!$I$21</f>
        <v>4933.0776230699994</v>
      </c>
      <c r="T133" s="36">
        <f>SUMIFS(СВЦЭМ!$D$34:$D$777,СВЦЭМ!$A$34:$A$777,$A133,СВЦЭМ!$B$34:$B$777,T$119)+'СЕТ СН'!$I$11+СВЦЭМ!$D$10+'СЕТ СН'!$I$5-'СЕТ СН'!$I$21</f>
        <v>4917.4152196499999</v>
      </c>
      <c r="U133" s="36">
        <f>SUMIFS(СВЦЭМ!$D$34:$D$777,СВЦЭМ!$A$34:$A$777,$A133,СВЦЭМ!$B$34:$B$777,U$119)+'СЕТ СН'!$I$11+СВЦЭМ!$D$10+'СЕТ СН'!$I$5-'СЕТ СН'!$I$21</f>
        <v>4871.0743433899997</v>
      </c>
      <c r="V133" s="36">
        <f>SUMIFS(СВЦЭМ!$D$34:$D$777,СВЦЭМ!$A$34:$A$777,$A133,СВЦЭМ!$B$34:$B$777,V$119)+'СЕТ СН'!$I$11+СВЦЭМ!$D$10+'СЕТ СН'!$I$5-'СЕТ СН'!$I$21</f>
        <v>4862.5401372699998</v>
      </c>
      <c r="W133" s="36">
        <f>SUMIFS(СВЦЭМ!$D$34:$D$777,СВЦЭМ!$A$34:$A$777,$A133,СВЦЭМ!$B$34:$B$777,W$119)+'СЕТ СН'!$I$11+СВЦЭМ!$D$10+'СЕТ СН'!$I$5-'СЕТ СН'!$I$21</f>
        <v>4865.9211403499994</v>
      </c>
      <c r="X133" s="36">
        <f>SUMIFS(СВЦЭМ!$D$34:$D$777,СВЦЭМ!$A$34:$A$777,$A133,СВЦЭМ!$B$34:$B$777,X$119)+'СЕТ СН'!$I$11+СВЦЭМ!$D$10+'СЕТ СН'!$I$5-'СЕТ СН'!$I$21</f>
        <v>4860.6434441099991</v>
      </c>
      <c r="Y133" s="36">
        <f>SUMIFS(СВЦЭМ!$D$34:$D$777,СВЦЭМ!$A$34:$A$777,$A133,СВЦЭМ!$B$34:$B$777,Y$119)+'СЕТ СН'!$I$11+СВЦЭМ!$D$10+'СЕТ СН'!$I$5-'СЕТ СН'!$I$21</f>
        <v>4919.7672153299991</v>
      </c>
    </row>
    <row r="134" spans="1:25" ht="15.75" x14ac:dyDescent="0.2">
      <c r="A134" s="35">
        <f t="shared" si="3"/>
        <v>42809</v>
      </c>
      <c r="B134" s="36">
        <f>SUMIFS(СВЦЭМ!$D$34:$D$777,СВЦЭМ!$A$34:$A$777,$A134,СВЦЭМ!$B$34:$B$777,B$119)+'СЕТ СН'!$I$11+СВЦЭМ!$D$10+'СЕТ СН'!$I$5-'СЕТ СН'!$I$21</f>
        <v>4959.3507339699991</v>
      </c>
      <c r="C134" s="36">
        <f>SUMIFS(СВЦЭМ!$D$34:$D$777,СВЦЭМ!$A$34:$A$777,$A134,СВЦЭМ!$B$34:$B$777,C$119)+'СЕТ СН'!$I$11+СВЦЭМ!$D$10+'СЕТ СН'!$I$5-'СЕТ СН'!$I$21</f>
        <v>5008.7142528499999</v>
      </c>
      <c r="D134" s="36">
        <f>SUMIFS(СВЦЭМ!$D$34:$D$777,СВЦЭМ!$A$34:$A$777,$A134,СВЦЭМ!$B$34:$B$777,D$119)+'СЕТ СН'!$I$11+СВЦЭМ!$D$10+'СЕТ СН'!$I$5-'СЕТ СН'!$I$21</f>
        <v>5037.9922954399999</v>
      </c>
      <c r="E134" s="36">
        <f>SUMIFS(СВЦЭМ!$D$34:$D$777,СВЦЭМ!$A$34:$A$777,$A134,СВЦЭМ!$B$34:$B$777,E$119)+'СЕТ СН'!$I$11+СВЦЭМ!$D$10+'СЕТ СН'!$I$5-'СЕТ СН'!$I$21</f>
        <v>5043.5276575899998</v>
      </c>
      <c r="F134" s="36">
        <f>SUMIFS(СВЦЭМ!$D$34:$D$777,СВЦЭМ!$A$34:$A$777,$A134,СВЦЭМ!$B$34:$B$777,F$119)+'СЕТ СН'!$I$11+СВЦЭМ!$D$10+'СЕТ СН'!$I$5-'СЕТ СН'!$I$21</f>
        <v>5038.4127955499998</v>
      </c>
      <c r="G134" s="36">
        <f>SUMIFS(СВЦЭМ!$D$34:$D$777,СВЦЭМ!$A$34:$A$777,$A134,СВЦЭМ!$B$34:$B$777,G$119)+'СЕТ СН'!$I$11+СВЦЭМ!$D$10+'СЕТ СН'!$I$5-'СЕТ СН'!$I$21</f>
        <v>5028.37498099</v>
      </c>
      <c r="H134" s="36">
        <f>SUMIFS(СВЦЭМ!$D$34:$D$777,СВЦЭМ!$A$34:$A$777,$A134,СВЦЭМ!$B$34:$B$777,H$119)+'СЕТ СН'!$I$11+СВЦЭМ!$D$10+'СЕТ СН'!$I$5-'СЕТ СН'!$I$21</f>
        <v>4949.2720217299993</v>
      </c>
      <c r="I134" s="36">
        <f>SUMIFS(СВЦЭМ!$D$34:$D$777,СВЦЭМ!$A$34:$A$777,$A134,СВЦЭМ!$B$34:$B$777,I$119)+'СЕТ СН'!$I$11+СВЦЭМ!$D$10+'СЕТ СН'!$I$5-'СЕТ СН'!$I$21</f>
        <v>4876.0799564399995</v>
      </c>
      <c r="J134" s="36">
        <f>SUMIFS(СВЦЭМ!$D$34:$D$777,СВЦЭМ!$A$34:$A$777,$A134,СВЦЭМ!$B$34:$B$777,J$119)+'СЕТ СН'!$I$11+СВЦЭМ!$D$10+'СЕТ СН'!$I$5-'СЕТ СН'!$I$21</f>
        <v>4822.2884273999998</v>
      </c>
      <c r="K134" s="36">
        <f>SUMIFS(СВЦЭМ!$D$34:$D$777,СВЦЭМ!$A$34:$A$777,$A134,СВЦЭМ!$B$34:$B$777,K$119)+'СЕТ СН'!$I$11+СВЦЭМ!$D$10+'СЕТ СН'!$I$5-'СЕТ СН'!$I$21</f>
        <v>4807.4742662199997</v>
      </c>
      <c r="L134" s="36">
        <f>SUMIFS(СВЦЭМ!$D$34:$D$777,СВЦЭМ!$A$34:$A$777,$A134,СВЦЭМ!$B$34:$B$777,L$119)+'СЕТ СН'!$I$11+СВЦЭМ!$D$10+'СЕТ СН'!$I$5-'СЕТ СН'!$I$21</f>
        <v>4804.0077999200003</v>
      </c>
      <c r="M134" s="36">
        <f>SUMIFS(СВЦЭМ!$D$34:$D$777,СВЦЭМ!$A$34:$A$777,$A134,СВЦЭМ!$B$34:$B$777,M$119)+'СЕТ СН'!$I$11+СВЦЭМ!$D$10+'СЕТ СН'!$I$5-'СЕТ СН'!$I$21</f>
        <v>4808.4206659699994</v>
      </c>
      <c r="N134" s="36">
        <f>SUMIFS(СВЦЭМ!$D$34:$D$777,СВЦЭМ!$A$34:$A$777,$A134,СВЦЭМ!$B$34:$B$777,N$119)+'СЕТ СН'!$I$11+СВЦЭМ!$D$10+'СЕТ СН'!$I$5-'СЕТ СН'!$I$21</f>
        <v>4829.5584012099998</v>
      </c>
      <c r="O134" s="36">
        <f>SUMIFS(СВЦЭМ!$D$34:$D$777,СВЦЭМ!$A$34:$A$777,$A134,СВЦЭМ!$B$34:$B$777,O$119)+'СЕТ СН'!$I$11+СВЦЭМ!$D$10+'СЕТ СН'!$I$5-'СЕТ СН'!$I$21</f>
        <v>4845.5508797599996</v>
      </c>
      <c r="P134" s="36">
        <f>SUMIFS(СВЦЭМ!$D$34:$D$777,СВЦЭМ!$A$34:$A$777,$A134,СВЦЭМ!$B$34:$B$777,P$119)+'СЕТ СН'!$I$11+СВЦЭМ!$D$10+'СЕТ СН'!$I$5-'СЕТ СН'!$I$21</f>
        <v>4869.6054703600003</v>
      </c>
      <c r="Q134" s="36">
        <f>SUMIFS(СВЦЭМ!$D$34:$D$777,СВЦЭМ!$A$34:$A$777,$A134,СВЦЭМ!$B$34:$B$777,Q$119)+'СЕТ СН'!$I$11+СВЦЭМ!$D$10+'СЕТ СН'!$I$5-'СЕТ СН'!$I$21</f>
        <v>4880.1486957500001</v>
      </c>
      <c r="R134" s="36">
        <f>SUMIFS(СВЦЭМ!$D$34:$D$777,СВЦЭМ!$A$34:$A$777,$A134,СВЦЭМ!$B$34:$B$777,R$119)+'СЕТ СН'!$I$11+СВЦЭМ!$D$10+'СЕТ СН'!$I$5-'СЕТ СН'!$I$21</f>
        <v>4883.2730959299997</v>
      </c>
      <c r="S134" s="36">
        <f>SUMIFS(СВЦЭМ!$D$34:$D$777,СВЦЭМ!$A$34:$A$777,$A134,СВЦЭМ!$B$34:$B$777,S$119)+'СЕТ СН'!$I$11+СВЦЭМ!$D$10+'СЕТ СН'!$I$5-'СЕТ СН'!$I$21</f>
        <v>4861.4853625899996</v>
      </c>
      <c r="T134" s="36">
        <f>SUMIFS(СВЦЭМ!$D$34:$D$777,СВЦЭМ!$A$34:$A$777,$A134,СВЦЭМ!$B$34:$B$777,T$119)+'СЕТ СН'!$I$11+СВЦЭМ!$D$10+'СЕТ СН'!$I$5-'СЕТ СН'!$I$21</f>
        <v>4817.9681699399998</v>
      </c>
      <c r="U134" s="36">
        <f>SUMIFS(СВЦЭМ!$D$34:$D$777,СВЦЭМ!$A$34:$A$777,$A134,СВЦЭМ!$B$34:$B$777,U$119)+'СЕТ СН'!$I$11+СВЦЭМ!$D$10+'СЕТ СН'!$I$5-'СЕТ СН'!$I$21</f>
        <v>4785.4618569300001</v>
      </c>
      <c r="V134" s="36">
        <f>SUMIFS(СВЦЭМ!$D$34:$D$777,СВЦЭМ!$A$34:$A$777,$A134,СВЦЭМ!$B$34:$B$777,V$119)+'СЕТ СН'!$I$11+СВЦЭМ!$D$10+'СЕТ СН'!$I$5-'СЕТ СН'!$I$21</f>
        <v>4788.2083896999993</v>
      </c>
      <c r="W134" s="36">
        <f>SUMIFS(СВЦЭМ!$D$34:$D$777,СВЦЭМ!$A$34:$A$777,$A134,СВЦЭМ!$B$34:$B$777,W$119)+'СЕТ СН'!$I$11+СВЦЭМ!$D$10+'СЕТ СН'!$I$5-'СЕТ СН'!$I$21</f>
        <v>4790.3284258499998</v>
      </c>
      <c r="X134" s="36">
        <f>SUMIFS(СВЦЭМ!$D$34:$D$777,СВЦЭМ!$A$34:$A$777,$A134,СВЦЭМ!$B$34:$B$777,X$119)+'СЕТ СН'!$I$11+СВЦЭМ!$D$10+'СЕТ СН'!$I$5-'СЕТ СН'!$I$21</f>
        <v>4808.0184950399998</v>
      </c>
      <c r="Y134" s="36">
        <f>SUMIFS(СВЦЭМ!$D$34:$D$777,СВЦЭМ!$A$34:$A$777,$A134,СВЦЭМ!$B$34:$B$777,Y$119)+'СЕТ СН'!$I$11+СВЦЭМ!$D$10+'СЕТ СН'!$I$5-'СЕТ СН'!$I$21</f>
        <v>4892.4964950699996</v>
      </c>
    </row>
    <row r="135" spans="1:25" ht="15.75" x14ac:dyDescent="0.2">
      <c r="A135" s="35">
        <f t="shared" si="3"/>
        <v>42810</v>
      </c>
      <c r="B135" s="36">
        <f>SUMIFS(СВЦЭМ!$D$34:$D$777,СВЦЭМ!$A$34:$A$777,$A135,СВЦЭМ!$B$34:$B$777,B$119)+'СЕТ СН'!$I$11+СВЦЭМ!$D$10+'СЕТ СН'!$I$5-'СЕТ СН'!$I$21</f>
        <v>4917.9726759999994</v>
      </c>
      <c r="C135" s="36">
        <f>SUMIFS(СВЦЭМ!$D$34:$D$777,СВЦЭМ!$A$34:$A$777,$A135,СВЦЭМ!$B$34:$B$777,C$119)+'СЕТ СН'!$I$11+СВЦЭМ!$D$10+'СЕТ СН'!$I$5-'СЕТ СН'!$I$21</f>
        <v>4946.9673525299995</v>
      </c>
      <c r="D135" s="36">
        <f>SUMIFS(СВЦЭМ!$D$34:$D$777,СВЦЭМ!$A$34:$A$777,$A135,СВЦЭМ!$B$34:$B$777,D$119)+'СЕТ СН'!$I$11+СВЦЭМ!$D$10+'СЕТ СН'!$I$5-'СЕТ СН'!$I$21</f>
        <v>4971.86009285</v>
      </c>
      <c r="E135" s="36">
        <f>SUMIFS(СВЦЭМ!$D$34:$D$777,СВЦЭМ!$A$34:$A$777,$A135,СВЦЭМ!$B$34:$B$777,E$119)+'СЕТ СН'!$I$11+СВЦЭМ!$D$10+'СЕТ СН'!$I$5-'СЕТ СН'!$I$21</f>
        <v>4982.6908697399995</v>
      </c>
      <c r="F135" s="36">
        <f>SUMIFS(СВЦЭМ!$D$34:$D$777,СВЦЭМ!$A$34:$A$777,$A135,СВЦЭМ!$B$34:$B$777,F$119)+'СЕТ СН'!$I$11+СВЦЭМ!$D$10+'СЕТ СН'!$I$5-'СЕТ СН'!$I$21</f>
        <v>4975.0703133999996</v>
      </c>
      <c r="G135" s="36">
        <f>SUMIFS(СВЦЭМ!$D$34:$D$777,СВЦЭМ!$A$34:$A$777,$A135,СВЦЭМ!$B$34:$B$777,G$119)+'СЕТ СН'!$I$11+СВЦЭМ!$D$10+'СЕТ СН'!$I$5-'СЕТ СН'!$I$21</f>
        <v>4968.2644608399996</v>
      </c>
      <c r="H135" s="36">
        <f>SUMIFS(СВЦЭМ!$D$34:$D$777,СВЦЭМ!$A$34:$A$777,$A135,СВЦЭМ!$B$34:$B$777,H$119)+'СЕТ СН'!$I$11+СВЦЭМ!$D$10+'СЕТ СН'!$I$5-'СЕТ СН'!$I$21</f>
        <v>4963.0067710399999</v>
      </c>
      <c r="I135" s="36">
        <f>SUMIFS(СВЦЭМ!$D$34:$D$777,СВЦЭМ!$A$34:$A$777,$A135,СВЦЭМ!$B$34:$B$777,I$119)+'СЕТ СН'!$I$11+СВЦЭМ!$D$10+'СЕТ СН'!$I$5-'СЕТ СН'!$I$21</f>
        <v>4962.0463750299996</v>
      </c>
      <c r="J135" s="36">
        <f>SUMIFS(СВЦЭМ!$D$34:$D$777,СВЦЭМ!$A$34:$A$777,$A135,СВЦЭМ!$B$34:$B$777,J$119)+'СЕТ СН'!$I$11+СВЦЭМ!$D$10+'СЕТ СН'!$I$5-'СЕТ СН'!$I$21</f>
        <v>4881.6691310099995</v>
      </c>
      <c r="K135" s="36">
        <f>SUMIFS(СВЦЭМ!$D$34:$D$777,СВЦЭМ!$A$34:$A$777,$A135,СВЦЭМ!$B$34:$B$777,K$119)+'СЕТ СН'!$I$11+СВЦЭМ!$D$10+'СЕТ СН'!$I$5-'СЕТ СН'!$I$21</f>
        <v>4817.9993454899995</v>
      </c>
      <c r="L135" s="36">
        <f>SUMIFS(СВЦЭМ!$D$34:$D$777,СВЦЭМ!$A$34:$A$777,$A135,СВЦЭМ!$B$34:$B$777,L$119)+'СЕТ СН'!$I$11+СВЦЭМ!$D$10+'СЕТ СН'!$I$5-'СЕТ СН'!$I$21</f>
        <v>4818.3678439399991</v>
      </c>
      <c r="M135" s="36">
        <f>SUMIFS(СВЦЭМ!$D$34:$D$777,СВЦЭМ!$A$34:$A$777,$A135,СВЦЭМ!$B$34:$B$777,M$119)+'СЕТ СН'!$I$11+СВЦЭМ!$D$10+'СЕТ СН'!$I$5-'СЕТ СН'!$I$21</f>
        <v>4826.8128737799998</v>
      </c>
      <c r="N135" s="36">
        <f>SUMIFS(СВЦЭМ!$D$34:$D$777,СВЦЭМ!$A$34:$A$777,$A135,СВЦЭМ!$B$34:$B$777,N$119)+'СЕТ СН'!$I$11+СВЦЭМ!$D$10+'СЕТ СН'!$I$5-'СЕТ СН'!$I$21</f>
        <v>4838.6101403199991</v>
      </c>
      <c r="O135" s="36">
        <f>SUMIFS(СВЦЭМ!$D$34:$D$777,СВЦЭМ!$A$34:$A$777,$A135,СВЦЭМ!$B$34:$B$777,O$119)+'СЕТ СН'!$I$11+СВЦЭМ!$D$10+'СЕТ СН'!$I$5-'СЕТ СН'!$I$21</f>
        <v>4844.5351132899996</v>
      </c>
      <c r="P135" s="36">
        <f>SUMIFS(СВЦЭМ!$D$34:$D$777,СВЦЭМ!$A$34:$A$777,$A135,СВЦЭМ!$B$34:$B$777,P$119)+'СЕТ СН'!$I$11+СВЦЭМ!$D$10+'СЕТ СН'!$I$5-'СЕТ СН'!$I$21</f>
        <v>4872.6368511299997</v>
      </c>
      <c r="Q135" s="36">
        <f>SUMIFS(СВЦЭМ!$D$34:$D$777,СВЦЭМ!$A$34:$A$777,$A135,СВЦЭМ!$B$34:$B$777,Q$119)+'СЕТ СН'!$I$11+СВЦЭМ!$D$10+'СЕТ СН'!$I$5-'СЕТ СН'!$I$21</f>
        <v>4878.2871236999999</v>
      </c>
      <c r="R135" s="36">
        <f>SUMIFS(СВЦЭМ!$D$34:$D$777,СВЦЭМ!$A$34:$A$777,$A135,СВЦЭМ!$B$34:$B$777,R$119)+'СЕТ СН'!$I$11+СВЦЭМ!$D$10+'СЕТ СН'!$I$5-'СЕТ СН'!$I$21</f>
        <v>4880.6546812299994</v>
      </c>
      <c r="S135" s="36">
        <f>SUMIFS(СВЦЭМ!$D$34:$D$777,СВЦЭМ!$A$34:$A$777,$A135,СВЦЭМ!$B$34:$B$777,S$119)+'СЕТ СН'!$I$11+СВЦЭМ!$D$10+'СЕТ СН'!$I$5-'СЕТ СН'!$I$21</f>
        <v>4846.2777421299998</v>
      </c>
      <c r="T135" s="36">
        <f>SUMIFS(СВЦЭМ!$D$34:$D$777,СВЦЭМ!$A$34:$A$777,$A135,СВЦЭМ!$B$34:$B$777,T$119)+'СЕТ СН'!$I$11+СВЦЭМ!$D$10+'СЕТ СН'!$I$5-'СЕТ СН'!$I$21</f>
        <v>4831.3976712099993</v>
      </c>
      <c r="U135" s="36">
        <f>SUMIFS(СВЦЭМ!$D$34:$D$777,СВЦЭМ!$A$34:$A$777,$A135,СВЦЭМ!$B$34:$B$777,U$119)+'СЕТ СН'!$I$11+СВЦЭМ!$D$10+'СЕТ СН'!$I$5-'СЕТ СН'!$I$21</f>
        <v>4796.0810733899998</v>
      </c>
      <c r="V135" s="36">
        <f>SUMIFS(СВЦЭМ!$D$34:$D$777,СВЦЭМ!$A$34:$A$777,$A135,СВЦЭМ!$B$34:$B$777,V$119)+'СЕТ СН'!$I$11+СВЦЭМ!$D$10+'СЕТ СН'!$I$5-'СЕТ СН'!$I$21</f>
        <v>4792.2230711599996</v>
      </c>
      <c r="W135" s="36">
        <f>SUMIFS(СВЦЭМ!$D$34:$D$777,СВЦЭМ!$A$34:$A$777,$A135,СВЦЭМ!$B$34:$B$777,W$119)+'СЕТ СН'!$I$11+СВЦЭМ!$D$10+'СЕТ СН'!$I$5-'СЕТ СН'!$I$21</f>
        <v>4804.9829128699994</v>
      </c>
      <c r="X135" s="36">
        <f>SUMIFS(СВЦЭМ!$D$34:$D$777,СВЦЭМ!$A$34:$A$777,$A135,СВЦЭМ!$B$34:$B$777,X$119)+'СЕТ СН'!$I$11+СВЦЭМ!$D$10+'СЕТ СН'!$I$5-'СЕТ СН'!$I$21</f>
        <v>4868.3837894999997</v>
      </c>
      <c r="Y135" s="36">
        <f>SUMIFS(СВЦЭМ!$D$34:$D$777,СВЦЭМ!$A$34:$A$777,$A135,СВЦЭМ!$B$34:$B$777,Y$119)+'СЕТ СН'!$I$11+СВЦЭМ!$D$10+'СЕТ СН'!$I$5-'СЕТ СН'!$I$21</f>
        <v>4959.5736915699999</v>
      </c>
    </row>
    <row r="136" spans="1:25" ht="15.75" x14ac:dyDescent="0.2">
      <c r="A136" s="35">
        <f t="shared" si="3"/>
        <v>42811</v>
      </c>
      <c r="B136" s="36">
        <f>SUMIFS(СВЦЭМ!$D$34:$D$777,СВЦЭМ!$A$34:$A$777,$A136,СВЦЭМ!$B$34:$B$777,B$119)+'СЕТ СН'!$I$11+СВЦЭМ!$D$10+'СЕТ СН'!$I$5-'СЕТ СН'!$I$21</f>
        <v>4940.8644372299996</v>
      </c>
      <c r="C136" s="36">
        <f>SUMIFS(СВЦЭМ!$D$34:$D$777,СВЦЭМ!$A$34:$A$777,$A136,СВЦЭМ!$B$34:$B$777,C$119)+'СЕТ СН'!$I$11+СВЦЭМ!$D$10+'СЕТ СН'!$I$5-'СЕТ СН'!$I$21</f>
        <v>4961.9427643299996</v>
      </c>
      <c r="D136" s="36">
        <f>SUMIFS(СВЦЭМ!$D$34:$D$777,СВЦЭМ!$A$34:$A$777,$A136,СВЦЭМ!$B$34:$B$777,D$119)+'СЕТ СН'!$I$11+СВЦЭМ!$D$10+'СЕТ СН'!$I$5-'СЕТ СН'!$I$21</f>
        <v>4974.920579829999</v>
      </c>
      <c r="E136" s="36">
        <f>SUMIFS(СВЦЭМ!$D$34:$D$777,СВЦЭМ!$A$34:$A$777,$A136,СВЦЭМ!$B$34:$B$777,E$119)+'СЕТ СН'!$I$11+СВЦЭМ!$D$10+'СЕТ СН'!$I$5-'СЕТ СН'!$I$21</f>
        <v>4989.0502015099992</v>
      </c>
      <c r="F136" s="36">
        <f>SUMIFS(СВЦЭМ!$D$34:$D$777,СВЦЭМ!$A$34:$A$777,$A136,СВЦЭМ!$B$34:$B$777,F$119)+'СЕТ СН'!$I$11+СВЦЭМ!$D$10+'СЕТ СН'!$I$5-'СЕТ СН'!$I$21</f>
        <v>4986.2494651099996</v>
      </c>
      <c r="G136" s="36">
        <f>SUMIFS(СВЦЭМ!$D$34:$D$777,СВЦЭМ!$A$34:$A$777,$A136,СВЦЭМ!$B$34:$B$777,G$119)+'СЕТ СН'!$I$11+СВЦЭМ!$D$10+'СЕТ СН'!$I$5-'СЕТ СН'!$I$21</f>
        <v>4973.7369035499996</v>
      </c>
      <c r="H136" s="36">
        <f>SUMIFS(СВЦЭМ!$D$34:$D$777,СВЦЭМ!$A$34:$A$777,$A136,СВЦЭМ!$B$34:$B$777,H$119)+'СЕТ СН'!$I$11+СВЦЭМ!$D$10+'СЕТ СН'!$I$5-'СЕТ СН'!$I$21</f>
        <v>4929.7260818799996</v>
      </c>
      <c r="I136" s="36">
        <f>SUMIFS(СВЦЭМ!$D$34:$D$777,СВЦЭМ!$A$34:$A$777,$A136,СВЦЭМ!$B$34:$B$777,I$119)+'СЕТ СН'!$I$11+СВЦЭМ!$D$10+'СЕТ СН'!$I$5-'СЕТ СН'!$I$21</f>
        <v>4883.95318142</v>
      </c>
      <c r="J136" s="36">
        <f>SUMIFS(СВЦЭМ!$D$34:$D$777,СВЦЭМ!$A$34:$A$777,$A136,СВЦЭМ!$B$34:$B$777,J$119)+'СЕТ СН'!$I$11+СВЦЭМ!$D$10+'СЕТ СН'!$I$5-'СЕТ СН'!$I$21</f>
        <v>4849.4762386299999</v>
      </c>
      <c r="K136" s="36">
        <f>SUMIFS(СВЦЭМ!$D$34:$D$777,СВЦЭМ!$A$34:$A$777,$A136,СВЦЭМ!$B$34:$B$777,K$119)+'СЕТ СН'!$I$11+СВЦЭМ!$D$10+'СЕТ СН'!$I$5-'СЕТ СН'!$I$21</f>
        <v>4842.0352218199996</v>
      </c>
      <c r="L136" s="36">
        <f>SUMIFS(СВЦЭМ!$D$34:$D$777,СВЦЭМ!$A$34:$A$777,$A136,СВЦЭМ!$B$34:$B$777,L$119)+'СЕТ СН'!$I$11+СВЦЭМ!$D$10+'СЕТ СН'!$I$5-'СЕТ СН'!$I$21</f>
        <v>4841.9120767200002</v>
      </c>
      <c r="M136" s="36">
        <f>SUMIFS(СВЦЭМ!$D$34:$D$777,СВЦЭМ!$A$34:$A$777,$A136,СВЦЭМ!$B$34:$B$777,M$119)+'СЕТ СН'!$I$11+СВЦЭМ!$D$10+'СЕТ СН'!$I$5-'СЕТ СН'!$I$21</f>
        <v>4834.7586493399995</v>
      </c>
      <c r="N136" s="36">
        <f>SUMIFS(СВЦЭМ!$D$34:$D$777,СВЦЭМ!$A$34:$A$777,$A136,СВЦЭМ!$B$34:$B$777,N$119)+'СЕТ СН'!$I$11+СВЦЭМ!$D$10+'СЕТ СН'!$I$5-'СЕТ СН'!$I$21</f>
        <v>4837.4795147099994</v>
      </c>
      <c r="O136" s="36">
        <f>SUMIFS(СВЦЭМ!$D$34:$D$777,СВЦЭМ!$A$34:$A$777,$A136,СВЦЭМ!$B$34:$B$777,O$119)+'СЕТ СН'!$I$11+СВЦЭМ!$D$10+'СЕТ СН'!$I$5-'СЕТ СН'!$I$21</f>
        <v>4821.0366531499994</v>
      </c>
      <c r="P136" s="36">
        <f>SUMIFS(СВЦЭМ!$D$34:$D$777,СВЦЭМ!$A$34:$A$777,$A136,СВЦЭМ!$B$34:$B$777,P$119)+'СЕТ СН'!$I$11+СВЦЭМ!$D$10+'СЕТ СН'!$I$5-'СЕТ СН'!$I$21</f>
        <v>4818.3057030399996</v>
      </c>
      <c r="Q136" s="36">
        <f>SUMIFS(СВЦЭМ!$D$34:$D$777,СВЦЭМ!$A$34:$A$777,$A136,СВЦЭМ!$B$34:$B$777,Q$119)+'СЕТ СН'!$I$11+СВЦЭМ!$D$10+'СЕТ СН'!$I$5-'СЕТ СН'!$I$21</f>
        <v>4815.3919082599996</v>
      </c>
      <c r="R136" s="36">
        <f>SUMIFS(СВЦЭМ!$D$34:$D$777,СВЦЭМ!$A$34:$A$777,$A136,СВЦЭМ!$B$34:$B$777,R$119)+'СЕТ СН'!$I$11+СВЦЭМ!$D$10+'СЕТ СН'!$I$5-'СЕТ СН'!$I$21</f>
        <v>4812.8843078699992</v>
      </c>
      <c r="S136" s="36">
        <f>SUMIFS(СВЦЭМ!$D$34:$D$777,СВЦЭМ!$A$34:$A$777,$A136,СВЦЭМ!$B$34:$B$777,S$119)+'СЕТ СН'!$I$11+СВЦЭМ!$D$10+'СЕТ СН'!$I$5-'СЕТ СН'!$I$21</f>
        <v>4833.762829629999</v>
      </c>
      <c r="T136" s="36">
        <f>SUMIFS(СВЦЭМ!$D$34:$D$777,СВЦЭМ!$A$34:$A$777,$A136,СВЦЭМ!$B$34:$B$777,T$119)+'СЕТ СН'!$I$11+СВЦЭМ!$D$10+'СЕТ СН'!$I$5-'СЕТ СН'!$I$21</f>
        <v>4835.6082750599999</v>
      </c>
      <c r="U136" s="36">
        <f>SUMIFS(СВЦЭМ!$D$34:$D$777,СВЦЭМ!$A$34:$A$777,$A136,СВЦЭМ!$B$34:$B$777,U$119)+'СЕТ СН'!$I$11+СВЦЭМ!$D$10+'СЕТ СН'!$I$5-'СЕТ СН'!$I$21</f>
        <v>4799.7655409899999</v>
      </c>
      <c r="V136" s="36">
        <f>SUMIFS(СВЦЭМ!$D$34:$D$777,СВЦЭМ!$A$34:$A$777,$A136,СВЦЭМ!$B$34:$B$777,V$119)+'СЕТ СН'!$I$11+СВЦЭМ!$D$10+'СЕТ СН'!$I$5-'СЕТ СН'!$I$21</f>
        <v>4787.0839731199994</v>
      </c>
      <c r="W136" s="36">
        <f>SUMIFS(СВЦЭМ!$D$34:$D$777,СВЦЭМ!$A$34:$A$777,$A136,СВЦЭМ!$B$34:$B$777,W$119)+'СЕТ СН'!$I$11+СВЦЭМ!$D$10+'СЕТ СН'!$I$5-'СЕТ СН'!$I$21</f>
        <v>4797.4619355699997</v>
      </c>
      <c r="X136" s="36">
        <f>SUMIFS(СВЦЭМ!$D$34:$D$777,СВЦЭМ!$A$34:$A$777,$A136,СВЦЭМ!$B$34:$B$777,X$119)+'СЕТ СН'!$I$11+СВЦЭМ!$D$10+'СЕТ СН'!$I$5-'СЕТ СН'!$I$21</f>
        <v>4870.3079077599996</v>
      </c>
      <c r="Y136" s="36">
        <f>SUMIFS(СВЦЭМ!$D$34:$D$777,СВЦЭМ!$A$34:$A$777,$A136,СВЦЭМ!$B$34:$B$777,Y$119)+'СЕТ СН'!$I$11+СВЦЭМ!$D$10+'СЕТ СН'!$I$5-'СЕТ СН'!$I$21</f>
        <v>4854.53194153</v>
      </c>
    </row>
    <row r="137" spans="1:25" ht="15.75" x14ac:dyDescent="0.2">
      <c r="A137" s="35">
        <f t="shared" si="3"/>
        <v>42812</v>
      </c>
      <c r="B137" s="36">
        <f>SUMIFS(СВЦЭМ!$D$34:$D$777,СВЦЭМ!$A$34:$A$777,$A137,СВЦЭМ!$B$34:$B$777,B$119)+'СЕТ СН'!$I$11+СВЦЭМ!$D$10+'СЕТ СН'!$I$5-'СЕТ СН'!$I$21</f>
        <v>4922.5649012899994</v>
      </c>
      <c r="C137" s="36">
        <f>SUMIFS(СВЦЭМ!$D$34:$D$777,СВЦЭМ!$A$34:$A$777,$A137,СВЦЭМ!$B$34:$B$777,C$119)+'СЕТ СН'!$I$11+СВЦЭМ!$D$10+'СЕТ СН'!$I$5-'СЕТ СН'!$I$21</f>
        <v>4931.3438973499997</v>
      </c>
      <c r="D137" s="36">
        <f>SUMIFS(СВЦЭМ!$D$34:$D$777,СВЦЭМ!$A$34:$A$777,$A137,СВЦЭМ!$B$34:$B$777,D$119)+'СЕТ СН'!$I$11+СВЦЭМ!$D$10+'СЕТ СН'!$I$5-'СЕТ СН'!$I$21</f>
        <v>4945.2227861399997</v>
      </c>
      <c r="E137" s="36">
        <f>SUMIFS(СВЦЭМ!$D$34:$D$777,СВЦЭМ!$A$34:$A$777,$A137,СВЦЭМ!$B$34:$B$777,E$119)+'СЕТ СН'!$I$11+СВЦЭМ!$D$10+'СЕТ СН'!$I$5-'СЕТ СН'!$I$21</f>
        <v>4935.7378290199995</v>
      </c>
      <c r="F137" s="36">
        <f>SUMIFS(СВЦЭМ!$D$34:$D$777,СВЦЭМ!$A$34:$A$777,$A137,СВЦЭМ!$B$34:$B$777,F$119)+'СЕТ СН'!$I$11+СВЦЭМ!$D$10+'СЕТ СН'!$I$5-'СЕТ СН'!$I$21</f>
        <v>4936.0003656399995</v>
      </c>
      <c r="G137" s="36">
        <f>SUMIFS(СВЦЭМ!$D$34:$D$777,СВЦЭМ!$A$34:$A$777,$A137,СВЦЭМ!$B$34:$B$777,G$119)+'СЕТ СН'!$I$11+СВЦЭМ!$D$10+'СЕТ СН'!$I$5-'СЕТ СН'!$I$21</f>
        <v>4936.3848773699992</v>
      </c>
      <c r="H137" s="36">
        <f>SUMIFS(СВЦЭМ!$D$34:$D$777,СВЦЭМ!$A$34:$A$777,$A137,СВЦЭМ!$B$34:$B$777,H$119)+'СЕТ СН'!$I$11+СВЦЭМ!$D$10+'СЕТ СН'!$I$5-'СЕТ СН'!$I$21</f>
        <v>4932.8725253499997</v>
      </c>
      <c r="I137" s="36">
        <f>SUMIFS(СВЦЭМ!$D$34:$D$777,СВЦЭМ!$A$34:$A$777,$A137,СВЦЭМ!$B$34:$B$777,I$119)+'СЕТ СН'!$I$11+СВЦЭМ!$D$10+'СЕТ СН'!$I$5-'СЕТ СН'!$I$21</f>
        <v>4895.3315753099996</v>
      </c>
      <c r="J137" s="36">
        <f>SUMIFS(СВЦЭМ!$D$34:$D$777,СВЦЭМ!$A$34:$A$777,$A137,СВЦЭМ!$B$34:$B$777,J$119)+'СЕТ СН'!$I$11+СВЦЭМ!$D$10+'СЕТ СН'!$I$5-'СЕТ СН'!$I$21</f>
        <v>4897.4324091999997</v>
      </c>
      <c r="K137" s="36">
        <f>SUMIFS(СВЦЭМ!$D$34:$D$777,СВЦЭМ!$A$34:$A$777,$A137,СВЦЭМ!$B$34:$B$777,K$119)+'СЕТ СН'!$I$11+СВЦЭМ!$D$10+'СЕТ СН'!$I$5-'СЕТ СН'!$I$21</f>
        <v>4823.3047529099995</v>
      </c>
      <c r="L137" s="36">
        <f>SUMIFS(СВЦЭМ!$D$34:$D$777,СВЦЭМ!$A$34:$A$777,$A137,СВЦЭМ!$B$34:$B$777,L$119)+'СЕТ СН'!$I$11+СВЦЭМ!$D$10+'СЕТ СН'!$I$5-'СЕТ СН'!$I$21</f>
        <v>4804.3044396199994</v>
      </c>
      <c r="M137" s="36">
        <f>SUMIFS(СВЦЭМ!$D$34:$D$777,СВЦЭМ!$A$34:$A$777,$A137,СВЦЭМ!$B$34:$B$777,M$119)+'СЕТ СН'!$I$11+СВЦЭМ!$D$10+'СЕТ СН'!$I$5-'СЕТ СН'!$I$21</f>
        <v>4810.5817606799992</v>
      </c>
      <c r="N137" s="36">
        <f>SUMIFS(СВЦЭМ!$D$34:$D$777,СВЦЭМ!$A$34:$A$777,$A137,СВЦЭМ!$B$34:$B$777,N$119)+'СЕТ СН'!$I$11+СВЦЭМ!$D$10+'СЕТ СН'!$I$5-'СЕТ СН'!$I$21</f>
        <v>4817.7020685400003</v>
      </c>
      <c r="O137" s="36">
        <f>SUMIFS(СВЦЭМ!$D$34:$D$777,СВЦЭМ!$A$34:$A$777,$A137,СВЦЭМ!$B$34:$B$777,O$119)+'СЕТ СН'!$I$11+СВЦЭМ!$D$10+'СЕТ СН'!$I$5-'СЕТ СН'!$I$21</f>
        <v>4800.5770573600003</v>
      </c>
      <c r="P137" s="36">
        <f>SUMIFS(СВЦЭМ!$D$34:$D$777,СВЦЭМ!$A$34:$A$777,$A137,СВЦЭМ!$B$34:$B$777,P$119)+'СЕТ СН'!$I$11+СВЦЭМ!$D$10+'СЕТ СН'!$I$5-'СЕТ СН'!$I$21</f>
        <v>4745.6731205099995</v>
      </c>
      <c r="Q137" s="36">
        <f>SUMIFS(СВЦЭМ!$D$34:$D$777,СВЦЭМ!$A$34:$A$777,$A137,СВЦЭМ!$B$34:$B$777,Q$119)+'СЕТ СН'!$I$11+СВЦЭМ!$D$10+'СЕТ СН'!$I$5-'СЕТ СН'!$I$21</f>
        <v>4748.5374260099998</v>
      </c>
      <c r="R137" s="36">
        <f>SUMIFS(СВЦЭМ!$D$34:$D$777,СВЦЭМ!$A$34:$A$777,$A137,СВЦЭМ!$B$34:$B$777,R$119)+'СЕТ СН'!$I$11+СВЦЭМ!$D$10+'СЕТ СН'!$I$5-'СЕТ СН'!$I$21</f>
        <v>4755.0972308499995</v>
      </c>
      <c r="S137" s="36">
        <f>SUMIFS(СВЦЭМ!$D$34:$D$777,СВЦЭМ!$A$34:$A$777,$A137,СВЦЭМ!$B$34:$B$777,S$119)+'СЕТ СН'!$I$11+СВЦЭМ!$D$10+'СЕТ СН'!$I$5-'СЕТ СН'!$I$21</f>
        <v>4746.4004166499999</v>
      </c>
      <c r="T137" s="36">
        <f>SUMIFS(СВЦЭМ!$D$34:$D$777,СВЦЭМ!$A$34:$A$777,$A137,СВЦЭМ!$B$34:$B$777,T$119)+'СЕТ СН'!$I$11+СВЦЭМ!$D$10+'СЕТ СН'!$I$5-'СЕТ СН'!$I$21</f>
        <v>4727.4405695599999</v>
      </c>
      <c r="U137" s="36">
        <f>SUMIFS(СВЦЭМ!$D$34:$D$777,СВЦЭМ!$A$34:$A$777,$A137,СВЦЭМ!$B$34:$B$777,U$119)+'СЕТ СН'!$I$11+СВЦЭМ!$D$10+'СЕТ СН'!$I$5-'СЕТ СН'!$I$21</f>
        <v>4745.3924872899997</v>
      </c>
      <c r="V137" s="36">
        <f>SUMIFS(СВЦЭМ!$D$34:$D$777,СВЦЭМ!$A$34:$A$777,$A137,СВЦЭМ!$B$34:$B$777,V$119)+'СЕТ СН'!$I$11+СВЦЭМ!$D$10+'СЕТ СН'!$I$5-'СЕТ СН'!$I$21</f>
        <v>4770.7299518700001</v>
      </c>
      <c r="W137" s="36">
        <f>SUMIFS(СВЦЭМ!$D$34:$D$777,СВЦЭМ!$A$34:$A$777,$A137,СВЦЭМ!$B$34:$B$777,W$119)+'СЕТ СН'!$I$11+СВЦЭМ!$D$10+'СЕТ СН'!$I$5-'СЕТ СН'!$I$21</f>
        <v>4778.8632958099997</v>
      </c>
      <c r="X137" s="36">
        <f>SUMIFS(СВЦЭМ!$D$34:$D$777,СВЦЭМ!$A$34:$A$777,$A137,СВЦЭМ!$B$34:$B$777,X$119)+'СЕТ СН'!$I$11+СВЦЭМ!$D$10+'СЕТ СН'!$I$5-'СЕТ СН'!$I$21</f>
        <v>4756.1417260099997</v>
      </c>
      <c r="Y137" s="36">
        <f>SUMIFS(СВЦЭМ!$D$34:$D$777,СВЦЭМ!$A$34:$A$777,$A137,СВЦЭМ!$B$34:$B$777,Y$119)+'СЕТ СН'!$I$11+СВЦЭМ!$D$10+'СЕТ СН'!$I$5-'СЕТ СН'!$I$21</f>
        <v>4810.1959330600002</v>
      </c>
    </row>
    <row r="138" spans="1:25" ht="15.75" x14ac:dyDescent="0.2">
      <c r="A138" s="35">
        <f t="shared" si="3"/>
        <v>42813</v>
      </c>
      <c r="B138" s="36">
        <f>SUMIFS(СВЦЭМ!$D$34:$D$777,СВЦЭМ!$A$34:$A$777,$A138,СВЦЭМ!$B$34:$B$777,B$119)+'СЕТ СН'!$I$11+СВЦЭМ!$D$10+'СЕТ СН'!$I$5-'СЕТ СН'!$I$21</f>
        <v>4909.98793621</v>
      </c>
      <c r="C138" s="36">
        <f>SUMIFS(СВЦЭМ!$D$34:$D$777,СВЦЭМ!$A$34:$A$777,$A138,СВЦЭМ!$B$34:$B$777,C$119)+'СЕТ СН'!$I$11+СВЦЭМ!$D$10+'СЕТ СН'!$I$5-'СЕТ СН'!$I$21</f>
        <v>4918.1050816299994</v>
      </c>
      <c r="D138" s="36">
        <f>SUMIFS(СВЦЭМ!$D$34:$D$777,СВЦЭМ!$A$34:$A$777,$A138,СВЦЭМ!$B$34:$B$777,D$119)+'СЕТ СН'!$I$11+СВЦЭМ!$D$10+'СЕТ СН'!$I$5-'СЕТ СН'!$I$21</f>
        <v>4943.3560621599991</v>
      </c>
      <c r="E138" s="36">
        <f>SUMIFS(СВЦЭМ!$D$34:$D$777,СВЦЭМ!$A$34:$A$777,$A138,СВЦЭМ!$B$34:$B$777,E$119)+'СЕТ СН'!$I$11+СВЦЭМ!$D$10+'СЕТ СН'!$I$5-'СЕТ СН'!$I$21</f>
        <v>4954.4959449500002</v>
      </c>
      <c r="F138" s="36">
        <f>SUMIFS(СВЦЭМ!$D$34:$D$777,СВЦЭМ!$A$34:$A$777,$A138,СВЦЭМ!$B$34:$B$777,F$119)+'СЕТ СН'!$I$11+СВЦЭМ!$D$10+'СЕТ СН'!$I$5-'СЕТ СН'!$I$21</f>
        <v>4948.7770380699994</v>
      </c>
      <c r="G138" s="36">
        <f>SUMIFS(СВЦЭМ!$D$34:$D$777,СВЦЭМ!$A$34:$A$777,$A138,СВЦЭМ!$B$34:$B$777,G$119)+'СЕТ СН'!$I$11+СВЦЭМ!$D$10+'СЕТ СН'!$I$5-'СЕТ СН'!$I$21</f>
        <v>4940.8992991699997</v>
      </c>
      <c r="H138" s="36">
        <f>SUMIFS(СВЦЭМ!$D$34:$D$777,СВЦЭМ!$A$34:$A$777,$A138,СВЦЭМ!$B$34:$B$777,H$119)+'СЕТ СН'!$I$11+СВЦЭМ!$D$10+'СЕТ СН'!$I$5-'СЕТ СН'!$I$21</f>
        <v>4921.1474292099992</v>
      </c>
      <c r="I138" s="36">
        <f>SUMIFS(СВЦЭМ!$D$34:$D$777,СВЦЭМ!$A$34:$A$777,$A138,СВЦЭМ!$B$34:$B$777,I$119)+'СЕТ СН'!$I$11+СВЦЭМ!$D$10+'СЕТ СН'!$I$5-'СЕТ СН'!$I$21</f>
        <v>4899.863052319999</v>
      </c>
      <c r="J138" s="36">
        <f>SUMIFS(СВЦЭМ!$D$34:$D$777,СВЦЭМ!$A$34:$A$777,$A138,СВЦЭМ!$B$34:$B$777,J$119)+'СЕТ СН'!$I$11+СВЦЭМ!$D$10+'СЕТ СН'!$I$5-'СЕТ СН'!$I$21</f>
        <v>4855.3545429499991</v>
      </c>
      <c r="K138" s="36">
        <f>SUMIFS(СВЦЭМ!$D$34:$D$777,СВЦЭМ!$A$34:$A$777,$A138,СВЦЭМ!$B$34:$B$777,K$119)+'СЕТ СН'!$I$11+СВЦЭМ!$D$10+'СЕТ СН'!$I$5-'СЕТ СН'!$I$21</f>
        <v>4769.7024960999997</v>
      </c>
      <c r="L138" s="36">
        <f>SUMIFS(СВЦЭМ!$D$34:$D$777,СВЦЭМ!$A$34:$A$777,$A138,СВЦЭМ!$B$34:$B$777,L$119)+'СЕТ СН'!$I$11+СВЦЭМ!$D$10+'СЕТ СН'!$I$5-'СЕТ СН'!$I$21</f>
        <v>4750.1543094399995</v>
      </c>
      <c r="M138" s="36">
        <f>SUMIFS(СВЦЭМ!$D$34:$D$777,СВЦЭМ!$A$34:$A$777,$A138,СВЦЭМ!$B$34:$B$777,M$119)+'СЕТ СН'!$I$11+СВЦЭМ!$D$10+'СЕТ СН'!$I$5-'СЕТ СН'!$I$21</f>
        <v>4763.820261249999</v>
      </c>
      <c r="N138" s="36">
        <f>SUMIFS(СВЦЭМ!$D$34:$D$777,СВЦЭМ!$A$34:$A$777,$A138,СВЦЭМ!$B$34:$B$777,N$119)+'СЕТ СН'!$I$11+СВЦЭМ!$D$10+'СЕТ СН'!$I$5-'СЕТ СН'!$I$21</f>
        <v>4779.0675969799995</v>
      </c>
      <c r="O138" s="36">
        <f>SUMIFS(СВЦЭМ!$D$34:$D$777,СВЦЭМ!$A$34:$A$777,$A138,СВЦЭМ!$B$34:$B$777,O$119)+'СЕТ СН'!$I$11+СВЦЭМ!$D$10+'СЕТ СН'!$I$5-'СЕТ СН'!$I$21</f>
        <v>4787.7226046399992</v>
      </c>
      <c r="P138" s="36">
        <f>SUMIFS(СВЦЭМ!$D$34:$D$777,СВЦЭМ!$A$34:$A$777,$A138,СВЦЭМ!$B$34:$B$777,P$119)+'СЕТ СН'!$I$11+СВЦЭМ!$D$10+'СЕТ СН'!$I$5-'СЕТ СН'!$I$21</f>
        <v>4799.9363434499992</v>
      </c>
      <c r="Q138" s="36">
        <f>SUMIFS(СВЦЭМ!$D$34:$D$777,СВЦЭМ!$A$34:$A$777,$A138,СВЦЭМ!$B$34:$B$777,Q$119)+'СЕТ СН'!$I$11+СВЦЭМ!$D$10+'СЕТ СН'!$I$5-'СЕТ СН'!$I$21</f>
        <v>4806.4949718399994</v>
      </c>
      <c r="R138" s="36">
        <f>SUMIFS(СВЦЭМ!$D$34:$D$777,СВЦЭМ!$A$34:$A$777,$A138,СВЦЭМ!$B$34:$B$777,R$119)+'СЕТ СН'!$I$11+СВЦЭМ!$D$10+'СЕТ СН'!$I$5-'СЕТ СН'!$I$21</f>
        <v>4812.185201799999</v>
      </c>
      <c r="S138" s="36">
        <f>SUMIFS(СВЦЭМ!$D$34:$D$777,СВЦЭМ!$A$34:$A$777,$A138,СВЦЭМ!$B$34:$B$777,S$119)+'СЕТ СН'!$I$11+СВЦЭМ!$D$10+'СЕТ СН'!$I$5-'СЕТ СН'!$I$21</f>
        <v>4794.54703668</v>
      </c>
      <c r="T138" s="36">
        <f>SUMIFS(СВЦЭМ!$D$34:$D$777,СВЦЭМ!$A$34:$A$777,$A138,СВЦЭМ!$B$34:$B$777,T$119)+'СЕТ СН'!$I$11+СВЦЭМ!$D$10+'СЕТ СН'!$I$5-'СЕТ СН'!$I$21</f>
        <v>4763.3600666799994</v>
      </c>
      <c r="U138" s="36">
        <f>SUMIFS(СВЦЭМ!$D$34:$D$777,СВЦЭМ!$A$34:$A$777,$A138,СВЦЭМ!$B$34:$B$777,U$119)+'СЕТ СН'!$I$11+СВЦЭМ!$D$10+'СЕТ СН'!$I$5-'СЕТ СН'!$I$21</f>
        <v>4728.4806708999995</v>
      </c>
      <c r="V138" s="36">
        <f>SUMIFS(СВЦЭМ!$D$34:$D$777,СВЦЭМ!$A$34:$A$777,$A138,СВЦЭМ!$B$34:$B$777,V$119)+'СЕТ СН'!$I$11+СВЦЭМ!$D$10+'СЕТ СН'!$I$5-'СЕТ СН'!$I$21</f>
        <v>4732.6022879499997</v>
      </c>
      <c r="W138" s="36">
        <f>SUMIFS(СВЦЭМ!$D$34:$D$777,СВЦЭМ!$A$34:$A$777,$A138,СВЦЭМ!$B$34:$B$777,W$119)+'СЕТ СН'!$I$11+СВЦЭМ!$D$10+'СЕТ СН'!$I$5-'СЕТ СН'!$I$21</f>
        <v>4732.3787217899999</v>
      </c>
      <c r="X138" s="36">
        <f>SUMIFS(СВЦЭМ!$D$34:$D$777,СВЦЭМ!$A$34:$A$777,$A138,СВЦЭМ!$B$34:$B$777,X$119)+'СЕТ СН'!$I$11+СВЦЭМ!$D$10+'СЕТ СН'!$I$5-'СЕТ СН'!$I$21</f>
        <v>4790.8144706299991</v>
      </c>
      <c r="Y138" s="36">
        <f>SUMIFS(СВЦЭМ!$D$34:$D$777,СВЦЭМ!$A$34:$A$777,$A138,СВЦЭМ!$B$34:$B$777,Y$119)+'СЕТ СН'!$I$11+СВЦЭМ!$D$10+'СЕТ СН'!$I$5-'СЕТ СН'!$I$21</f>
        <v>4890.7491156699998</v>
      </c>
    </row>
    <row r="139" spans="1:25" ht="15.75" x14ac:dyDescent="0.2">
      <c r="A139" s="35">
        <f t="shared" si="3"/>
        <v>42814</v>
      </c>
      <c r="B139" s="36">
        <f>SUMIFS(СВЦЭМ!$D$34:$D$777,СВЦЭМ!$A$34:$A$777,$A139,СВЦЭМ!$B$34:$B$777,B$119)+'СЕТ СН'!$I$11+СВЦЭМ!$D$10+'СЕТ СН'!$I$5-'СЕТ СН'!$I$21</f>
        <v>4990.8338374499999</v>
      </c>
      <c r="C139" s="36">
        <f>SUMIFS(СВЦЭМ!$D$34:$D$777,СВЦЭМ!$A$34:$A$777,$A139,СВЦЭМ!$B$34:$B$777,C$119)+'СЕТ СН'!$I$11+СВЦЭМ!$D$10+'СЕТ СН'!$I$5-'СЕТ СН'!$I$21</f>
        <v>5021.2422661299997</v>
      </c>
      <c r="D139" s="36">
        <f>SUMIFS(СВЦЭМ!$D$34:$D$777,СВЦЭМ!$A$34:$A$777,$A139,СВЦЭМ!$B$34:$B$777,D$119)+'СЕТ СН'!$I$11+СВЦЭМ!$D$10+'СЕТ СН'!$I$5-'СЕТ СН'!$I$21</f>
        <v>5047.8726692799992</v>
      </c>
      <c r="E139" s="36">
        <f>SUMIFS(СВЦЭМ!$D$34:$D$777,СВЦЭМ!$A$34:$A$777,$A139,СВЦЭМ!$B$34:$B$777,E$119)+'СЕТ СН'!$I$11+СВЦЭМ!$D$10+'СЕТ СН'!$I$5-'СЕТ СН'!$I$21</f>
        <v>5062.49293502</v>
      </c>
      <c r="F139" s="36">
        <f>SUMIFS(СВЦЭМ!$D$34:$D$777,СВЦЭМ!$A$34:$A$777,$A139,СВЦЭМ!$B$34:$B$777,F$119)+'СЕТ СН'!$I$11+СВЦЭМ!$D$10+'СЕТ СН'!$I$5-'СЕТ СН'!$I$21</f>
        <v>5058.9030511299998</v>
      </c>
      <c r="G139" s="36">
        <f>SUMIFS(СВЦЭМ!$D$34:$D$777,СВЦЭМ!$A$34:$A$777,$A139,СВЦЭМ!$B$34:$B$777,G$119)+'СЕТ СН'!$I$11+СВЦЭМ!$D$10+'СЕТ СН'!$I$5-'СЕТ СН'!$I$21</f>
        <v>5043.7671754200001</v>
      </c>
      <c r="H139" s="36">
        <f>SUMIFS(СВЦЭМ!$D$34:$D$777,СВЦЭМ!$A$34:$A$777,$A139,СВЦЭМ!$B$34:$B$777,H$119)+'СЕТ СН'!$I$11+СВЦЭМ!$D$10+'СЕТ СН'!$I$5-'СЕТ СН'!$I$21</f>
        <v>4988.382641279999</v>
      </c>
      <c r="I139" s="36">
        <f>SUMIFS(СВЦЭМ!$D$34:$D$777,СВЦЭМ!$A$34:$A$777,$A139,СВЦЭМ!$B$34:$B$777,I$119)+'СЕТ СН'!$I$11+СВЦЭМ!$D$10+'СЕТ СН'!$I$5-'СЕТ СН'!$I$21</f>
        <v>4913.3091897899994</v>
      </c>
      <c r="J139" s="36">
        <f>SUMIFS(СВЦЭМ!$D$34:$D$777,СВЦЭМ!$A$34:$A$777,$A139,СВЦЭМ!$B$34:$B$777,J$119)+'СЕТ СН'!$I$11+СВЦЭМ!$D$10+'СЕТ СН'!$I$5-'СЕТ СН'!$I$21</f>
        <v>4857.3106952099997</v>
      </c>
      <c r="K139" s="36">
        <f>SUMIFS(СВЦЭМ!$D$34:$D$777,СВЦЭМ!$A$34:$A$777,$A139,СВЦЭМ!$B$34:$B$777,K$119)+'СЕТ СН'!$I$11+СВЦЭМ!$D$10+'СЕТ СН'!$I$5-'СЕТ СН'!$I$21</f>
        <v>4801.5637894299998</v>
      </c>
      <c r="L139" s="36">
        <f>SUMIFS(СВЦЭМ!$D$34:$D$777,СВЦЭМ!$A$34:$A$777,$A139,СВЦЭМ!$B$34:$B$777,L$119)+'СЕТ СН'!$I$11+СВЦЭМ!$D$10+'СЕТ СН'!$I$5-'СЕТ СН'!$I$21</f>
        <v>4799.4984810299993</v>
      </c>
      <c r="M139" s="36">
        <f>SUMIFS(СВЦЭМ!$D$34:$D$777,СВЦЭМ!$A$34:$A$777,$A139,СВЦЭМ!$B$34:$B$777,M$119)+'СЕТ СН'!$I$11+СВЦЭМ!$D$10+'СЕТ СН'!$I$5-'СЕТ СН'!$I$21</f>
        <v>4808.8352689399999</v>
      </c>
      <c r="N139" s="36">
        <f>SUMIFS(СВЦЭМ!$D$34:$D$777,СВЦЭМ!$A$34:$A$777,$A139,СВЦЭМ!$B$34:$B$777,N$119)+'СЕТ СН'!$I$11+СВЦЭМ!$D$10+'СЕТ СН'!$I$5-'СЕТ СН'!$I$21</f>
        <v>4836.2606414900001</v>
      </c>
      <c r="O139" s="36">
        <f>SUMIFS(СВЦЭМ!$D$34:$D$777,СВЦЭМ!$A$34:$A$777,$A139,СВЦЭМ!$B$34:$B$777,O$119)+'СЕТ СН'!$I$11+СВЦЭМ!$D$10+'СЕТ СН'!$I$5-'СЕТ СН'!$I$21</f>
        <v>4857.1080993399992</v>
      </c>
      <c r="P139" s="36">
        <f>SUMIFS(СВЦЭМ!$D$34:$D$777,СВЦЭМ!$A$34:$A$777,$A139,СВЦЭМ!$B$34:$B$777,P$119)+'СЕТ СН'!$I$11+СВЦЭМ!$D$10+'СЕТ СН'!$I$5-'СЕТ СН'!$I$21</f>
        <v>4864.3640088399998</v>
      </c>
      <c r="Q139" s="36">
        <f>SUMIFS(СВЦЭМ!$D$34:$D$777,СВЦЭМ!$A$34:$A$777,$A139,СВЦЭМ!$B$34:$B$777,Q$119)+'СЕТ СН'!$I$11+СВЦЭМ!$D$10+'СЕТ СН'!$I$5-'СЕТ СН'!$I$21</f>
        <v>4862.3559986399996</v>
      </c>
      <c r="R139" s="36">
        <f>SUMIFS(СВЦЭМ!$D$34:$D$777,СВЦЭМ!$A$34:$A$777,$A139,СВЦЭМ!$B$34:$B$777,R$119)+'СЕТ СН'!$I$11+СВЦЭМ!$D$10+'СЕТ СН'!$I$5-'СЕТ СН'!$I$21</f>
        <v>4869.6776035099992</v>
      </c>
      <c r="S139" s="36">
        <f>SUMIFS(СВЦЭМ!$D$34:$D$777,СВЦЭМ!$A$34:$A$777,$A139,СВЦЭМ!$B$34:$B$777,S$119)+'СЕТ СН'!$I$11+СВЦЭМ!$D$10+'СЕТ СН'!$I$5-'СЕТ СН'!$I$21</f>
        <v>4864.1712214399995</v>
      </c>
      <c r="T139" s="36">
        <f>SUMIFS(СВЦЭМ!$D$34:$D$777,СВЦЭМ!$A$34:$A$777,$A139,СВЦЭМ!$B$34:$B$777,T$119)+'СЕТ СН'!$I$11+СВЦЭМ!$D$10+'СЕТ СН'!$I$5-'СЕТ СН'!$I$21</f>
        <v>4831.7256278200002</v>
      </c>
      <c r="U139" s="36">
        <f>SUMIFS(СВЦЭМ!$D$34:$D$777,СВЦЭМ!$A$34:$A$777,$A139,СВЦЭМ!$B$34:$B$777,U$119)+'СЕТ СН'!$I$11+СВЦЭМ!$D$10+'СЕТ СН'!$I$5-'СЕТ СН'!$I$21</f>
        <v>4793.0071389200002</v>
      </c>
      <c r="V139" s="36">
        <f>SUMIFS(СВЦЭМ!$D$34:$D$777,СВЦЭМ!$A$34:$A$777,$A139,СВЦЭМ!$B$34:$B$777,V$119)+'СЕТ СН'!$I$11+СВЦЭМ!$D$10+'СЕТ СН'!$I$5-'СЕТ СН'!$I$21</f>
        <v>4789.7569462800002</v>
      </c>
      <c r="W139" s="36">
        <f>SUMIFS(СВЦЭМ!$D$34:$D$777,СВЦЭМ!$A$34:$A$777,$A139,СВЦЭМ!$B$34:$B$777,W$119)+'СЕТ СН'!$I$11+СВЦЭМ!$D$10+'СЕТ СН'!$I$5-'СЕТ СН'!$I$21</f>
        <v>4788.0902287299996</v>
      </c>
      <c r="X139" s="36">
        <f>SUMIFS(СВЦЭМ!$D$34:$D$777,СВЦЭМ!$A$34:$A$777,$A139,СВЦЭМ!$B$34:$B$777,X$119)+'СЕТ СН'!$I$11+СВЦЭМ!$D$10+'СЕТ СН'!$I$5-'СЕТ СН'!$I$21</f>
        <v>4867.1025364599991</v>
      </c>
      <c r="Y139" s="36">
        <f>SUMIFS(СВЦЭМ!$D$34:$D$777,СВЦЭМ!$A$34:$A$777,$A139,СВЦЭМ!$B$34:$B$777,Y$119)+'СЕТ СН'!$I$11+СВЦЭМ!$D$10+'СЕТ СН'!$I$5-'СЕТ СН'!$I$21</f>
        <v>4947.299896479999</v>
      </c>
    </row>
    <row r="140" spans="1:25" ht="15.75" x14ac:dyDescent="0.2">
      <c r="A140" s="35">
        <f t="shared" si="3"/>
        <v>42815</v>
      </c>
      <c r="B140" s="36">
        <f>SUMIFS(СВЦЭМ!$D$34:$D$777,СВЦЭМ!$A$34:$A$777,$A140,СВЦЭМ!$B$34:$B$777,B$119)+'СЕТ СН'!$I$11+СВЦЭМ!$D$10+'СЕТ СН'!$I$5-'СЕТ СН'!$I$21</f>
        <v>4892.5661716300001</v>
      </c>
      <c r="C140" s="36">
        <f>SUMIFS(СВЦЭМ!$D$34:$D$777,СВЦЭМ!$A$34:$A$777,$A140,СВЦЭМ!$B$34:$B$777,C$119)+'СЕТ СН'!$I$11+СВЦЭМ!$D$10+'СЕТ СН'!$I$5-'СЕТ СН'!$I$21</f>
        <v>4923.9618967199995</v>
      </c>
      <c r="D140" s="36">
        <f>SUMIFS(СВЦЭМ!$D$34:$D$777,СВЦЭМ!$A$34:$A$777,$A140,СВЦЭМ!$B$34:$B$777,D$119)+'СЕТ СН'!$I$11+СВЦЭМ!$D$10+'СЕТ СН'!$I$5-'СЕТ СН'!$I$21</f>
        <v>4946.3399937699996</v>
      </c>
      <c r="E140" s="36">
        <f>SUMIFS(СВЦЭМ!$D$34:$D$777,СВЦЭМ!$A$34:$A$777,$A140,СВЦЭМ!$B$34:$B$777,E$119)+'СЕТ СН'!$I$11+СВЦЭМ!$D$10+'СЕТ СН'!$I$5-'СЕТ СН'!$I$21</f>
        <v>4950.6439563499998</v>
      </c>
      <c r="F140" s="36">
        <f>SUMIFS(СВЦЭМ!$D$34:$D$777,СВЦЭМ!$A$34:$A$777,$A140,СВЦЭМ!$B$34:$B$777,F$119)+'СЕТ СН'!$I$11+СВЦЭМ!$D$10+'СЕТ СН'!$I$5-'СЕТ СН'!$I$21</f>
        <v>4946.8584473699993</v>
      </c>
      <c r="G140" s="36">
        <f>SUMIFS(СВЦЭМ!$D$34:$D$777,СВЦЭМ!$A$34:$A$777,$A140,СВЦЭМ!$B$34:$B$777,G$119)+'СЕТ СН'!$I$11+СВЦЭМ!$D$10+'СЕТ СН'!$I$5-'СЕТ СН'!$I$21</f>
        <v>4931.5864201699997</v>
      </c>
      <c r="H140" s="36">
        <f>SUMIFS(СВЦЭМ!$D$34:$D$777,СВЦЭМ!$A$34:$A$777,$A140,СВЦЭМ!$B$34:$B$777,H$119)+'СЕТ СН'!$I$11+СВЦЭМ!$D$10+'СЕТ СН'!$I$5-'СЕТ СН'!$I$21</f>
        <v>4942.8809585899999</v>
      </c>
      <c r="I140" s="36">
        <f>SUMIFS(СВЦЭМ!$D$34:$D$777,СВЦЭМ!$A$34:$A$777,$A140,СВЦЭМ!$B$34:$B$777,I$119)+'СЕТ СН'!$I$11+СВЦЭМ!$D$10+'СЕТ СН'!$I$5-'СЕТ СН'!$I$21</f>
        <v>4929.8202605899996</v>
      </c>
      <c r="J140" s="36">
        <f>SUMIFS(СВЦЭМ!$D$34:$D$777,СВЦЭМ!$A$34:$A$777,$A140,СВЦЭМ!$B$34:$B$777,J$119)+'СЕТ СН'!$I$11+СВЦЭМ!$D$10+'СЕТ СН'!$I$5-'СЕТ СН'!$I$21</f>
        <v>4857.4779294</v>
      </c>
      <c r="K140" s="36">
        <f>SUMIFS(СВЦЭМ!$D$34:$D$777,СВЦЭМ!$A$34:$A$777,$A140,СВЦЭМ!$B$34:$B$777,K$119)+'СЕТ СН'!$I$11+СВЦЭМ!$D$10+'СЕТ СН'!$I$5-'СЕТ СН'!$I$21</f>
        <v>4800.2035658699997</v>
      </c>
      <c r="L140" s="36">
        <f>SUMIFS(СВЦЭМ!$D$34:$D$777,СВЦЭМ!$A$34:$A$777,$A140,СВЦЭМ!$B$34:$B$777,L$119)+'СЕТ СН'!$I$11+СВЦЭМ!$D$10+'СЕТ СН'!$I$5-'СЕТ СН'!$I$21</f>
        <v>4795.40034801</v>
      </c>
      <c r="M140" s="36">
        <f>SUMIFS(СВЦЭМ!$D$34:$D$777,СВЦЭМ!$A$34:$A$777,$A140,СВЦЭМ!$B$34:$B$777,M$119)+'СЕТ СН'!$I$11+СВЦЭМ!$D$10+'СЕТ СН'!$I$5-'СЕТ СН'!$I$21</f>
        <v>4845.0569808299997</v>
      </c>
      <c r="N140" s="36">
        <f>SUMIFS(СВЦЭМ!$D$34:$D$777,СВЦЭМ!$A$34:$A$777,$A140,СВЦЭМ!$B$34:$B$777,N$119)+'СЕТ СН'!$I$11+СВЦЭМ!$D$10+'СЕТ СН'!$I$5-'СЕТ СН'!$I$21</f>
        <v>4842.2119955299995</v>
      </c>
      <c r="O140" s="36">
        <f>SUMIFS(СВЦЭМ!$D$34:$D$777,СВЦЭМ!$A$34:$A$777,$A140,СВЦЭМ!$B$34:$B$777,O$119)+'СЕТ СН'!$I$11+СВЦЭМ!$D$10+'СЕТ СН'!$I$5-'СЕТ СН'!$I$21</f>
        <v>4845.07771116</v>
      </c>
      <c r="P140" s="36">
        <f>SUMIFS(СВЦЭМ!$D$34:$D$777,СВЦЭМ!$A$34:$A$777,$A140,СВЦЭМ!$B$34:$B$777,P$119)+'СЕТ СН'!$I$11+СВЦЭМ!$D$10+'СЕТ СН'!$I$5-'СЕТ СН'!$I$21</f>
        <v>4855.9493083599991</v>
      </c>
      <c r="Q140" s="36">
        <f>SUMIFS(СВЦЭМ!$D$34:$D$777,СВЦЭМ!$A$34:$A$777,$A140,СВЦЭМ!$B$34:$B$777,Q$119)+'СЕТ СН'!$I$11+СВЦЭМ!$D$10+'СЕТ СН'!$I$5-'СЕТ СН'!$I$21</f>
        <v>4865.6223136999997</v>
      </c>
      <c r="R140" s="36">
        <f>SUMIFS(СВЦЭМ!$D$34:$D$777,СВЦЭМ!$A$34:$A$777,$A140,СВЦЭМ!$B$34:$B$777,R$119)+'СЕТ СН'!$I$11+СВЦЭМ!$D$10+'СЕТ СН'!$I$5-'СЕТ СН'!$I$21</f>
        <v>4866.2789092200001</v>
      </c>
      <c r="S140" s="36">
        <f>SUMIFS(СВЦЭМ!$D$34:$D$777,СВЦЭМ!$A$34:$A$777,$A140,СВЦЭМ!$B$34:$B$777,S$119)+'СЕТ СН'!$I$11+СВЦЭМ!$D$10+'СЕТ СН'!$I$5-'СЕТ СН'!$I$21</f>
        <v>4867.5875259699997</v>
      </c>
      <c r="T140" s="36">
        <f>SUMIFS(СВЦЭМ!$D$34:$D$777,СВЦЭМ!$A$34:$A$777,$A140,СВЦЭМ!$B$34:$B$777,T$119)+'СЕТ СН'!$I$11+СВЦЭМ!$D$10+'СЕТ СН'!$I$5-'СЕТ СН'!$I$21</f>
        <v>4852.1785929500002</v>
      </c>
      <c r="U140" s="36">
        <f>SUMIFS(СВЦЭМ!$D$34:$D$777,СВЦЭМ!$A$34:$A$777,$A140,СВЦЭМ!$B$34:$B$777,U$119)+'СЕТ СН'!$I$11+СВЦЭМ!$D$10+'СЕТ СН'!$I$5-'СЕТ СН'!$I$21</f>
        <v>4829.4277084199994</v>
      </c>
      <c r="V140" s="36">
        <f>SUMIFS(СВЦЭМ!$D$34:$D$777,СВЦЭМ!$A$34:$A$777,$A140,СВЦЭМ!$B$34:$B$777,V$119)+'СЕТ СН'!$I$11+СВЦЭМ!$D$10+'СЕТ СН'!$I$5-'СЕТ СН'!$I$21</f>
        <v>4804.9368197099993</v>
      </c>
      <c r="W140" s="36">
        <f>SUMIFS(СВЦЭМ!$D$34:$D$777,СВЦЭМ!$A$34:$A$777,$A140,СВЦЭМ!$B$34:$B$777,W$119)+'СЕТ СН'!$I$11+СВЦЭМ!$D$10+'СЕТ СН'!$I$5-'СЕТ СН'!$I$21</f>
        <v>4806.4872231999998</v>
      </c>
      <c r="X140" s="36">
        <f>SUMIFS(СВЦЭМ!$D$34:$D$777,СВЦЭМ!$A$34:$A$777,$A140,СВЦЭМ!$B$34:$B$777,X$119)+'СЕТ СН'!$I$11+СВЦЭМ!$D$10+'СЕТ СН'!$I$5-'СЕТ СН'!$I$21</f>
        <v>4859.8437674999996</v>
      </c>
      <c r="Y140" s="36">
        <f>SUMIFS(СВЦЭМ!$D$34:$D$777,СВЦЭМ!$A$34:$A$777,$A140,СВЦЭМ!$B$34:$B$777,Y$119)+'СЕТ СН'!$I$11+СВЦЭМ!$D$10+'СЕТ СН'!$I$5-'СЕТ СН'!$I$21</f>
        <v>4862.8730123099995</v>
      </c>
    </row>
    <row r="141" spans="1:25" ht="15.75" x14ac:dyDescent="0.2">
      <c r="A141" s="35">
        <f t="shared" si="3"/>
        <v>42816</v>
      </c>
      <c r="B141" s="36">
        <f>SUMIFS(СВЦЭМ!$D$34:$D$777,СВЦЭМ!$A$34:$A$777,$A141,СВЦЭМ!$B$34:$B$777,B$119)+'СЕТ СН'!$I$11+СВЦЭМ!$D$10+'СЕТ СН'!$I$5-'СЕТ СН'!$I$21</f>
        <v>4930.5248855499995</v>
      </c>
      <c r="C141" s="36">
        <f>SUMIFS(СВЦЭМ!$D$34:$D$777,СВЦЭМ!$A$34:$A$777,$A141,СВЦЭМ!$B$34:$B$777,C$119)+'СЕТ СН'!$I$11+СВЦЭМ!$D$10+'СЕТ СН'!$I$5-'СЕТ СН'!$I$21</f>
        <v>4946.9534354499992</v>
      </c>
      <c r="D141" s="36">
        <f>SUMIFS(СВЦЭМ!$D$34:$D$777,СВЦЭМ!$A$34:$A$777,$A141,СВЦЭМ!$B$34:$B$777,D$119)+'СЕТ СН'!$I$11+СВЦЭМ!$D$10+'СЕТ СН'!$I$5-'СЕТ СН'!$I$21</f>
        <v>4966.2714444599997</v>
      </c>
      <c r="E141" s="36">
        <f>SUMIFS(СВЦЭМ!$D$34:$D$777,СВЦЭМ!$A$34:$A$777,$A141,СВЦЭМ!$B$34:$B$777,E$119)+'СЕТ СН'!$I$11+СВЦЭМ!$D$10+'СЕТ СН'!$I$5-'СЕТ СН'!$I$21</f>
        <v>4976.47068511</v>
      </c>
      <c r="F141" s="36">
        <f>SUMIFS(СВЦЭМ!$D$34:$D$777,СВЦЭМ!$A$34:$A$777,$A141,СВЦЭМ!$B$34:$B$777,F$119)+'СЕТ СН'!$I$11+СВЦЭМ!$D$10+'СЕТ СН'!$I$5-'СЕТ СН'!$I$21</f>
        <v>4972.4502400299998</v>
      </c>
      <c r="G141" s="36">
        <f>SUMIFS(СВЦЭМ!$D$34:$D$777,СВЦЭМ!$A$34:$A$777,$A141,СВЦЭМ!$B$34:$B$777,G$119)+'СЕТ СН'!$I$11+СВЦЭМ!$D$10+'СЕТ СН'!$I$5-'СЕТ СН'!$I$21</f>
        <v>4959.0524212999999</v>
      </c>
      <c r="H141" s="36">
        <f>SUMIFS(СВЦЭМ!$D$34:$D$777,СВЦЭМ!$A$34:$A$777,$A141,СВЦЭМ!$B$34:$B$777,H$119)+'СЕТ СН'!$I$11+СВЦЭМ!$D$10+'СЕТ СН'!$I$5-'СЕТ СН'!$I$21</f>
        <v>4977.9643801599996</v>
      </c>
      <c r="I141" s="36">
        <f>SUMIFS(СВЦЭМ!$D$34:$D$777,СВЦЭМ!$A$34:$A$777,$A141,СВЦЭМ!$B$34:$B$777,I$119)+'СЕТ СН'!$I$11+СВЦЭМ!$D$10+'СЕТ СН'!$I$5-'СЕТ СН'!$I$21</f>
        <v>4929.3442860899995</v>
      </c>
      <c r="J141" s="36">
        <f>SUMIFS(СВЦЭМ!$D$34:$D$777,СВЦЭМ!$A$34:$A$777,$A141,СВЦЭМ!$B$34:$B$777,J$119)+'СЕТ СН'!$I$11+СВЦЭМ!$D$10+'СЕТ СН'!$I$5-'СЕТ СН'!$I$21</f>
        <v>4862.3954507399994</v>
      </c>
      <c r="K141" s="36">
        <f>SUMIFS(СВЦЭМ!$D$34:$D$777,СВЦЭМ!$A$34:$A$777,$A141,СВЦЭМ!$B$34:$B$777,K$119)+'СЕТ СН'!$I$11+СВЦЭМ!$D$10+'СЕТ СН'!$I$5-'СЕТ СН'!$I$21</f>
        <v>4818.5355638399997</v>
      </c>
      <c r="L141" s="36">
        <f>SUMIFS(СВЦЭМ!$D$34:$D$777,СВЦЭМ!$A$34:$A$777,$A141,СВЦЭМ!$B$34:$B$777,L$119)+'СЕТ СН'!$I$11+СВЦЭМ!$D$10+'СЕТ СН'!$I$5-'СЕТ СН'!$I$21</f>
        <v>4818.0645546799997</v>
      </c>
      <c r="M141" s="36">
        <f>SUMIFS(СВЦЭМ!$D$34:$D$777,СВЦЭМ!$A$34:$A$777,$A141,СВЦЭМ!$B$34:$B$777,M$119)+'СЕТ СН'!$I$11+СВЦЭМ!$D$10+'СЕТ СН'!$I$5-'СЕТ СН'!$I$21</f>
        <v>4832.2662020499993</v>
      </c>
      <c r="N141" s="36">
        <f>SUMIFS(СВЦЭМ!$D$34:$D$777,СВЦЭМ!$A$34:$A$777,$A141,СВЦЭМ!$B$34:$B$777,N$119)+'СЕТ СН'!$I$11+СВЦЭМ!$D$10+'СЕТ СН'!$I$5-'СЕТ СН'!$I$21</f>
        <v>4892.6360897999994</v>
      </c>
      <c r="O141" s="36">
        <f>SUMIFS(СВЦЭМ!$D$34:$D$777,СВЦЭМ!$A$34:$A$777,$A141,СВЦЭМ!$B$34:$B$777,O$119)+'СЕТ СН'!$I$11+СВЦЭМ!$D$10+'СЕТ СН'!$I$5-'СЕТ СН'!$I$21</f>
        <v>4869.8349847399995</v>
      </c>
      <c r="P141" s="36">
        <f>SUMIFS(СВЦЭМ!$D$34:$D$777,СВЦЭМ!$A$34:$A$777,$A141,СВЦЭМ!$B$34:$B$777,P$119)+'СЕТ СН'!$I$11+СВЦЭМ!$D$10+'СЕТ СН'!$I$5-'СЕТ СН'!$I$21</f>
        <v>4888.7213938899995</v>
      </c>
      <c r="Q141" s="36">
        <f>SUMIFS(СВЦЭМ!$D$34:$D$777,СВЦЭМ!$A$34:$A$777,$A141,СВЦЭМ!$B$34:$B$777,Q$119)+'СЕТ СН'!$I$11+СВЦЭМ!$D$10+'СЕТ СН'!$I$5-'СЕТ СН'!$I$21</f>
        <v>4895.7302532699996</v>
      </c>
      <c r="R141" s="36">
        <f>SUMIFS(СВЦЭМ!$D$34:$D$777,СВЦЭМ!$A$34:$A$777,$A141,СВЦЭМ!$B$34:$B$777,R$119)+'СЕТ СН'!$I$11+СВЦЭМ!$D$10+'СЕТ СН'!$I$5-'СЕТ СН'!$I$21</f>
        <v>4893.1095873799995</v>
      </c>
      <c r="S141" s="36">
        <f>SUMIFS(СВЦЭМ!$D$34:$D$777,СВЦЭМ!$A$34:$A$777,$A141,СВЦЭМ!$B$34:$B$777,S$119)+'СЕТ СН'!$I$11+СВЦЭМ!$D$10+'СЕТ СН'!$I$5-'СЕТ СН'!$I$21</f>
        <v>4876.45742823</v>
      </c>
      <c r="T141" s="36">
        <f>SUMIFS(СВЦЭМ!$D$34:$D$777,СВЦЭМ!$A$34:$A$777,$A141,СВЦЭМ!$B$34:$B$777,T$119)+'СЕТ СН'!$I$11+СВЦЭМ!$D$10+'СЕТ СН'!$I$5-'СЕТ СН'!$I$21</f>
        <v>4849.1864937299997</v>
      </c>
      <c r="U141" s="36">
        <f>SUMIFS(СВЦЭМ!$D$34:$D$777,СВЦЭМ!$A$34:$A$777,$A141,СВЦЭМ!$B$34:$B$777,U$119)+'СЕТ СН'!$I$11+СВЦЭМ!$D$10+'СЕТ СН'!$I$5-'СЕТ СН'!$I$21</f>
        <v>4803.7344021999997</v>
      </c>
      <c r="V141" s="36">
        <f>SUMIFS(СВЦЭМ!$D$34:$D$777,СВЦЭМ!$A$34:$A$777,$A141,СВЦЭМ!$B$34:$B$777,V$119)+'СЕТ СН'!$I$11+СВЦЭМ!$D$10+'СЕТ СН'!$I$5-'СЕТ СН'!$I$21</f>
        <v>4792.93223579</v>
      </c>
      <c r="W141" s="36">
        <f>SUMIFS(СВЦЭМ!$D$34:$D$777,СВЦЭМ!$A$34:$A$777,$A141,СВЦЭМ!$B$34:$B$777,W$119)+'СЕТ СН'!$I$11+СВЦЭМ!$D$10+'СЕТ СН'!$I$5-'СЕТ СН'!$I$21</f>
        <v>4799.0937396199997</v>
      </c>
      <c r="X141" s="36">
        <f>SUMIFS(СВЦЭМ!$D$34:$D$777,СВЦЭМ!$A$34:$A$777,$A141,СВЦЭМ!$B$34:$B$777,X$119)+'СЕТ СН'!$I$11+СВЦЭМ!$D$10+'СЕТ СН'!$I$5-'СЕТ СН'!$I$21</f>
        <v>4855.8978437499991</v>
      </c>
      <c r="Y141" s="36">
        <f>SUMIFS(СВЦЭМ!$D$34:$D$777,СВЦЭМ!$A$34:$A$777,$A141,СВЦЭМ!$B$34:$B$777,Y$119)+'СЕТ СН'!$I$11+СВЦЭМ!$D$10+'СЕТ СН'!$I$5-'СЕТ СН'!$I$21</f>
        <v>4943.44955467</v>
      </c>
    </row>
    <row r="142" spans="1:25" ht="15.75" x14ac:dyDescent="0.2">
      <c r="A142" s="35">
        <f t="shared" si="3"/>
        <v>42817</v>
      </c>
      <c r="B142" s="36">
        <f>SUMIFS(СВЦЭМ!$D$34:$D$777,СВЦЭМ!$A$34:$A$777,$A142,СВЦЭМ!$B$34:$B$777,B$119)+'СЕТ СН'!$I$11+СВЦЭМ!$D$10+'СЕТ СН'!$I$5-'СЕТ СН'!$I$21</f>
        <v>4993.9059047800001</v>
      </c>
      <c r="C142" s="36">
        <f>SUMIFS(СВЦЭМ!$D$34:$D$777,СВЦЭМ!$A$34:$A$777,$A142,СВЦЭМ!$B$34:$B$777,C$119)+'СЕТ СН'!$I$11+СВЦЭМ!$D$10+'СЕТ СН'!$I$5-'СЕТ СН'!$I$21</f>
        <v>5011.0620103699994</v>
      </c>
      <c r="D142" s="36">
        <f>SUMIFS(СВЦЭМ!$D$34:$D$777,СВЦЭМ!$A$34:$A$777,$A142,СВЦЭМ!$B$34:$B$777,D$119)+'СЕТ СН'!$I$11+СВЦЭМ!$D$10+'СЕТ СН'!$I$5-'СЕТ СН'!$I$21</f>
        <v>5025.4721937899994</v>
      </c>
      <c r="E142" s="36">
        <f>SUMIFS(СВЦЭМ!$D$34:$D$777,СВЦЭМ!$A$34:$A$777,$A142,СВЦЭМ!$B$34:$B$777,E$119)+'СЕТ СН'!$I$11+СВЦЭМ!$D$10+'СЕТ СН'!$I$5-'СЕТ СН'!$I$21</f>
        <v>5036.9271648199992</v>
      </c>
      <c r="F142" s="36">
        <f>SUMIFS(СВЦЭМ!$D$34:$D$777,СВЦЭМ!$A$34:$A$777,$A142,СВЦЭМ!$B$34:$B$777,F$119)+'СЕТ СН'!$I$11+СВЦЭМ!$D$10+'СЕТ СН'!$I$5-'СЕТ СН'!$I$21</f>
        <v>5041.6003306399998</v>
      </c>
      <c r="G142" s="36">
        <f>SUMIFS(СВЦЭМ!$D$34:$D$777,СВЦЭМ!$A$34:$A$777,$A142,СВЦЭМ!$B$34:$B$777,G$119)+'СЕТ СН'!$I$11+СВЦЭМ!$D$10+'СЕТ СН'!$I$5-'СЕТ СН'!$I$21</f>
        <v>5028.0526951299998</v>
      </c>
      <c r="H142" s="36">
        <f>SUMIFS(СВЦЭМ!$D$34:$D$777,СВЦЭМ!$A$34:$A$777,$A142,СВЦЭМ!$B$34:$B$777,H$119)+'СЕТ СН'!$I$11+СВЦЭМ!$D$10+'СЕТ СН'!$I$5-'СЕТ СН'!$I$21</f>
        <v>4967.8997524999995</v>
      </c>
      <c r="I142" s="36">
        <f>SUMIFS(СВЦЭМ!$D$34:$D$777,СВЦЭМ!$A$34:$A$777,$A142,СВЦЭМ!$B$34:$B$777,I$119)+'СЕТ СН'!$I$11+СВЦЭМ!$D$10+'СЕТ СН'!$I$5-'СЕТ СН'!$I$21</f>
        <v>4928.8787198299997</v>
      </c>
      <c r="J142" s="36">
        <f>SUMIFS(СВЦЭМ!$D$34:$D$777,СВЦЭМ!$A$34:$A$777,$A142,СВЦЭМ!$B$34:$B$777,J$119)+'СЕТ СН'!$I$11+СВЦЭМ!$D$10+'СЕТ СН'!$I$5-'СЕТ СН'!$I$21</f>
        <v>4865.2631159899993</v>
      </c>
      <c r="K142" s="36">
        <f>SUMIFS(СВЦЭМ!$D$34:$D$777,СВЦЭМ!$A$34:$A$777,$A142,СВЦЭМ!$B$34:$B$777,K$119)+'СЕТ СН'!$I$11+СВЦЭМ!$D$10+'СЕТ СН'!$I$5-'СЕТ СН'!$I$21</f>
        <v>4797.5723133399997</v>
      </c>
      <c r="L142" s="36">
        <f>SUMIFS(СВЦЭМ!$D$34:$D$777,СВЦЭМ!$A$34:$A$777,$A142,СВЦЭМ!$B$34:$B$777,L$119)+'СЕТ СН'!$I$11+СВЦЭМ!$D$10+'СЕТ СН'!$I$5-'СЕТ СН'!$I$21</f>
        <v>4795.9062322399996</v>
      </c>
      <c r="M142" s="36">
        <f>SUMIFS(СВЦЭМ!$D$34:$D$777,СВЦЭМ!$A$34:$A$777,$A142,СВЦЭМ!$B$34:$B$777,M$119)+'СЕТ СН'!$I$11+СВЦЭМ!$D$10+'СЕТ СН'!$I$5-'СЕТ СН'!$I$21</f>
        <v>4810.7649667699998</v>
      </c>
      <c r="N142" s="36">
        <f>SUMIFS(СВЦЭМ!$D$34:$D$777,СВЦЭМ!$A$34:$A$777,$A142,СВЦЭМ!$B$34:$B$777,N$119)+'СЕТ СН'!$I$11+СВЦЭМ!$D$10+'СЕТ СН'!$I$5-'СЕТ СН'!$I$21</f>
        <v>4830.8894645700002</v>
      </c>
      <c r="O142" s="36">
        <f>SUMIFS(СВЦЭМ!$D$34:$D$777,СВЦЭМ!$A$34:$A$777,$A142,СВЦЭМ!$B$34:$B$777,O$119)+'СЕТ СН'!$I$11+СВЦЭМ!$D$10+'СЕТ СН'!$I$5-'СЕТ СН'!$I$21</f>
        <v>4856.3890888099995</v>
      </c>
      <c r="P142" s="36">
        <f>SUMIFS(СВЦЭМ!$D$34:$D$777,СВЦЭМ!$A$34:$A$777,$A142,СВЦЭМ!$B$34:$B$777,P$119)+'СЕТ СН'!$I$11+СВЦЭМ!$D$10+'СЕТ СН'!$I$5-'СЕТ СН'!$I$21</f>
        <v>4867.9235524799997</v>
      </c>
      <c r="Q142" s="36">
        <f>SUMIFS(СВЦЭМ!$D$34:$D$777,СВЦЭМ!$A$34:$A$777,$A142,СВЦЭМ!$B$34:$B$777,Q$119)+'СЕТ СН'!$I$11+СВЦЭМ!$D$10+'СЕТ СН'!$I$5-'СЕТ СН'!$I$21</f>
        <v>4864.3532944599992</v>
      </c>
      <c r="R142" s="36">
        <f>SUMIFS(СВЦЭМ!$D$34:$D$777,СВЦЭМ!$A$34:$A$777,$A142,СВЦЭМ!$B$34:$B$777,R$119)+'СЕТ СН'!$I$11+СВЦЭМ!$D$10+'СЕТ СН'!$I$5-'СЕТ СН'!$I$21</f>
        <v>4864.7674421599995</v>
      </c>
      <c r="S142" s="36">
        <f>SUMIFS(СВЦЭМ!$D$34:$D$777,СВЦЭМ!$A$34:$A$777,$A142,СВЦЭМ!$B$34:$B$777,S$119)+'СЕТ СН'!$I$11+СВЦЭМ!$D$10+'СЕТ СН'!$I$5-'СЕТ СН'!$I$21</f>
        <v>4850.8564693600001</v>
      </c>
      <c r="T142" s="36">
        <f>SUMIFS(СВЦЭМ!$D$34:$D$777,СВЦЭМ!$A$34:$A$777,$A142,СВЦЭМ!$B$34:$B$777,T$119)+'СЕТ СН'!$I$11+СВЦЭМ!$D$10+'СЕТ СН'!$I$5-'СЕТ СН'!$I$21</f>
        <v>4825.7398900999997</v>
      </c>
      <c r="U142" s="36">
        <f>SUMIFS(СВЦЭМ!$D$34:$D$777,СВЦЭМ!$A$34:$A$777,$A142,СВЦЭМ!$B$34:$B$777,U$119)+'СЕТ СН'!$I$11+СВЦЭМ!$D$10+'СЕТ СН'!$I$5-'СЕТ СН'!$I$21</f>
        <v>4800.3371639899997</v>
      </c>
      <c r="V142" s="36">
        <f>SUMIFS(СВЦЭМ!$D$34:$D$777,СВЦЭМ!$A$34:$A$777,$A142,СВЦЭМ!$B$34:$B$777,V$119)+'СЕТ СН'!$I$11+СВЦЭМ!$D$10+'СЕТ СН'!$I$5-'СЕТ СН'!$I$21</f>
        <v>4775.8681539499994</v>
      </c>
      <c r="W142" s="36">
        <f>SUMIFS(СВЦЭМ!$D$34:$D$777,СВЦЭМ!$A$34:$A$777,$A142,СВЦЭМ!$B$34:$B$777,W$119)+'СЕТ СН'!$I$11+СВЦЭМ!$D$10+'СЕТ СН'!$I$5-'СЕТ СН'!$I$21</f>
        <v>4774.2256110799999</v>
      </c>
      <c r="X142" s="36">
        <f>SUMIFS(СВЦЭМ!$D$34:$D$777,СВЦЭМ!$A$34:$A$777,$A142,СВЦЭМ!$B$34:$B$777,X$119)+'СЕТ СН'!$I$11+СВЦЭМ!$D$10+'СЕТ СН'!$I$5-'СЕТ СН'!$I$21</f>
        <v>4846.7502953999992</v>
      </c>
      <c r="Y142" s="36">
        <f>SUMIFS(СВЦЭМ!$D$34:$D$777,СВЦЭМ!$A$34:$A$777,$A142,СВЦЭМ!$B$34:$B$777,Y$119)+'СЕТ СН'!$I$11+СВЦЭМ!$D$10+'СЕТ СН'!$I$5-'СЕТ СН'!$I$21</f>
        <v>4924.8276648199999</v>
      </c>
    </row>
    <row r="143" spans="1:25" ht="15.75" x14ac:dyDescent="0.2">
      <c r="A143" s="35">
        <f t="shared" si="3"/>
        <v>42818</v>
      </c>
      <c r="B143" s="36">
        <f>SUMIFS(СВЦЭМ!$D$34:$D$777,СВЦЭМ!$A$34:$A$777,$A143,СВЦЭМ!$B$34:$B$777,B$119)+'СЕТ СН'!$I$11+СВЦЭМ!$D$10+'СЕТ СН'!$I$5-'СЕТ СН'!$I$21</f>
        <v>4970.7645523499996</v>
      </c>
      <c r="C143" s="36">
        <f>SUMIFS(СВЦЭМ!$D$34:$D$777,СВЦЭМ!$A$34:$A$777,$A143,СВЦЭМ!$B$34:$B$777,C$119)+'СЕТ СН'!$I$11+СВЦЭМ!$D$10+'СЕТ СН'!$I$5-'СЕТ СН'!$I$21</f>
        <v>5006.3265045799999</v>
      </c>
      <c r="D143" s="36">
        <f>SUMIFS(СВЦЭМ!$D$34:$D$777,СВЦЭМ!$A$34:$A$777,$A143,СВЦЭМ!$B$34:$B$777,D$119)+'СЕТ СН'!$I$11+СВЦЭМ!$D$10+'СЕТ СН'!$I$5-'СЕТ СН'!$I$21</f>
        <v>5024.6793781199995</v>
      </c>
      <c r="E143" s="36">
        <f>SUMIFS(СВЦЭМ!$D$34:$D$777,СВЦЭМ!$A$34:$A$777,$A143,СВЦЭМ!$B$34:$B$777,E$119)+'СЕТ СН'!$I$11+СВЦЭМ!$D$10+'СЕТ СН'!$I$5-'СЕТ СН'!$I$21</f>
        <v>5041.3997550699996</v>
      </c>
      <c r="F143" s="36">
        <f>SUMIFS(СВЦЭМ!$D$34:$D$777,СВЦЭМ!$A$34:$A$777,$A143,СВЦЭМ!$B$34:$B$777,F$119)+'СЕТ СН'!$I$11+СВЦЭМ!$D$10+'СЕТ СН'!$I$5-'СЕТ СН'!$I$21</f>
        <v>5041.9389713499995</v>
      </c>
      <c r="G143" s="36">
        <f>SUMIFS(СВЦЭМ!$D$34:$D$777,СВЦЭМ!$A$34:$A$777,$A143,СВЦЭМ!$B$34:$B$777,G$119)+'СЕТ СН'!$I$11+СВЦЭМ!$D$10+'СЕТ СН'!$I$5-'СЕТ СН'!$I$21</f>
        <v>5012.9097405699995</v>
      </c>
      <c r="H143" s="36">
        <f>SUMIFS(СВЦЭМ!$D$34:$D$777,СВЦЭМ!$A$34:$A$777,$A143,СВЦЭМ!$B$34:$B$777,H$119)+'СЕТ СН'!$I$11+СВЦЭМ!$D$10+'СЕТ СН'!$I$5-'СЕТ СН'!$I$21</f>
        <v>4945.4074671999997</v>
      </c>
      <c r="I143" s="36">
        <f>SUMIFS(СВЦЭМ!$D$34:$D$777,СВЦЭМ!$A$34:$A$777,$A143,СВЦЭМ!$B$34:$B$777,I$119)+'СЕТ СН'!$I$11+СВЦЭМ!$D$10+'СЕТ СН'!$I$5-'СЕТ СН'!$I$21</f>
        <v>4882.6245187799996</v>
      </c>
      <c r="J143" s="36">
        <f>SUMIFS(СВЦЭМ!$D$34:$D$777,СВЦЭМ!$A$34:$A$777,$A143,СВЦЭМ!$B$34:$B$777,J$119)+'СЕТ СН'!$I$11+СВЦЭМ!$D$10+'СЕТ СН'!$I$5-'СЕТ СН'!$I$21</f>
        <v>4822.3714932900002</v>
      </c>
      <c r="K143" s="36">
        <f>SUMIFS(СВЦЭМ!$D$34:$D$777,СВЦЭМ!$A$34:$A$777,$A143,СВЦЭМ!$B$34:$B$777,K$119)+'СЕТ СН'!$I$11+СВЦЭМ!$D$10+'СЕТ СН'!$I$5-'СЕТ СН'!$I$21</f>
        <v>4776.2351551699994</v>
      </c>
      <c r="L143" s="36">
        <f>SUMIFS(СВЦЭМ!$D$34:$D$777,СВЦЭМ!$A$34:$A$777,$A143,СВЦЭМ!$B$34:$B$777,L$119)+'СЕТ СН'!$I$11+СВЦЭМ!$D$10+'СЕТ СН'!$I$5-'СЕТ СН'!$I$21</f>
        <v>4761.0315183599996</v>
      </c>
      <c r="M143" s="36">
        <f>SUMIFS(СВЦЭМ!$D$34:$D$777,СВЦЭМ!$A$34:$A$777,$A143,СВЦЭМ!$B$34:$B$777,M$119)+'СЕТ СН'!$I$11+СВЦЭМ!$D$10+'СЕТ СН'!$I$5-'СЕТ СН'!$I$21</f>
        <v>4777.3027950199994</v>
      </c>
      <c r="N143" s="36">
        <f>SUMIFS(СВЦЭМ!$D$34:$D$777,СВЦЭМ!$A$34:$A$777,$A143,СВЦЭМ!$B$34:$B$777,N$119)+'СЕТ СН'!$I$11+СВЦЭМ!$D$10+'СЕТ СН'!$I$5-'СЕТ СН'!$I$21</f>
        <v>4805.2915575400002</v>
      </c>
      <c r="O143" s="36">
        <f>SUMIFS(СВЦЭМ!$D$34:$D$777,СВЦЭМ!$A$34:$A$777,$A143,СВЦЭМ!$B$34:$B$777,O$119)+'СЕТ СН'!$I$11+СВЦЭМ!$D$10+'СЕТ СН'!$I$5-'СЕТ СН'!$I$21</f>
        <v>4805.7529070299997</v>
      </c>
      <c r="P143" s="36">
        <f>SUMIFS(СВЦЭМ!$D$34:$D$777,СВЦЭМ!$A$34:$A$777,$A143,СВЦЭМ!$B$34:$B$777,P$119)+'СЕТ СН'!$I$11+СВЦЭМ!$D$10+'СЕТ СН'!$I$5-'СЕТ СН'!$I$21</f>
        <v>4816.8683327399995</v>
      </c>
      <c r="Q143" s="36">
        <f>SUMIFS(СВЦЭМ!$D$34:$D$777,СВЦЭМ!$A$34:$A$777,$A143,СВЦЭМ!$B$34:$B$777,Q$119)+'СЕТ СН'!$I$11+СВЦЭМ!$D$10+'СЕТ СН'!$I$5-'СЕТ СН'!$I$21</f>
        <v>4819.3275226899996</v>
      </c>
      <c r="R143" s="36">
        <f>SUMIFS(СВЦЭМ!$D$34:$D$777,СВЦЭМ!$A$34:$A$777,$A143,СВЦЭМ!$B$34:$B$777,R$119)+'СЕТ СН'!$I$11+СВЦЭМ!$D$10+'СЕТ СН'!$I$5-'СЕТ СН'!$I$21</f>
        <v>4825.19205177</v>
      </c>
      <c r="S143" s="36">
        <f>SUMIFS(СВЦЭМ!$D$34:$D$777,СВЦЭМ!$A$34:$A$777,$A143,СВЦЭМ!$B$34:$B$777,S$119)+'СЕТ СН'!$I$11+СВЦЭМ!$D$10+'СЕТ СН'!$I$5-'СЕТ СН'!$I$21</f>
        <v>4818.3028366999997</v>
      </c>
      <c r="T143" s="36">
        <f>SUMIFS(СВЦЭМ!$D$34:$D$777,СВЦЭМ!$A$34:$A$777,$A143,СВЦЭМ!$B$34:$B$777,T$119)+'СЕТ СН'!$I$11+СВЦЭМ!$D$10+'СЕТ СН'!$I$5-'СЕТ СН'!$I$21</f>
        <v>4794.7972383099996</v>
      </c>
      <c r="U143" s="36">
        <f>SUMIFS(СВЦЭМ!$D$34:$D$777,СВЦЭМ!$A$34:$A$777,$A143,СВЦЭМ!$B$34:$B$777,U$119)+'СЕТ СН'!$I$11+СВЦЭМ!$D$10+'СЕТ СН'!$I$5-'СЕТ СН'!$I$21</f>
        <v>4761.96368927</v>
      </c>
      <c r="V143" s="36">
        <f>SUMIFS(СВЦЭМ!$D$34:$D$777,СВЦЭМ!$A$34:$A$777,$A143,СВЦЭМ!$B$34:$B$777,V$119)+'СЕТ СН'!$I$11+СВЦЭМ!$D$10+'СЕТ СН'!$I$5-'СЕТ СН'!$I$21</f>
        <v>4761.4797430999997</v>
      </c>
      <c r="W143" s="36">
        <f>SUMIFS(СВЦЭМ!$D$34:$D$777,СВЦЭМ!$A$34:$A$777,$A143,СВЦЭМ!$B$34:$B$777,W$119)+'СЕТ СН'!$I$11+СВЦЭМ!$D$10+'СЕТ СН'!$I$5-'СЕТ СН'!$I$21</f>
        <v>4757.0498241899995</v>
      </c>
      <c r="X143" s="36">
        <f>SUMIFS(СВЦЭМ!$D$34:$D$777,СВЦЭМ!$A$34:$A$777,$A143,СВЦЭМ!$B$34:$B$777,X$119)+'СЕТ СН'!$I$11+СВЦЭМ!$D$10+'СЕТ СН'!$I$5-'СЕТ СН'!$I$21</f>
        <v>4809.7126470200001</v>
      </c>
      <c r="Y143" s="36">
        <f>SUMIFS(СВЦЭМ!$D$34:$D$777,СВЦЭМ!$A$34:$A$777,$A143,СВЦЭМ!$B$34:$B$777,Y$119)+'СЕТ СН'!$I$11+СВЦЭМ!$D$10+'СЕТ СН'!$I$5-'СЕТ СН'!$I$21</f>
        <v>4891.9227470799997</v>
      </c>
    </row>
    <row r="144" spans="1:25" ht="15.75" x14ac:dyDescent="0.2">
      <c r="A144" s="35">
        <f t="shared" si="3"/>
        <v>42819</v>
      </c>
      <c r="B144" s="36">
        <f>SUMIFS(СВЦЭМ!$D$34:$D$777,СВЦЭМ!$A$34:$A$777,$A144,СВЦЭМ!$B$34:$B$777,B$119)+'СЕТ СН'!$I$11+СВЦЭМ!$D$10+'СЕТ СН'!$I$5-'СЕТ СН'!$I$21</f>
        <v>4951.9526267799993</v>
      </c>
      <c r="C144" s="36">
        <f>SUMIFS(СВЦЭМ!$D$34:$D$777,СВЦЭМ!$A$34:$A$777,$A144,СВЦЭМ!$B$34:$B$777,C$119)+'СЕТ СН'!$I$11+СВЦЭМ!$D$10+'СЕТ СН'!$I$5-'СЕТ СН'!$I$21</f>
        <v>4994.6766983999996</v>
      </c>
      <c r="D144" s="36">
        <f>SUMIFS(СВЦЭМ!$D$34:$D$777,СВЦЭМ!$A$34:$A$777,$A144,СВЦЭМ!$B$34:$B$777,D$119)+'СЕТ СН'!$I$11+СВЦЭМ!$D$10+'СЕТ СН'!$I$5-'СЕТ СН'!$I$21</f>
        <v>5011.7337575799993</v>
      </c>
      <c r="E144" s="36">
        <f>SUMIFS(СВЦЭМ!$D$34:$D$777,СВЦЭМ!$A$34:$A$777,$A144,СВЦЭМ!$B$34:$B$777,E$119)+'СЕТ СН'!$I$11+СВЦЭМ!$D$10+'СЕТ СН'!$I$5-'СЕТ СН'!$I$21</f>
        <v>5024.6189777999998</v>
      </c>
      <c r="F144" s="36">
        <f>SUMIFS(СВЦЭМ!$D$34:$D$777,СВЦЭМ!$A$34:$A$777,$A144,СВЦЭМ!$B$34:$B$777,F$119)+'СЕТ СН'!$I$11+СВЦЭМ!$D$10+'СЕТ СН'!$I$5-'СЕТ СН'!$I$21</f>
        <v>5022.9138960799992</v>
      </c>
      <c r="G144" s="36">
        <f>SUMIFS(СВЦЭМ!$D$34:$D$777,СВЦЭМ!$A$34:$A$777,$A144,СВЦЭМ!$B$34:$B$777,G$119)+'СЕТ СН'!$I$11+СВЦЭМ!$D$10+'СЕТ СН'!$I$5-'СЕТ СН'!$I$21</f>
        <v>5010.3120001199995</v>
      </c>
      <c r="H144" s="36">
        <f>SUMIFS(СВЦЭМ!$D$34:$D$777,СВЦЭМ!$A$34:$A$777,$A144,СВЦЭМ!$B$34:$B$777,H$119)+'СЕТ СН'!$I$11+СВЦЭМ!$D$10+'СЕТ СН'!$I$5-'СЕТ СН'!$I$21</f>
        <v>4985.3624438199995</v>
      </c>
      <c r="I144" s="36">
        <f>SUMIFS(СВЦЭМ!$D$34:$D$777,СВЦЭМ!$A$34:$A$777,$A144,СВЦЭМ!$B$34:$B$777,I$119)+'СЕТ СН'!$I$11+СВЦЭМ!$D$10+'СЕТ СН'!$I$5-'СЕТ СН'!$I$21</f>
        <v>4932.9450511499999</v>
      </c>
      <c r="J144" s="36">
        <f>SUMIFS(СВЦЭМ!$D$34:$D$777,СВЦЭМ!$A$34:$A$777,$A144,СВЦЭМ!$B$34:$B$777,J$119)+'СЕТ СН'!$I$11+СВЦЭМ!$D$10+'СЕТ СН'!$I$5-'СЕТ СН'!$I$21</f>
        <v>4843.8998124099999</v>
      </c>
      <c r="K144" s="36">
        <f>SUMIFS(СВЦЭМ!$D$34:$D$777,СВЦЭМ!$A$34:$A$777,$A144,СВЦЭМ!$B$34:$B$777,K$119)+'СЕТ СН'!$I$11+СВЦЭМ!$D$10+'СЕТ СН'!$I$5-'СЕТ СН'!$I$21</f>
        <v>4771.1659400999997</v>
      </c>
      <c r="L144" s="36">
        <f>SUMIFS(СВЦЭМ!$D$34:$D$777,СВЦЭМ!$A$34:$A$777,$A144,СВЦЭМ!$B$34:$B$777,L$119)+'СЕТ СН'!$I$11+СВЦЭМ!$D$10+'СЕТ СН'!$I$5-'СЕТ СН'!$I$21</f>
        <v>4760.7870185800002</v>
      </c>
      <c r="M144" s="36">
        <f>SUMIFS(СВЦЭМ!$D$34:$D$777,СВЦЭМ!$A$34:$A$777,$A144,СВЦЭМ!$B$34:$B$777,M$119)+'СЕТ СН'!$I$11+СВЦЭМ!$D$10+'СЕТ СН'!$I$5-'СЕТ СН'!$I$21</f>
        <v>4777.0126484199991</v>
      </c>
      <c r="N144" s="36">
        <f>SUMIFS(СВЦЭМ!$D$34:$D$777,СВЦЭМ!$A$34:$A$777,$A144,СВЦЭМ!$B$34:$B$777,N$119)+'СЕТ СН'!$I$11+СВЦЭМ!$D$10+'СЕТ СН'!$I$5-'СЕТ СН'!$I$21</f>
        <v>4795.9884026700001</v>
      </c>
      <c r="O144" s="36">
        <f>SUMIFS(СВЦЭМ!$D$34:$D$777,СВЦЭМ!$A$34:$A$777,$A144,СВЦЭМ!$B$34:$B$777,O$119)+'СЕТ СН'!$I$11+СВЦЭМ!$D$10+'СЕТ СН'!$I$5-'СЕТ СН'!$I$21</f>
        <v>4811.7185634799998</v>
      </c>
      <c r="P144" s="36">
        <f>SUMIFS(СВЦЭМ!$D$34:$D$777,СВЦЭМ!$A$34:$A$777,$A144,СВЦЭМ!$B$34:$B$777,P$119)+'СЕТ СН'!$I$11+СВЦЭМ!$D$10+'СЕТ СН'!$I$5-'СЕТ СН'!$I$21</f>
        <v>4823.0244233100002</v>
      </c>
      <c r="Q144" s="36">
        <f>SUMIFS(СВЦЭМ!$D$34:$D$777,СВЦЭМ!$A$34:$A$777,$A144,СВЦЭМ!$B$34:$B$777,Q$119)+'СЕТ СН'!$I$11+СВЦЭМ!$D$10+'СЕТ СН'!$I$5-'СЕТ СН'!$I$21</f>
        <v>4829.4884945100002</v>
      </c>
      <c r="R144" s="36">
        <f>SUMIFS(СВЦЭМ!$D$34:$D$777,СВЦЭМ!$A$34:$A$777,$A144,СВЦЭМ!$B$34:$B$777,R$119)+'СЕТ СН'!$I$11+СВЦЭМ!$D$10+'СЕТ СН'!$I$5-'СЕТ СН'!$I$21</f>
        <v>4832.6270098899995</v>
      </c>
      <c r="S144" s="36">
        <f>SUMIFS(СВЦЭМ!$D$34:$D$777,СВЦЭМ!$A$34:$A$777,$A144,СВЦЭМ!$B$34:$B$777,S$119)+'СЕТ СН'!$I$11+СВЦЭМ!$D$10+'СЕТ СН'!$I$5-'СЕТ СН'!$I$21</f>
        <v>4825.2480669799997</v>
      </c>
      <c r="T144" s="36">
        <f>SUMIFS(СВЦЭМ!$D$34:$D$777,СВЦЭМ!$A$34:$A$777,$A144,СВЦЭМ!$B$34:$B$777,T$119)+'СЕТ СН'!$I$11+СВЦЭМ!$D$10+'СЕТ СН'!$I$5-'СЕТ СН'!$I$21</f>
        <v>4797.6014392099996</v>
      </c>
      <c r="U144" s="36">
        <f>SUMIFS(СВЦЭМ!$D$34:$D$777,СВЦЭМ!$A$34:$A$777,$A144,СВЦЭМ!$B$34:$B$777,U$119)+'СЕТ СН'!$I$11+СВЦЭМ!$D$10+'СЕТ СН'!$I$5-'СЕТ СН'!$I$21</f>
        <v>4754.0196452399996</v>
      </c>
      <c r="V144" s="36">
        <f>SUMIFS(СВЦЭМ!$D$34:$D$777,СВЦЭМ!$A$34:$A$777,$A144,СВЦЭМ!$B$34:$B$777,V$119)+'СЕТ СН'!$I$11+СВЦЭМ!$D$10+'СЕТ СН'!$I$5-'СЕТ СН'!$I$21</f>
        <v>4744.7341639299993</v>
      </c>
      <c r="W144" s="36">
        <f>SUMIFS(СВЦЭМ!$D$34:$D$777,СВЦЭМ!$A$34:$A$777,$A144,СВЦЭМ!$B$34:$B$777,W$119)+'СЕТ СН'!$I$11+СВЦЭМ!$D$10+'СЕТ СН'!$I$5-'СЕТ СН'!$I$21</f>
        <v>4737.3262036699998</v>
      </c>
      <c r="X144" s="36">
        <f>SUMIFS(СВЦЭМ!$D$34:$D$777,СВЦЭМ!$A$34:$A$777,$A144,СВЦЭМ!$B$34:$B$777,X$119)+'СЕТ СН'!$I$11+СВЦЭМ!$D$10+'СЕТ СН'!$I$5-'СЕТ СН'!$I$21</f>
        <v>4789.7197330899999</v>
      </c>
      <c r="Y144" s="36">
        <f>SUMIFS(СВЦЭМ!$D$34:$D$777,СВЦЭМ!$A$34:$A$777,$A144,СВЦЭМ!$B$34:$B$777,Y$119)+'СЕТ СН'!$I$11+СВЦЭМ!$D$10+'СЕТ СН'!$I$5-'СЕТ СН'!$I$21</f>
        <v>4871.0706600599997</v>
      </c>
    </row>
    <row r="145" spans="1:27" ht="15.75" x14ac:dyDescent="0.2">
      <c r="A145" s="35">
        <f t="shared" si="3"/>
        <v>42820</v>
      </c>
      <c r="B145" s="36">
        <f>SUMIFS(СВЦЭМ!$D$34:$D$777,СВЦЭМ!$A$34:$A$777,$A145,СВЦЭМ!$B$34:$B$777,B$119)+'СЕТ СН'!$I$11+СВЦЭМ!$D$10+'СЕТ СН'!$I$5-'СЕТ СН'!$I$21</f>
        <v>4938.4060815199991</v>
      </c>
      <c r="C145" s="36">
        <f>SUMIFS(СВЦЭМ!$D$34:$D$777,СВЦЭМ!$A$34:$A$777,$A145,СВЦЭМ!$B$34:$B$777,C$119)+'СЕТ СН'!$I$11+СВЦЭМ!$D$10+'СЕТ СН'!$I$5-'СЕТ СН'!$I$21</f>
        <v>4980.0185906099996</v>
      </c>
      <c r="D145" s="36">
        <f>SUMIFS(СВЦЭМ!$D$34:$D$777,СВЦЭМ!$A$34:$A$777,$A145,СВЦЭМ!$B$34:$B$777,D$119)+'СЕТ СН'!$I$11+СВЦЭМ!$D$10+'СЕТ СН'!$I$5-'СЕТ СН'!$I$21</f>
        <v>5001.1063162899991</v>
      </c>
      <c r="E145" s="36">
        <f>SUMIFS(СВЦЭМ!$D$34:$D$777,СВЦЭМ!$A$34:$A$777,$A145,СВЦЭМ!$B$34:$B$777,E$119)+'СЕТ СН'!$I$11+СВЦЭМ!$D$10+'СЕТ СН'!$I$5-'СЕТ СН'!$I$21</f>
        <v>5013.6906109299998</v>
      </c>
      <c r="F145" s="36">
        <f>SUMIFS(СВЦЭМ!$D$34:$D$777,СВЦЭМ!$A$34:$A$777,$A145,СВЦЭМ!$B$34:$B$777,F$119)+'СЕТ СН'!$I$11+СВЦЭМ!$D$10+'СЕТ СН'!$I$5-'СЕТ СН'!$I$21</f>
        <v>5014.0746077899994</v>
      </c>
      <c r="G145" s="36">
        <f>SUMIFS(СВЦЭМ!$D$34:$D$777,СВЦЭМ!$A$34:$A$777,$A145,СВЦЭМ!$B$34:$B$777,G$119)+'СЕТ СН'!$I$11+СВЦЭМ!$D$10+'СЕТ СН'!$I$5-'СЕТ СН'!$I$21</f>
        <v>5001.9655049399998</v>
      </c>
      <c r="H145" s="36">
        <f>SUMIFS(СВЦЭМ!$D$34:$D$777,СВЦЭМ!$A$34:$A$777,$A145,СВЦЭМ!$B$34:$B$777,H$119)+'СЕТ СН'!$I$11+СВЦЭМ!$D$10+'СЕТ СН'!$I$5-'СЕТ СН'!$I$21</f>
        <v>4978.8307580199998</v>
      </c>
      <c r="I145" s="36">
        <f>SUMIFS(СВЦЭМ!$D$34:$D$777,СВЦЭМ!$A$34:$A$777,$A145,СВЦЭМ!$B$34:$B$777,I$119)+'СЕТ СН'!$I$11+СВЦЭМ!$D$10+'СЕТ СН'!$I$5-'СЕТ СН'!$I$21</f>
        <v>4957.1177052999992</v>
      </c>
      <c r="J145" s="36">
        <f>SUMIFS(СВЦЭМ!$D$34:$D$777,СВЦЭМ!$A$34:$A$777,$A145,СВЦЭМ!$B$34:$B$777,J$119)+'СЕТ СН'!$I$11+СВЦЭМ!$D$10+'СЕТ СН'!$I$5-'СЕТ СН'!$I$21</f>
        <v>4864.9895359499997</v>
      </c>
      <c r="K145" s="36">
        <f>SUMIFS(СВЦЭМ!$D$34:$D$777,СВЦЭМ!$A$34:$A$777,$A145,СВЦЭМ!$B$34:$B$777,K$119)+'СЕТ СН'!$I$11+СВЦЭМ!$D$10+'СЕТ СН'!$I$5-'СЕТ СН'!$I$21</f>
        <v>4784.4023455899996</v>
      </c>
      <c r="L145" s="36">
        <f>SUMIFS(СВЦЭМ!$D$34:$D$777,СВЦЭМ!$A$34:$A$777,$A145,СВЦЭМ!$B$34:$B$777,L$119)+'СЕТ СН'!$I$11+СВЦЭМ!$D$10+'СЕТ СН'!$I$5-'СЕТ СН'!$I$21</f>
        <v>4768.2594511299994</v>
      </c>
      <c r="M145" s="36">
        <f>SUMIFS(СВЦЭМ!$D$34:$D$777,СВЦЭМ!$A$34:$A$777,$A145,СВЦЭМ!$B$34:$B$777,M$119)+'СЕТ СН'!$I$11+СВЦЭМ!$D$10+'СЕТ СН'!$I$5-'СЕТ СН'!$I$21</f>
        <v>4776.4407937699998</v>
      </c>
      <c r="N145" s="36">
        <f>SUMIFS(СВЦЭМ!$D$34:$D$777,СВЦЭМ!$A$34:$A$777,$A145,СВЦЭМ!$B$34:$B$777,N$119)+'СЕТ СН'!$I$11+СВЦЭМ!$D$10+'СЕТ СН'!$I$5-'СЕТ СН'!$I$21</f>
        <v>4794.3989403599999</v>
      </c>
      <c r="O145" s="36">
        <f>SUMIFS(СВЦЭМ!$D$34:$D$777,СВЦЭМ!$A$34:$A$777,$A145,СВЦЭМ!$B$34:$B$777,O$119)+'СЕТ СН'!$I$11+СВЦЭМ!$D$10+'СЕТ СН'!$I$5-'СЕТ СН'!$I$21</f>
        <v>4802.4990567299992</v>
      </c>
      <c r="P145" s="36">
        <f>SUMIFS(СВЦЭМ!$D$34:$D$777,СВЦЭМ!$A$34:$A$777,$A145,СВЦЭМ!$B$34:$B$777,P$119)+'СЕТ СН'!$I$11+СВЦЭМ!$D$10+'СЕТ СН'!$I$5-'СЕТ СН'!$I$21</f>
        <v>4812.4239095199991</v>
      </c>
      <c r="Q145" s="36">
        <f>SUMIFS(СВЦЭМ!$D$34:$D$777,СВЦЭМ!$A$34:$A$777,$A145,СВЦЭМ!$B$34:$B$777,Q$119)+'СЕТ СН'!$I$11+СВЦЭМ!$D$10+'СЕТ СН'!$I$5-'СЕТ СН'!$I$21</f>
        <v>4814.3976008499994</v>
      </c>
      <c r="R145" s="36">
        <f>SUMIFS(СВЦЭМ!$D$34:$D$777,СВЦЭМ!$A$34:$A$777,$A145,СВЦЭМ!$B$34:$B$777,R$119)+'СЕТ СН'!$I$11+СВЦЭМ!$D$10+'СЕТ СН'!$I$5-'СЕТ СН'!$I$21</f>
        <v>4815.9235141399995</v>
      </c>
      <c r="S145" s="36">
        <f>SUMIFS(СВЦЭМ!$D$34:$D$777,СВЦЭМ!$A$34:$A$777,$A145,СВЦЭМ!$B$34:$B$777,S$119)+'СЕТ СН'!$I$11+СВЦЭМ!$D$10+'СЕТ СН'!$I$5-'СЕТ СН'!$I$21</f>
        <v>4809.9494295799996</v>
      </c>
      <c r="T145" s="36">
        <f>SUMIFS(СВЦЭМ!$D$34:$D$777,СВЦЭМ!$A$34:$A$777,$A145,СВЦЭМ!$B$34:$B$777,T$119)+'СЕТ СН'!$I$11+СВЦЭМ!$D$10+'СЕТ СН'!$I$5-'СЕТ СН'!$I$21</f>
        <v>4785.9889532999996</v>
      </c>
      <c r="U145" s="36">
        <f>SUMIFS(СВЦЭМ!$D$34:$D$777,СВЦЭМ!$A$34:$A$777,$A145,СВЦЭМ!$B$34:$B$777,U$119)+'СЕТ СН'!$I$11+СВЦЭМ!$D$10+'СЕТ СН'!$I$5-'СЕТ СН'!$I$21</f>
        <v>4758.4043146699996</v>
      </c>
      <c r="V145" s="36">
        <f>SUMIFS(СВЦЭМ!$D$34:$D$777,СВЦЭМ!$A$34:$A$777,$A145,СВЦЭМ!$B$34:$B$777,V$119)+'СЕТ СН'!$I$11+СВЦЭМ!$D$10+'СЕТ СН'!$I$5-'СЕТ СН'!$I$21</f>
        <v>4757.2544620699991</v>
      </c>
      <c r="W145" s="36">
        <f>SUMIFS(СВЦЭМ!$D$34:$D$777,СВЦЭМ!$A$34:$A$777,$A145,СВЦЭМ!$B$34:$B$777,W$119)+'СЕТ СН'!$I$11+СВЦЭМ!$D$10+'СЕТ СН'!$I$5-'СЕТ СН'!$I$21</f>
        <v>4758.6105873899996</v>
      </c>
      <c r="X145" s="36">
        <f>SUMIFS(СВЦЭМ!$D$34:$D$777,СВЦЭМ!$A$34:$A$777,$A145,СВЦЭМ!$B$34:$B$777,X$119)+'СЕТ СН'!$I$11+СВЦЭМ!$D$10+'СЕТ СН'!$I$5-'СЕТ СН'!$I$21</f>
        <v>4823.9855427799994</v>
      </c>
      <c r="Y145" s="36">
        <f>SUMIFS(СВЦЭМ!$D$34:$D$777,СВЦЭМ!$A$34:$A$777,$A145,СВЦЭМ!$B$34:$B$777,Y$119)+'СЕТ СН'!$I$11+СВЦЭМ!$D$10+'СЕТ СН'!$I$5-'СЕТ СН'!$I$21</f>
        <v>4909.1491076999991</v>
      </c>
    </row>
    <row r="146" spans="1:27" ht="15.75" x14ac:dyDescent="0.2">
      <c r="A146" s="35">
        <f t="shared" si="3"/>
        <v>42821</v>
      </c>
      <c r="B146" s="36">
        <f>SUMIFS(СВЦЭМ!$D$34:$D$777,СВЦЭМ!$A$34:$A$777,$A146,СВЦЭМ!$B$34:$B$777,B$119)+'СЕТ СН'!$I$11+СВЦЭМ!$D$10+'СЕТ СН'!$I$5-'СЕТ СН'!$I$21</f>
        <v>5055.5909856199996</v>
      </c>
      <c r="C146" s="36">
        <f>SUMIFS(СВЦЭМ!$D$34:$D$777,СВЦЭМ!$A$34:$A$777,$A146,СВЦЭМ!$B$34:$B$777,C$119)+'СЕТ СН'!$I$11+СВЦЭМ!$D$10+'СЕТ СН'!$I$5-'СЕТ СН'!$I$21</f>
        <v>5102.4259112199998</v>
      </c>
      <c r="D146" s="36">
        <f>SUMIFS(СВЦЭМ!$D$34:$D$777,СВЦЭМ!$A$34:$A$777,$A146,СВЦЭМ!$B$34:$B$777,D$119)+'СЕТ СН'!$I$11+СВЦЭМ!$D$10+'СЕТ СН'!$I$5-'СЕТ СН'!$I$21</f>
        <v>5127.6611571499998</v>
      </c>
      <c r="E146" s="36">
        <f>SUMIFS(СВЦЭМ!$D$34:$D$777,СВЦЭМ!$A$34:$A$777,$A146,СВЦЭМ!$B$34:$B$777,E$119)+'СЕТ СН'!$I$11+СВЦЭМ!$D$10+'СЕТ СН'!$I$5-'СЕТ СН'!$I$21</f>
        <v>5131.6616791699998</v>
      </c>
      <c r="F146" s="36">
        <f>SUMIFS(СВЦЭМ!$D$34:$D$777,СВЦЭМ!$A$34:$A$777,$A146,СВЦЭМ!$B$34:$B$777,F$119)+'СЕТ СН'!$I$11+СВЦЭМ!$D$10+'СЕТ СН'!$I$5-'СЕТ СН'!$I$21</f>
        <v>5135.1478238499994</v>
      </c>
      <c r="G146" s="36">
        <f>SUMIFS(СВЦЭМ!$D$34:$D$777,СВЦЭМ!$A$34:$A$777,$A146,СВЦЭМ!$B$34:$B$777,G$119)+'СЕТ СН'!$I$11+СВЦЭМ!$D$10+'СЕТ СН'!$I$5-'СЕТ СН'!$I$21</f>
        <v>5115.4363037899993</v>
      </c>
      <c r="H146" s="36">
        <f>SUMIFS(СВЦЭМ!$D$34:$D$777,СВЦЭМ!$A$34:$A$777,$A146,СВЦЭМ!$B$34:$B$777,H$119)+'СЕТ СН'!$I$11+СВЦЭМ!$D$10+'СЕТ СН'!$I$5-'СЕТ СН'!$I$21</f>
        <v>5046.2769309199994</v>
      </c>
      <c r="I146" s="36">
        <f>SUMIFS(СВЦЭМ!$D$34:$D$777,СВЦЭМ!$A$34:$A$777,$A146,СВЦЭМ!$B$34:$B$777,I$119)+'СЕТ СН'!$I$11+СВЦЭМ!$D$10+'СЕТ СН'!$I$5-'СЕТ СН'!$I$21</f>
        <v>4971.4651588599991</v>
      </c>
      <c r="J146" s="36">
        <f>SUMIFS(СВЦЭМ!$D$34:$D$777,СВЦЭМ!$A$34:$A$777,$A146,СВЦЭМ!$B$34:$B$777,J$119)+'СЕТ СН'!$I$11+СВЦЭМ!$D$10+'СЕТ СН'!$I$5-'СЕТ СН'!$I$21</f>
        <v>4909.9952458699991</v>
      </c>
      <c r="K146" s="36">
        <f>SUMIFS(СВЦЭМ!$D$34:$D$777,СВЦЭМ!$A$34:$A$777,$A146,СВЦЭМ!$B$34:$B$777,K$119)+'СЕТ СН'!$I$11+СВЦЭМ!$D$10+'СЕТ СН'!$I$5-'СЕТ СН'!$I$21</f>
        <v>4847.2351438400001</v>
      </c>
      <c r="L146" s="36">
        <f>SUMIFS(СВЦЭМ!$D$34:$D$777,СВЦЭМ!$A$34:$A$777,$A146,СВЦЭМ!$B$34:$B$777,L$119)+'СЕТ СН'!$I$11+СВЦЭМ!$D$10+'СЕТ СН'!$I$5-'СЕТ СН'!$I$21</f>
        <v>4850.97960547</v>
      </c>
      <c r="M146" s="36">
        <f>SUMIFS(СВЦЭМ!$D$34:$D$777,СВЦЭМ!$A$34:$A$777,$A146,СВЦЭМ!$B$34:$B$777,M$119)+'СЕТ СН'!$I$11+СВЦЭМ!$D$10+'СЕТ СН'!$I$5-'СЕТ СН'!$I$21</f>
        <v>4875.9539971799995</v>
      </c>
      <c r="N146" s="36">
        <f>SUMIFS(СВЦЭМ!$D$34:$D$777,СВЦЭМ!$A$34:$A$777,$A146,СВЦЭМ!$B$34:$B$777,N$119)+'СЕТ СН'!$I$11+СВЦЭМ!$D$10+'СЕТ СН'!$I$5-'СЕТ СН'!$I$21</f>
        <v>4887.7866816499991</v>
      </c>
      <c r="O146" s="36">
        <f>SUMIFS(СВЦЭМ!$D$34:$D$777,СВЦЭМ!$A$34:$A$777,$A146,СВЦЭМ!$B$34:$B$777,O$119)+'СЕТ СН'!$I$11+СВЦЭМ!$D$10+'СЕТ СН'!$I$5-'СЕТ СН'!$I$21</f>
        <v>4886.2453235899993</v>
      </c>
      <c r="P146" s="36">
        <f>SUMIFS(СВЦЭМ!$D$34:$D$777,СВЦЭМ!$A$34:$A$777,$A146,СВЦЭМ!$B$34:$B$777,P$119)+'СЕТ СН'!$I$11+СВЦЭМ!$D$10+'СЕТ СН'!$I$5-'СЕТ СН'!$I$21</f>
        <v>4900.6164768999997</v>
      </c>
      <c r="Q146" s="36">
        <f>SUMIFS(СВЦЭМ!$D$34:$D$777,СВЦЭМ!$A$34:$A$777,$A146,СВЦЭМ!$B$34:$B$777,Q$119)+'СЕТ СН'!$I$11+СВЦЭМ!$D$10+'СЕТ СН'!$I$5-'СЕТ СН'!$I$21</f>
        <v>4909.0130496299998</v>
      </c>
      <c r="R146" s="36">
        <f>SUMIFS(СВЦЭМ!$D$34:$D$777,СВЦЭМ!$A$34:$A$777,$A146,СВЦЭМ!$B$34:$B$777,R$119)+'СЕТ СН'!$I$11+СВЦЭМ!$D$10+'СЕТ СН'!$I$5-'СЕТ СН'!$I$21</f>
        <v>4903.3260789099995</v>
      </c>
      <c r="S146" s="36">
        <f>SUMIFS(СВЦЭМ!$D$34:$D$777,СВЦЭМ!$A$34:$A$777,$A146,СВЦЭМ!$B$34:$B$777,S$119)+'СЕТ СН'!$I$11+СВЦЭМ!$D$10+'СЕТ СН'!$I$5-'СЕТ СН'!$I$21</f>
        <v>4896.1267397299998</v>
      </c>
      <c r="T146" s="36">
        <f>SUMIFS(СВЦЭМ!$D$34:$D$777,СВЦЭМ!$A$34:$A$777,$A146,СВЦЭМ!$B$34:$B$777,T$119)+'СЕТ СН'!$I$11+СВЦЭМ!$D$10+'СЕТ СН'!$I$5-'СЕТ СН'!$I$21</f>
        <v>4867.5630777799997</v>
      </c>
      <c r="U146" s="36">
        <f>SUMIFS(СВЦЭМ!$D$34:$D$777,СВЦЭМ!$A$34:$A$777,$A146,СВЦЭМ!$B$34:$B$777,U$119)+'СЕТ СН'!$I$11+СВЦЭМ!$D$10+'СЕТ СН'!$I$5-'СЕТ СН'!$I$21</f>
        <v>4833.3537310599995</v>
      </c>
      <c r="V146" s="36">
        <f>SUMIFS(СВЦЭМ!$D$34:$D$777,СВЦЭМ!$A$34:$A$777,$A146,СВЦЭМ!$B$34:$B$777,V$119)+'СЕТ СН'!$I$11+СВЦЭМ!$D$10+'СЕТ СН'!$I$5-'СЕТ СН'!$I$21</f>
        <v>4835.6571353299996</v>
      </c>
      <c r="W146" s="36">
        <f>SUMIFS(СВЦЭМ!$D$34:$D$777,СВЦЭМ!$A$34:$A$777,$A146,СВЦЭМ!$B$34:$B$777,W$119)+'СЕТ СН'!$I$11+СВЦЭМ!$D$10+'СЕТ СН'!$I$5-'СЕТ СН'!$I$21</f>
        <v>4827.6299354900002</v>
      </c>
      <c r="X146" s="36">
        <f>SUMIFS(СВЦЭМ!$D$34:$D$777,СВЦЭМ!$A$34:$A$777,$A146,СВЦЭМ!$B$34:$B$777,X$119)+'СЕТ СН'!$I$11+СВЦЭМ!$D$10+'СЕТ СН'!$I$5-'СЕТ СН'!$I$21</f>
        <v>4908.3144261799998</v>
      </c>
      <c r="Y146" s="36">
        <f>SUMIFS(СВЦЭМ!$D$34:$D$777,СВЦЭМ!$A$34:$A$777,$A146,СВЦЭМ!$B$34:$B$777,Y$119)+'СЕТ СН'!$I$11+СВЦЭМ!$D$10+'СЕТ СН'!$I$5-'СЕТ СН'!$I$21</f>
        <v>4987.1677522999998</v>
      </c>
    </row>
    <row r="147" spans="1:27" ht="15.75" x14ac:dyDescent="0.2">
      <c r="A147" s="35">
        <f t="shared" si="3"/>
        <v>42822</v>
      </c>
      <c r="B147" s="36">
        <f>SUMIFS(СВЦЭМ!$D$34:$D$777,СВЦЭМ!$A$34:$A$777,$A147,СВЦЭМ!$B$34:$B$777,B$119)+'СЕТ СН'!$I$11+СВЦЭМ!$D$10+'СЕТ СН'!$I$5-'СЕТ СН'!$I$21</f>
        <v>4969.1030594599997</v>
      </c>
      <c r="C147" s="36">
        <f>SUMIFS(СВЦЭМ!$D$34:$D$777,СВЦЭМ!$A$34:$A$777,$A147,СВЦЭМ!$B$34:$B$777,C$119)+'СЕТ СН'!$I$11+СВЦЭМ!$D$10+'СЕТ СН'!$I$5-'СЕТ СН'!$I$21</f>
        <v>4984.7155385099995</v>
      </c>
      <c r="D147" s="36">
        <f>SUMIFS(СВЦЭМ!$D$34:$D$777,СВЦЭМ!$A$34:$A$777,$A147,СВЦЭМ!$B$34:$B$777,D$119)+'СЕТ СН'!$I$11+СВЦЭМ!$D$10+'СЕТ СН'!$I$5-'СЕТ СН'!$I$21</f>
        <v>5007.2971184899998</v>
      </c>
      <c r="E147" s="36">
        <f>SUMIFS(СВЦЭМ!$D$34:$D$777,СВЦЭМ!$A$34:$A$777,$A147,СВЦЭМ!$B$34:$B$777,E$119)+'СЕТ СН'!$I$11+СВЦЭМ!$D$10+'СЕТ СН'!$I$5-'СЕТ СН'!$I$21</f>
        <v>5015.0769165199999</v>
      </c>
      <c r="F147" s="36">
        <f>SUMIFS(СВЦЭМ!$D$34:$D$777,СВЦЭМ!$A$34:$A$777,$A147,СВЦЭМ!$B$34:$B$777,F$119)+'СЕТ СН'!$I$11+СВЦЭМ!$D$10+'СЕТ СН'!$I$5-'СЕТ СН'!$I$21</f>
        <v>5009.8909580499994</v>
      </c>
      <c r="G147" s="36">
        <f>SUMIFS(СВЦЭМ!$D$34:$D$777,СВЦЭМ!$A$34:$A$777,$A147,СВЦЭМ!$B$34:$B$777,G$119)+'СЕТ СН'!$I$11+СВЦЭМ!$D$10+'СЕТ СН'!$I$5-'СЕТ СН'!$I$21</f>
        <v>4995.2200732000001</v>
      </c>
      <c r="H147" s="36">
        <f>SUMIFS(СВЦЭМ!$D$34:$D$777,СВЦЭМ!$A$34:$A$777,$A147,СВЦЭМ!$B$34:$B$777,H$119)+'СЕТ СН'!$I$11+СВЦЭМ!$D$10+'СЕТ СН'!$I$5-'СЕТ СН'!$I$21</f>
        <v>4940.4590224099993</v>
      </c>
      <c r="I147" s="36">
        <f>SUMIFS(СВЦЭМ!$D$34:$D$777,СВЦЭМ!$A$34:$A$777,$A147,СВЦЭМ!$B$34:$B$777,I$119)+'СЕТ СН'!$I$11+СВЦЭМ!$D$10+'СЕТ СН'!$I$5-'СЕТ СН'!$I$21</f>
        <v>4931.2663837</v>
      </c>
      <c r="J147" s="36">
        <f>SUMIFS(СВЦЭМ!$D$34:$D$777,СВЦЭМ!$A$34:$A$777,$A147,СВЦЭМ!$B$34:$B$777,J$119)+'СЕТ СН'!$I$11+СВЦЭМ!$D$10+'СЕТ СН'!$I$5-'СЕТ СН'!$I$21</f>
        <v>4905.9753250100002</v>
      </c>
      <c r="K147" s="36">
        <f>SUMIFS(СВЦЭМ!$D$34:$D$777,СВЦЭМ!$A$34:$A$777,$A147,СВЦЭМ!$B$34:$B$777,K$119)+'СЕТ СН'!$I$11+СВЦЭМ!$D$10+'СЕТ СН'!$I$5-'СЕТ СН'!$I$21</f>
        <v>4882.3606711299999</v>
      </c>
      <c r="L147" s="36">
        <f>SUMIFS(СВЦЭМ!$D$34:$D$777,СВЦЭМ!$A$34:$A$777,$A147,СВЦЭМ!$B$34:$B$777,L$119)+'СЕТ СН'!$I$11+СВЦЭМ!$D$10+'СЕТ СН'!$I$5-'СЕТ СН'!$I$21</f>
        <v>4884.7815265299996</v>
      </c>
      <c r="M147" s="36">
        <f>SUMIFS(СВЦЭМ!$D$34:$D$777,СВЦЭМ!$A$34:$A$777,$A147,СВЦЭМ!$B$34:$B$777,M$119)+'СЕТ СН'!$I$11+СВЦЭМ!$D$10+'СЕТ СН'!$I$5-'СЕТ СН'!$I$21</f>
        <v>4885.3859279499993</v>
      </c>
      <c r="N147" s="36">
        <f>SUMIFS(СВЦЭМ!$D$34:$D$777,СВЦЭМ!$A$34:$A$777,$A147,СВЦЭМ!$B$34:$B$777,N$119)+'СЕТ СН'!$I$11+СВЦЭМ!$D$10+'СЕТ СН'!$I$5-'СЕТ СН'!$I$21</f>
        <v>4904.7031834199997</v>
      </c>
      <c r="O147" s="36">
        <f>SUMIFS(СВЦЭМ!$D$34:$D$777,СВЦЭМ!$A$34:$A$777,$A147,СВЦЭМ!$B$34:$B$777,O$119)+'СЕТ СН'!$I$11+СВЦЭМ!$D$10+'СЕТ СН'!$I$5-'СЕТ СН'!$I$21</f>
        <v>4906.9405561799995</v>
      </c>
      <c r="P147" s="36">
        <f>SUMIFS(СВЦЭМ!$D$34:$D$777,СВЦЭМ!$A$34:$A$777,$A147,СВЦЭМ!$B$34:$B$777,P$119)+'СЕТ СН'!$I$11+СВЦЭМ!$D$10+'СЕТ СН'!$I$5-'СЕТ СН'!$I$21</f>
        <v>4924.2049470799993</v>
      </c>
      <c r="Q147" s="36">
        <f>SUMIFS(СВЦЭМ!$D$34:$D$777,СВЦЭМ!$A$34:$A$777,$A147,СВЦЭМ!$B$34:$B$777,Q$119)+'СЕТ СН'!$I$11+СВЦЭМ!$D$10+'СЕТ СН'!$I$5-'СЕТ СН'!$I$21</f>
        <v>4920.2321184199991</v>
      </c>
      <c r="R147" s="36">
        <f>SUMIFS(СВЦЭМ!$D$34:$D$777,СВЦЭМ!$A$34:$A$777,$A147,СВЦЭМ!$B$34:$B$777,R$119)+'СЕТ СН'!$I$11+СВЦЭМ!$D$10+'СЕТ СН'!$I$5-'СЕТ СН'!$I$21</f>
        <v>4917.7388897599994</v>
      </c>
      <c r="S147" s="36">
        <f>SUMIFS(СВЦЭМ!$D$34:$D$777,СВЦЭМ!$A$34:$A$777,$A147,СВЦЭМ!$B$34:$B$777,S$119)+'СЕТ СН'!$I$11+СВЦЭМ!$D$10+'СЕТ СН'!$I$5-'СЕТ СН'!$I$21</f>
        <v>4918.2655757499997</v>
      </c>
      <c r="T147" s="36">
        <f>SUMIFS(СВЦЭМ!$D$34:$D$777,СВЦЭМ!$A$34:$A$777,$A147,СВЦЭМ!$B$34:$B$777,T$119)+'СЕТ СН'!$I$11+СВЦЭМ!$D$10+'СЕТ СН'!$I$5-'СЕТ СН'!$I$21</f>
        <v>4907.4044704799999</v>
      </c>
      <c r="U147" s="36">
        <f>SUMIFS(СВЦЭМ!$D$34:$D$777,СВЦЭМ!$A$34:$A$777,$A147,СВЦЭМ!$B$34:$B$777,U$119)+'СЕТ СН'!$I$11+СВЦЭМ!$D$10+'СЕТ СН'!$I$5-'СЕТ СН'!$I$21</f>
        <v>4904.3759541599993</v>
      </c>
      <c r="V147" s="36">
        <f>SUMIFS(СВЦЭМ!$D$34:$D$777,СВЦЭМ!$A$34:$A$777,$A147,СВЦЭМ!$B$34:$B$777,V$119)+'СЕТ СН'!$I$11+СВЦЭМ!$D$10+'СЕТ СН'!$I$5-'СЕТ СН'!$I$21</f>
        <v>4909.8152909299997</v>
      </c>
      <c r="W147" s="36">
        <f>SUMIFS(СВЦЭМ!$D$34:$D$777,СВЦЭМ!$A$34:$A$777,$A147,СВЦЭМ!$B$34:$B$777,W$119)+'СЕТ СН'!$I$11+СВЦЭМ!$D$10+'СЕТ СН'!$I$5-'СЕТ СН'!$I$21</f>
        <v>4906.7167688999998</v>
      </c>
      <c r="X147" s="36">
        <f>SUMIFS(СВЦЭМ!$D$34:$D$777,СВЦЭМ!$A$34:$A$777,$A147,СВЦЭМ!$B$34:$B$777,X$119)+'СЕТ СН'!$I$11+СВЦЭМ!$D$10+'СЕТ СН'!$I$5-'СЕТ СН'!$I$21</f>
        <v>4937.5908869699997</v>
      </c>
      <c r="Y147" s="36">
        <f>SUMIFS(СВЦЭМ!$D$34:$D$777,СВЦЭМ!$A$34:$A$777,$A147,СВЦЭМ!$B$34:$B$777,Y$119)+'СЕТ СН'!$I$11+СВЦЭМ!$D$10+'СЕТ СН'!$I$5-'СЕТ СН'!$I$21</f>
        <v>4976.0104280599999</v>
      </c>
    </row>
    <row r="148" spans="1:27" ht="15.75" x14ac:dyDescent="0.2">
      <c r="A148" s="35">
        <f t="shared" si="3"/>
        <v>42823</v>
      </c>
      <c r="B148" s="36">
        <f>SUMIFS(СВЦЭМ!$D$34:$D$777,СВЦЭМ!$A$34:$A$777,$A148,СВЦЭМ!$B$34:$B$777,B$119)+'СЕТ СН'!$I$11+СВЦЭМ!$D$10+'СЕТ СН'!$I$5-'СЕТ СН'!$I$21</f>
        <v>4990.0683721099995</v>
      </c>
      <c r="C148" s="36">
        <f>SUMIFS(СВЦЭМ!$D$34:$D$777,СВЦЭМ!$A$34:$A$777,$A148,СВЦЭМ!$B$34:$B$777,C$119)+'СЕТ СН'!$I$11+СВЦЭМ!$D$10+'СЕТ СН'!$I$5-'СЕТ СН'!$I$21</f>
        <v>5031.7981263699994</v>
      </c>
      <c r="D148" s="36">
        <f>SUMIFS(СВЦЭМ!$D$34:$D$777,СВЦЭМ!$A$34:$A$777,$A148,СВЦЭМ!$B$34:$B$777,D$119)+'СЕТ СН'!$I$11+СВЦЭМ!$D$10+'СЕТ СН'!$I$5-'СЕТ СН'!$I$21</f>
        <v>5057.7586046399992</v>
      </c>
      <c r="E148" s="36">
        <f>SUMIFS(СВЦЭМ!$D$34:$D$777,СВЦЭМ!$A$34:$A$777,$A148,СВЦЭМ!$B$34:$B$777,E$119)+'СЕТ СН'!$I$11+СВЦЭМ!$D$10+'СЕТ СН'!$I$5-'СЕТ СН'!$I$21</f>
        <v>5070.5802158199995</v>
      </c>
      <c r="F148" s="36">
        <f>SUMIFS(СВЦЭМ!$D$34:$D$777,СВЦЭМ!$A$34:$A$777,$A148,СВЦЭМ!$B$34:$B$777,F$119)+'СЕТ СН'!$I$11+СВЦЭМ!$D$10+'СЕТ СН'!$I$5-'СЕТ СН'!$I$21</f>
        <v>5061.9184460999995</v>
      </c>
      <c r="G148" s="36">
        <f>SUMIFS(СВЦЭМ!$D$34:$D$777,СВЦЭМ!$A$34:$A$777,$A148,СВЦЭМ!$B$34:$B$777,G$119)+'СЕТ СН'!$I$11+СВЦЭМ!$D$10+'СЕТ СН'!$I$5-'СЕТ СН'!$I$21</f>
        <v>5049.7172556199994</v>
      </c>
      <c r="H148" s="36">
        <f>SUMIFS(СВЦЭМ!$D$34:$D$777,СВЦЭМ!$A$34:$A$777,$A148,СВЦЭМ!$B$34:$B$777,H$119)+'СЕТ СН'!$I$11+СВЦЭМ!$D$10+'СЕТ СН'!$I$5-'СЕТ СН'!$I$21</f>
        <v>4982.6500555399998</v>
      </c>
      <c r="I148" s="36">
        <f>SUMIFS(СВЦЭМ!$D$34:$D$777,СВЦЭМ!$A$34:$A$777,$A148,СВЦЭМ!$B$34:$B$777,I$119)+'СЕТ СН'!$I$11+СВЦЭМ!$D$10+'СЕТ СН'!$I$5-'СЕТ СН'!$I$21</f>
        <v>4910.0221376099998</v>
      </c>
      <c r="J148" s="36">
        <f>SUMIFS(СВЦЭМ!$D$34:$D$777,СВЦЭМ!$A$34:$A$777,$A148,СВЦЭМ!$B$34:$B$777,J$119)+'СЕТ СН'!$I$11+СВЦЭМ!$D$10+'СЕТ СН'!$I$5-'СЕТ СН'!$I$21</f>
        <v>4844.6442702299992</v>
      </c>
      <c r="K148" s="36">
        <f>SUMIFS(СВЦЭМ!$D$34:$D$777,СВЦЭМ!$A$34:$A$777,$A148,СВЦЭМ!$B$34:$B$777,K$119)+'СЕТ СН'!$I$11+СВЦЭМ!$D$10+'СЕТ СН'!$I$5-'СЕТ СН'!$I$21</f>
        <v>4801.3145576799998</v>
      </c>
      <c r="L148" s="36">
        <f>SUMIFS(СВЦЭМ!$D$34:$D$777,СВЦЭМ!$A$34:$A$777,$A148,СВЦЭМ!$B$34:$B$777,L$119)+'СЕТ СН'!$I$11+СВЦЭМ!$D$10+'СЕТ СН'!$I$5-'СЕТ СН'!$I$21</f>
        <v>4798.8216812999999</v>
      </c>
      <c r="M148" s="36">
        <f>SUMIFS(СВЦЭМ!$D$34:$D$777,СВЦЭМ!$A$34:$A$777,$A148,СВЦЭМ!$B$34:$B$777,M$119)+'СЕТ СН'!$I$11+СВЦЭМ!$D$10+'СЕТ СН'!$I$5-'СЕТ СН'!$I$21</f>
        <v>4792.4479694599995</v>
      </c>
      <c r="N148" s="36">
        <f>SUMIFS(СВЦЭМ!$D$34:$D$777,СВЦЭМ!$A$34:$A$777,$A148,СВЦЭМ!$B$34:$B$777,N$119)+'СЕТ СН'!$I$11+СВЦЭМ!$D$10+'СЕТ СН'!$I$5-'СЕТ СН'!$I$21</f>
        <v>4797.4794137899999</v>
      </c>
      <c r="O148" s="36">
        <f>SUMIFS(СВЦЭМ!$D$34:$D$777,СВЦЭМ!$A$34:$A$777,$A148,СВЦЭМ!$B$34:$B$777,O$119)+'СЕТ СН'!$I$11+СВЦЭМ!$D$10+'СЕТ СН'!$I$5-'СЕТ СН'!$I$21</f>
        <v>4809.6689647900002</v>
      </c>
      <c r="P148" s="36">
        <f>SUMIFS(СВЦЭМ!$D$34:$D$777,СВЦЭМ!$A$34:$A$777,$A148,СВЦЭМ!$B$34:$B$777,P$119)+'СЕТ СН'!$I$11+СВЦЭМ!$D$10+'СЕТ СН'!$I$5-'СЕТ СН'!$I$21</f>
        <v>4824.1290426899996</v>
      </c>
      <c r="Q148" s="36">
        <f>SUMIFS(СВЦЭМ!$D$34:$D$777,СВЦЭМ!$A$34:$A$777,$A148,СВЦЭМ!$B$34:$B$777,Q$119)+'СЕТ СН'!$I$11+СВЦЭМ!$D$10+'СЕТ СН'!$I$5-'СЕТ СН'!$I$21</f>
        <v>4838.2761643799995</v>
      </c>
      <c r="R148" s="36">
        <f>SUMIFS(СВЦЭМ!$D$34:$D$777,СВЦЭМ!$A$34:$A$777,$A148,СВЦЭМ!$B$34:$B$777,R$119)+'СЕТ СН'!$I$11+СВЦЭМ!$D$10+'СЕТ СН'!$I$5-'СЕТ СН'!$I$21</f>
        <v>4844.1105264999997</v>
      </c>
      <c r="S148" s="36">
        <f>SUMIFS(СВЦЭМ!$D$34:$D$777,СВЦЭМ!$A$34:$A$777,$A148,СВЦЭМ!$B$34:$B$777,S$119)+'СЕТ СН'!$I$11+СВЦЭМ!$D$10+'СЕТ СН'!$I$5-'СЕТ СН'!$I$21</f>
        <v>4834.3176526999996</v>
      </c>
      <c r="T148" s="36">
        <f>SUMIFS(СВЦЭМ!$D$34:$D$777,СВЦЭМ!$A$34:$A$777,$A148,СВЦЭМ!$B$34:$B$777,T$119)+'СЕТ СН'!$I$11+СВЦЭМ!$D$10+'СЕТ СН'!$I$5-'СЕТ СН'!$I$21</f>
        <v>4817.4137136999998</v>
      </c>
      <c r="U148" s="36">
        <f>SUMIFS(СВЦЭМ!$D$34:$D$777,СВЦЭМ!$A$34:$A$777,$A148,СВЦЭМ!$B$34:$B$777,U$119)+'СЕТ СН'!$I$11+СВЦЭМ!$D$10+'СЕТ СН'!$I$5-'СЕТ СН'!$I$21</f>
        <v>4804.2552465099998</v>
      </c>
      <c r="V148" s="36">
        <f>SUMIFS(СВЦЭМ!$D$34:$D$777,СВЦЭМ!$A$34:$A$777,$A148,СВЦЭМ!$B$34:$B$777,V$119)+'СЕТ СН'!$I$11+СВЦЭМ!$D$10+'СЕТ СН'!$I$5-'СЕТ СН'!$I$21</f>
        <v>4805.1456038399992</v>
      </c>
      <c r="W148" s="36">
        <f>SUMIFS(СВЦЭМ!$D$34:$D$777,СВЦЭМ!$A$34:$A$777,$A148,СВЦЭМ!$B$34:$B$777,W$119)+'СЕТ СН'!$I$11+СВЦЭМ!$D$10+'СЕТ СН'!$I$5-'СЕТ СН'!$I$21</f>
        <v>4794.528159559999</v>
      </c>
      <c r="X148" s="36">
        <f>SUMIFS(СВЦЭМ!$D$34:$D$777,СВЦЭМ!$A$34:$A$777,$A148,СВЦЭМ!$B$34:$B$777,X$119)+'СЕТ СН'!$I$11+СВЦЭМ!$D$10+'СЕТ СН'!$I$5-'СЕТ СН'!$I$21</f>
        <v>4834.6702178399992</v>
      </c>
      <c r="Y148" s="36">
        <f>SUMIFS(СВЦЭМ!$D$34:$D$777,СВЦЭМ!$A$34:$A$777,$A148,СВЦЭМ!$B$34:$B$777,Y$119)+'СЕТ СН'!$I$11+СВЦЭМ!$D$10+'СЕТ СН'!$I$5-'СЕТ СН'!$I$21</f>
        <v>4916.6686322499991</v>
      </c>
    </row>
    <row r="149" spans="1:27" ht="15.75" x14ac:dyDescent="0.2">
      <c r="A149" s="35">
        <f t="shared" si="3"/>
        <v>42824</v>
      </c>
      <c r="B149" s="36">
        <f>SUMIFS(СВЦЭМ!$D$34:$D$777,СВЦЭМ!$A$34:$A$777,$A149,СВЦЭМ!$B$34:$B$777,B$119)+'СЕТ СН'!$I$11+СВЦЭМ!$D$10+'СЕТ СН'!$I$5-'СЕТ СН'!$I$21</f>
        <v>4972.9002741599998</v>
      </c>
      <c r="C149" s="36">
        <f>SUMIFS(СВЦЭМ!$D$34:$D$777,СВЦЭМ!$A$34:$A$777,$A149,СВЦЭМ!$B$34:$B$777,C$119)+'СЕТ СН'!$I$11+СВЦЭМ!$D$10+'СЕТ СН'!$I$5-'СЕТ СН'!$I$21</f>
        <v>5012.7340710499993</v>
      </c>
      <c r="D149" s="36">
        <f>SUMIFS(СВЦЭМ!$D$34:$D$777,СВЦЭМ!$A$34:$A$777,$A149,СВЦЭМ!$B$34:$B$777,D$119)+'СЕТ СН'!$I$11+СВЦЭМ!$D$10+'СЕТ СН'!$I$5-'СЕТ СН'!$I$21</f>
        <v>5034.7498351499999</v>
      </c>
      <c r="E149" s="36">
        <f>SUMIFS(СВЦЭМ!$D$34:$D$777,СВЦЭМ!$A$34:$A$777,$A149,СВЦЭМ!$B$34:$B$777,E$119)+'СЕТ СН'!$I$11+СВЦЭМ!$D$10+'СЕТ СН'!$I$5-'СЕТ СН'!$I$21</f>
        <v>5048.7898260099992</v>
      </c>
      <c r="F149" s="36">
        <f>SUMIFS(СВЦЭМ!$D$34:$D$777,СВЦЭМ!$A$34:$A$777,$A149,СВЦЭМ!$B$34:$B$777,F$119)+'СЕТ СН'!$I$11+СВЦЭМ!$D$10+'СЕТ СН'!$I$5-'СЕТ СН'!$I$21</f>
        <v>5046.6502764299994</v>
      </c>
      <c r="G149" s="36">
        <f>SUMIFS(СВЦЭМ!$D$34:$D$777,СВЦЭМ!$A$34:$A$777,$A149,СВЦЭМ!$B$34:$B$777,G$119)+'СЕТ СН'!$I$11+СВЦЭМ!$D$10+'СЕТ СН'!$I$5-'СЕТ СН'!$I$21</f>
        <v>5029.9112383899992</v>
      </c>
      <c r="H149" s="36">
        <f>SUMIFS(СВЦЭМ!$D$34:$D$777,СВЦЭМ!$A$34:$A$777,$A149,СВЦЭМ!$B$34:$B$777,H$119)+'СЕТ СН'!$I$11+СВЦЭМ!$D$10+'СЕТ СН'!$I$5-'СЕТ СН'!$I$21</f>
        <v>4972.5363492199995</v>
      </c>
      <c r="I149" s="36">
        <f>SUMIFS(СВЦЭМ!$D$34:$D$777,СВЦЭМ!$A$34:$A$777,$A149,СВЦЭМ!$B$34:$B$777,I$119)+'СЕТ СН'!$I$11+СВЦЭМ!$D$10+'СЕТ СН'!$I$5-'СЕТ СН'!$I$21</f>
        <v>4916.9169107599992</v>
      </c>
      <c r="J149" s="36">
        <f>SUMIFS(СВЦЭМ!$D$34:$D$777,СВЦЭМ!$A$34:$A$777,$A149,СВЦЭМ!$B$34:$B$777,J$119)+'СЕТ СН'!$I$11+СВЦЭМ!$D$10+'СЕТ СН'!$I$5-'СЕТ СН'!$I$21</f>
        <v>4863.3118049799996</v>
      </c>
      <c r="K149" s="36">
        <f>SUMIFS(СВЦЭМ!$D$34:$D$777,СВЦЭМ!$A$34:$A$777,$A149,СВЦЭМ!$B$34:$B$777,K$119)+'СЕТ СН'!$I$11+СВЦЭМ!$D$10+'СЕТ СН'!$I$5-'СЕТ СН'!$I$21</f>
        <v>4822.8131987999996</v>
      </c>
      <c r="L149" s="36">
        <f>SUMIFS(СВЦЭМ!$D$34:$D$777,СВЦЭМ!$A$34:$A$777,$A149,СВЦЭМ!$B$34:$B$777,L$119)+'СЕТ СН'!$I$11+СВЦЭМ!$D$10+'СЕТ СН'!$I$5-'СЕТ СН'!$I$21</f>
        <v>4813.2222232499998</v>
      </c>
      <c r="M149" s="36">
        <f>SUMIFS(СВЦЭМ!$D$34:$D$777,СВЦЭМ!$A$34:$A$777,$A149,СВЦЭМ!$B$34:$B$777,M$119)+'СЕТ СН'!$I$11+СВЦЭМ!$D$10+'СЕТ СН'!$I$5-'СЕТ СН'!$I$21</f>
        <v>4807.6319692599991</v>
      </c>
      <c r="N149" s="36">
        <f>SUMIFS(СВЦЭМ!$D$34:$D$777,СВЦЭМ!$A$34:$A$777,$A149,СВЦЭМ!$B$34:$B$777,N$119)+'СЕТ СН'!$I$11+СВЦЭМ!$D$10+'СЕТ СН'!$I$5-'СЕТ СН'!$I$21</f>
        <v>4808.4047903899991</v>
      </c>
      <c r="O149" s="36">
        <f>SUMIFS(СВЦЭМ!$D$34:$D$777,СВЦЭМ!$A$34:$A$777,$A149,СВЦЭМ!$B$34:$B$777,O$119)+'СЕТ СН'!$I$11+СВЦЭМ!$D$10+'СЕТ СН'!$I$5-'СЕТ СН'!$I$21</f>
        <v>4809.2974502599991</v>
      </c>
      <c r="P149" s="36">
        <f>SUMIFS(СВЦЭМ!$D$34:$D$777,СВЦЭМ!$A$34:$A$777,$A149,СВЦЭМ!$B$34:$B$777,P$119)+'СЕТ СН'!$I$11+СВЦЭМ!$D$10+'СЕТ СН'!$I$5-'СЕТ СН'!$I$21</f>
        <v>4822.0127196199992</v>
      </c>
      <c r="Q149" s="36">
        <f>SUMIFS(СВЦЭМ!$D$34:$D$777,СВЦЭМ!$A$34:$A$777,$A149,СВЦЭМ!$B$34:$B$777,Q$119)+'СЕТ СН'!$I$11+СВЦЭМ!$D$10+'СЕТ СН'!$I$5-'СЕТ СН'!$I$21</f>
        <v>4830.8429301199994</v>
      </c>
      <c r="R149" s="36">
        <f>SUMIFS(СВЦЭМ!$D$34:$D$777,СВЦЭМ!$A$34:$A$777,$A149,СВЦЭМ!$B$34:$B$777,R$119)+'СЕТ СН'!$I$11+СВЦЭМ!$D$10+'СЕТ СН'!$I$5-'СЕТ СН'!$I$21</f>
        <v>4832.5307852499991</v>
      </c>
      <c r="S149" s="36">
        <f>SUMIFS(СВЦЭМ!$D$34:$D$777,СВЦЭМ!$A$34:$A$777,$A149,СВЦЭМ!$B$34:$B$777,S$119)+'СЕТ СН'!$I$11+СВЦЭМ!$D$10+'СЕТ СН'!$I$5-'СЕТ СН'!$I$21</f>
        <v>4820.9236396399992</v>
      </c>
      <c r="T149" s="36">
        <f>SUMIFS(СВЦЭМ!$D$34:$D$777,СВЦЭМ!$A$34:$A$777,$A149,СВЦЭМ!$B$34:$B$777,T$119)+'СЕТ СН'!$I$11+СВЦЭМ!$D$10+'СЕТ СН'!$I$5-'СЕТ СН'!$I$21</f>
        <v>4815.1021609399995</v>
      </c>
      <c r="U149" s="36">
        <f>SUMIFS(СВЦЭМ!$D$34:$D$777,СВЦЭМ!$A$34:$A$777,$A149,СВЦЭМ!$B$34:$B$777,U$119)+'СЕТ СН'!$I$11+СВЦЭМ!$D$10+'СЕТ СН'!$I$5-'СЕТ СН'!$I$21</f>
        <v>4810.3647875099996</v>
      </c>
      <c r="V149" s="36">
        <f>SUMIFS(СВЦЭМ!$D$34:$D$777,СВЦЭМ!$A$34:$A$777,$A149,СВЦЭМ!$B$34:$B$777,V$119)+'СЕТ СН'!$I$11+СВЦЭМ!$D$10+'СЕТ СН'!$I$5-'СЕТ СН'!$I$21</f>
        <v>4817.5311553800002</v>
      </c>
      <c r="W149" s="36">
        <f>SUMIFS(СВЦЭМ!$D$34:$D$777,СВЦЭМ!$A$34:$A$777,$A149,СВЦЭМ!$B$34:$B$777,W$119)+'СЕТ СН'!$I$11+СВЦЭМ!$D$10+'СЕТ СН'!$I$5-'СЕТ СН'!$I$21</f>
        <v>4812.5932577699996</v>
      </c>
      <c r="X149" s="36">
        <f>SUMIFS(СВЦЭМ!$D$34:$D$777,СВЦЭМ!$A$34:$A$777,$A149,СВЦЭМ!$B$34:$B$777,X$119)+'СЕТ СН'!$I$11+СВЦЭМ!$D$10+'СЕТ СН'!$I$5-'СЕТ СН'!$I$21</f>
        <v>4858.5234655499999</v>
      </c>
      <c r="Y149" s="36">
        <f>SUMIFS(СВЦЭМ!$D$34:$D$777,СВЦЭМ!$A$34:$A$777,$A149,СВЦЭМ!$B$34:$B$777,Y$119)+'СЕТ СН'!$I$11+СВЦЭМ!$D$10+'СЕТ СН'!$I$5-'СЕТ СН'!$I$21</f>
        <v>4931.2903125299999</v>
      </c>
    </row>
    <row r="150" spans="1:27" ht="15.75" x14ac:dyDescent="0.2">
      <c r="A150" s="35">
        <f t="shared" si="3"/>
        <v>42825</v>
      </c>
      <c r="B150" s="36">
        <f>SUMIFS(СВЦЭМ!$D$34:$D$777,СВЦЭМ!$A$34:$A$777,$A150,СВЦЭМ!$B$34:$B$777,B$119)+'СЕТ СН'!$I$11+СВЦЭМ!$D$10+'СЕТ СН'!$I$5-'СЕТ СН'!$I$21</f>
        <v>5003.1533877299998</v>
      </c>
      <c r="C150" s="36">
        <f>SUMIFS(СВЦЭМ!$D$34:$D$777,СВЦЭМ!$A$34:$A$777,$A150,СВЦЭМ!$B$34:$B$777,C$119)+'СЕТ СН'!$I$11+СВЦЭМ!$D$10+'СЕТ СН'!$I$5-'СЕТ СН'!$I$21</f>
        <v>5004.2524348499992</v>
      </c>
      <c r="D150" s="36">
        <f>SUMIFS(СВЦЭМ!$D$34:$D$777,СВЦЭМ!$A$34:$A$777,$A150,СВЦЭМ!$B$34:$B$777,D$119)+'СЕТ СН'!$I$11+СВЦЭМ!$D$10+'СЕТ СН'!$I$5-'СЕТ СН'!$I$21</f>
        <v>5006.8707070700002</v>
      </c>
      <c r="E150" s="36">
        <f>SUMIFS(СВЦЭМ!$D$34:$D$777,СВЦЭМ!$A$34:$A$777,$A150,СВЦЭМ!$B$34:$B$777,E$119)+'СЕТ СН'!$I$11+СВЦЭМ!$D$10+'СЕТ СН'!$I$5-'СЕТ СН'!$I$21</f>
        <v>5020.3858171699994</v>
      </c>
      <c r="F150" s="36">
        <f>SUMIFS(СВЦЭМ!$D$34:$D$777,СВЦЭМ!$A$34:$A$777,$A150,СВЦЭМ!$B$34:$B$777,F$119)+'СЕТ СН'!$I$11+СВЦЭМ!$D$10+'СЕТ СН'!$I$5-'СЕТ СН'!$I$21</f>
        <v>5016.5681431799994</v>
      </c>
      <c r="G150" s="36">
        <f>SUMIFS(СВЦЭМ!$D$34:$D$777,СВЦЭМ!$A$34:$A$777,$A150,СВЦЭМ!$B$34:$B$777,G$119)+'СЕТ СН'!$I$11+СВЦЭМ!$D$10+'СЕТ СН'!$I$5-'СЕТ СН'!$I$21</f>
        <v>4999.2154441000002</v>
      </c>
      <c r="H150" s="36">
        <f>SUMIFS(СВЦЭМ!$D$34:$D$777,СВЦЭМ!$A$34:$A$777,$A150,СВЦЭМ!$B$34:$B$777,H$119)+'СЕТ СН'!$I$11+СВЦЭМ!$D$10+'СЕТ СН'!$I$5-'СЕТ СН'!$I$21</f>
        <v>4940.4350473899995</v>
      </c>
      <c r="I150" s="36">
        <f>SUMIFS(СВЦЭМ!$D$34:$D$777,СВЦЭМ!$A$34:$A$777,$A150,СВЦЭМ!$B$34:$B$777,I$119)+'СЕТ СН'!$I$11+СВЦЭМ!$D$10+'СЕТ СН'!$I$5-'СЕТ СН'!$I$21</f>
        <v>4899.5304095599995</v>
      </c>
      <c r="J150" s="36">
        <f>SUMIFS(СВЦЭМ!$D$34:$D$777,СВЦЭМ!$A$34:$A$777,$A150,СВЦЭМ!$B$34:$B$777,J$119)+'СЕТ СН'!$I$11+СВЦЭМ!$D$10+'СЕТ СН'!$I$5-'СЕТ СН'!$I$21</f>
        <v>4852.2285283299998</v>
      </c>
      <c r="K150" s="36">
        <f>SUMIFS(СВЦЭМ!$D$34:$D$777,СВЦЭМ!$A$34:$A$777,$A150,СВЦЭМ!$B$34:$B$777,K$119)+'СЕТ СН'!$I$11+СВЦЭМ!$D$10+'СЕТ СН'!$I$5-'СЕТ СН'!$I$21</f>
        <v>4805.7472909299995</v>
      </c>
      <c r="L150" s="36">
        <f>SUMIFS(СВЦЭМ!$D$34:$D$777,СВЦЭМ!$A$34:$A$777,$A150,СВЦЭМ!$B$34:$B$777,L$119)+'СЕТ СН'!$I$11+СВЦЭМ!$D$10+'СЕТ СН'!$I$5-'СЕТ СН'!$I$21</f>
        <v>4805.6386285099998</v>
      </c>
      <c r="M150" s="36">
        <f>SUMIFS(СВЦЭМ!$D$34:$D$777,СВЦЭМ!$A$34:$A$777,$A150,СВЦЭМ!$B$34:$B$777,M$119)+'СЕТ СН'!$I$11+СВЦЭМ!$D$10+'СЕТ СН'!$I$5-'СЕТ СН'!$I$21</f>
        <v>4804.7505605499991</v>
      </c>
      <c r="N150" s="36">
        <f>SUMIFS(СВЦЭМ!$D$34:$D$777,СВЦЭМ!$A$34:$A$777,$A150,СВЦЭМ!$B$34:$B$777,N$119)+'СЕТ СН'!$I$11+СВЦЭМ!$D$10+'СЕТ СН'!$I$5-'СЕТ СН'!$I$21</f>
        <v>4803.4928715099995</v>
      </c>
      <c r="O150" s="36">
        <f>SUMIFS(СВЦЭМ!$D$34:$D$777,СВЦЭМ!$A$34:$A$777,$A150,СВЦЭМ!$B$34:$B$777,O$119)+'СЕТ СН'!$I$11+СВЦЭМ!$D$10+'СЕТ СН'!$I$5-'СЕТ СН'!$I$21</f>
        <v>4809.2508880400001</v>
      </c>
      <c r="P150" s="36">
        <f>SUMIFS(СВЦЭМ!$D$34:$D$777,СВЦЭМ!$A$34:$A$777,$A150,СВЦЭМ!$B$34:$B$777,P$119)+'СЕТ СН'!$I$11+СВЦЭМ!$D$10+'СЕТ СН'!$I$5-'СЕТ СН'!$I$21</f>
        <v>4823.1789798699992</v>
      </c>
      <c r="Q150" s="36">
        <f>SUMIFS(СВЦЭМ!$D$34:$D$777,СВЦЭМ!$A$34:$A$777,$A150,СВЦЭМ!$B$34:$B$777,Q$119)+'СЕТ СН'!$I$11+СВЦЭМ!$D$10+'СЕТ СН'!$I$5-'СЕТ СН'!$I$21</f>
        <v>4835.4184210999993</v>
      </c>
      <c r="R150" s="36">
        <f>SUMIFS(СВЦЭМ!$D$34:$D$777,СВЦЭМ!$A$34:$A$777,$A150,СВЦЭМ!$B$34:$B$777,R$119)+'СЕТ СН'!$I$11+СВЦЭМ!$D$10+'СЕТ СН'!$I$5-'СЕТ СН'!$I$21</f>
        <v>4837.5911996699997</v>
      </c>
      <c r="S150" s="36">
        <f>SUMIFS(СВЦЭМ!$D$34:$D$777,СВЦЭМ!$A$34:$A$777,$A150,СВЦЭМ!$B$34:$B$777,S$119)+'СЕТ СН'!$I$11+СВЦЭМ!$D$10+'СЕТ СН'!$I$5-'СЕТ СН'!$I$21</f>
        <v>4821.7334777599999</v>
      </c>
      <c r="T150" s="36">
        <f>SUMIFS(СВЦЭМ!$D$34:$D$777,СВЦЭМ!$A$34:$A$777,$A150,СВЦЭМ!$B$34:$B$777,T$119)+'СЕТ СН'!$I$11+СВЦЭМ!$D$10+'СЕТ СН'!$I$5-'СЕТ СН'!$I$21</f>
        <v>4811.7651548599997</v>
      </c>
      <c r="U150" s="36">
        <f>SUMIFS(СВЦЭМ!$D$34:$D$777,СВЦЭМ!$A$34:$A$777,$A150,СВЦЭМ!$B$34:$B$777,U$119)+'СЕТ СН'!$I$11+СВЦЭМ!$D$10+'СЕТ СН'!$I$5-'СЕТ СН'!$I$21</f>
        <v>4799.2816307399999</v>
      </c>
      <c r="V150" s="36">
        <f>SUMIFS(СВЦЭМ!$D$34:$D$777,СВЦЭМ!$A$34:$A$777,$A150,СВЦЭМ!$B$34:$B$777,V$119)+'СЕТ СН'!$I$11+СВЦЭМ!$D$10+'СЕТ СН'!$I$5-'СЕТ СН'!$I$21</f>
        <v>4776.9345254700002</v>
      </c>
      <c r="W150" s="36">
        <f>SUMIFS(СВЦЭМ!$D$34:$D$777,СВЦЭМ!$A$34:$A$777,$A150,СВЦЭМ!$B$34:$B$777,W$119)+'СЕТ СН'!$I$11+СВЦЭМ!$D$10+'СЕТ СН'!$I$5-'СЕТ СН'!$I$21</f>
        <v>4783.5082374899994</v>
      </c>
      <c r="X150" s="36">
        <f>SUMIFS(СВЦЭМ!$D$34:$D$777,СВЦЭМ!$A$34:$A$777,$A150,СВЦЭМ!$B$34:$B$777,X$119)+'СЕТ СН'!$I$11+СВЦЭМ!$D$10+'СЕТ СН'!$I$5-'СЕТ СН'!$I$21</f>
        <v>4846.3694586000001</v>
      </c>
      <c r="Y150" s="36">
        <f>SUMIFS(СВЦЭМ!$D$34:$D$777,СВЦЭМ!$A$34:$A$777,$A150,СВЦЭМ!$B$34:$B$777,Y$119)+'СЕТ СН'!$I$11+СВЦЭМ!$D$10+'СЕТ СН'!$I$5-'СЕТ СН'!$I$21</f>
        <v>4920.6610376699991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17"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18"/>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6" customFormat="1" ht="12.75" customHeight="1" x14ac:dyDescent="0.2">
      <c r="A155" s="11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01.03.2017</v>
      </c>
      <c r="B156" s="36">
        <f>SUMIFS(СВЦЭМ!$E$34:$E$777,СВЦЭМ!$A$34:$A$777,$A156,СВЦЭМ!$B$34:$B$777,B$155)+'СЕТ СН'!$F$12-'СЕТ СН'!$F$21</f>
        <v>-578.75</v>
      </c>
      <c r="C156" s="36">
        <f>SUMIFS(СВЦЭМ!$E$34:$E$777,СВЦЭМ!$A$34:$A$777,$A156,СВЦЭМ!$B$34:$B$777,C$155)+'СЕТ СН'!$F$12-'СЕТ СН'!$F$21</f>
        <v>-578.75</v>
      </c>
      <c r="D156" s="36">
        <f>SUMIFS(СВЦЭМ!$E$34:$E$777,СВЦЭМ!$A$34:$A$777,$A156,СВЦЭМ!$B$34:$B$777,D$155)+'СЕТ СН'!$F$12-'СЕТ СН'!$F$21</f>
        <v>-578.75</v>
      </c>
      <c r="E156" s="36">
        <f>SUMIFS(СВЦЭМ!$E$34:$E$777,СВЦЭМ!$A$34:$A$777,$A156,СВЦЭМ!$B$34:$B$777,E$155)+'СЕТ СН'!$F$12-'СЕТ СН'!$F$21</f>
        <v>-578.75</v>
      </c>
      <c r="F156" s="36">
        <f>SUMIFS(СВЦЭМ!$E$34:$E$777,СВЦЭМ!$A$34:$A$777,$A156,СВЦЭМ!$B$34:$B$777,F$155)+'СЕТ СН'!$F$12-'СЕТ СН'!$F$21</f>
        <v>-578.75</v>
      </c>
      <c r="G156" s="36">
        <f>SUMIFS(СВЦЭМ!$E$34:$E$777,СВЦЭМ!$A$34:$A$777,$A156,СВЦЭМ!$B$34:$B$777,G$155)+'СЕТ СН'!$F$12-'СЕТ СН'!$F$21</f>
        <v>-578.75</v>
      </c>
      <c r="H156" s="36">
        <f>SUMIFS(СВЦЭМ!$E$34:$E$777,СВЦЭМ!$A$34:$A$777,$A156,СВЦЭМ!$B$34:$B$777,H$155)+'СЕТ СН'!$F$12-'СЕТ СН'!$F$21</f>
        <v>-578.75</v>
      </c>
      <c r="I156" s="36">
        <f>SUMIFS(СВЦЭМ!$E$34:$E$777,СВЦЭМ!$A$34:$A$777,$A156,СВЦЭМ!$B$34:$B$777,I$155)+'СЕТ СН'!$F$12-'СЕТ СН'!$F$21</f>
        <v>-578.75</v>
      </c>
      <c r="J156" s="36">
        <f>SUMIFS(СВЦЭМ!$E$34:$E$777,СВЦЭМ!$A$34:$A$777,$A156,СВЦЭМ!$B$34:$B$777,J$155)+'СЕТ СН'!$F$12-'СЕТ СН'!$F$21</f>
        <v>-578.75</v>
      </c>
      <c r="K156" s="36">
        <f>SUMIFS(СВЦЭМ!$E$34:$E$777,СВЦЭМ!$A$34:$A$777,$A156,СВЦЭМ!$B$34:$B$777,K$155)+'СЕТ СН'!$F$12-'СЕТ СН'!$F$21</f>
        <v>-578.75</v>
      </c>
      <c r="L156" s="36">
        <f>SUMIFS(СВЦЭМ!$E$34:$E$777,СВЦЭМ!$A$34:$A$777,$A156,СВЦЭМ!$B$34:$B$777,L$155)+'СЕТ СН'!$F$12-'СЕТ СН'!$F$21</f>
        <v>-578.75</v>
      </c>
      <c r="M156" s="36">
        <f>SUMIFS(СВЦЭМ!$E$34:$E$777,СВЦЭМ!$A$34:$A$777,$A156,СВЦЭМ!$B$34:$B$777,M$155)+'СЕТ СН'!$F$12-'СЕТ СН'!$F$21</f>
        <v>-578.75</v>
      </c>
      <c r="N156" s="36">
        <f>SUMIFS(СВЦЭМ!$E$34:$E$777,СВЦЭМ!$A$34:$A$777,$A156,СВЦЭМ!$B$34:$B$777,N$155)+'СЕТ СН'!$F$12-'СЕТ СН'!$F$21</f>
        <v>-578.75</v>
      </c>
      <c r="O156" s="36">
        <f>SUMIFS(СВЦЭМ!$E$34:$E$777,СВЦЭМ!$A$34:$A$777,$A156,СВЦЭМ!$B$34:$B$777,O$155)+'СЕТ СН'!$F$12-'СЕТ СН'!$F$21</f>
        <v>-578.75</v>
      </c>
      <c r="P156" s="36">
        <f>SUMIFS(СВЦЭМ!$E$34:$E$777,СВЦЭМ!$A$34:$A$777,$A156,СВЦЭМ!$B$34:$B$777,P$155)+'СЕТ СН'!$F$12-'СЕТ СН'!$F$21</f>
        <v>-578.75</v>
      </c>
      <c r="Q156" s="36">
        <f>SUMIFS(СВЦЭМ!$E$34:$E$777,СВЦЭМ!$A$34:$A$777,$A156,СВЦЭМ!$B$34:$B$777,Q$155)+'СЕТ СН'!$F$12-'СЕТ СН'!$F$21</f>
        <v>-578.75</v>
      </c>
      <c r="R156" s="36">
        <f>SUMIFS(СВЦЭМ!$E$34:$E$777,СВЦЭМ!$A$34:$A$777,$A156,СВЦЭМ!$B$34:$B$777,R$155)+'СЕТ СН'!$F$12-'СЕТ СН'!$F$21</f>
        <v>-578.75</v>
      </c>
      <c r="S156" s="36">
        <f>SUMIFS(СВЦЭМ!$E$34:$E$777,СВЦЭМ!$A$34:$A$777,$A156,СВЦЭМ!$B$34:$B$777,S$155)+'СЕТ СН'!$F$12-'СЕТ СН'!$F$21</f>
        <v>-578.75</v>
      </c>
      <c r="T156" s="36">
        <f>SUMIFS(СВЦЭМ!$E$34:$E$777,СВЦЭМ!$A$34:$A$777,$A156,СВЦЭМ!$B$34:$B$777,T$155)+'СЕТ СН'!$F$12-'СЕТ СН'!$F$21</f>
        <v>-578.75</v>
      </c>
      <c r="U156" s="36">
        <f>SUMIFS(СВЦЭМ!$E$34:$E$777,СВЦЭМ!$A$34:$A$777,$A156,СВЦЭМ!$B$34:$B$777,U$155)+'СЕТ СН'!$F$12-'СЕТ СН'!$F$21</f>
        <v>-578.75</v>
      </c>
      <c r="V156" s="36">
        <f>SUMIFS(СВЦЭМ!$E$34:$E$777,СВЦЭМ!$A$34:$A$777,$A156,СВЦЭМ!$B$34:$B$777,V$155)+'СЕТ СН'!$F$12-'СЕТ СН'!$F$21</f>
        <v>-578.75</v>
      </c>
      <c r="W156" s="36">
        <f>SUMIFS(СВЦЭМ!$E$34:$E$777,СВЦЭМ!$A$34:$A$777,$A156,СВЦЭМ!$B$34:$B$777,W$155)+'СЕТ СН'!$F$12-'СЕТ СН'!$F$21</f>
        <v>-578.75</v>
      </c>
      <c r="X156" s="36">
        <f>SUMIFS(СВЦЭМ!$E$34:$E$777,СВЦЭМ!$A$34:$A$777,$A156,СВЦЭМ!$B$34:$B$777,X$155)+'СЕТ СН'!$F$12-'СЕТ СН'!$F$21</f>
        <v>-578.75</v>
      </c>
      <c r="Y156" s="36">
        <f>SUMIFS(СВЦЭМ!$E$34:$E$777,СВЦЭМ!$A$34:$A$777,$A156,СВЦЭМ!$B$34:$B$777,Y$155)+'СЕТ СН'!$F$12-'СЕТ СН'!$F$21</f>
        <v>-578.75</v>
      </c>
      <c r="AA156" s="45"/>
    </row>
    <row r="157" spans="1:27" ht="15.75" x14ac:dyDescent="0.2">
      <c r="A157" s="35">
        <f>A156+1</f>
        <v>42796</v>
      </c>
      <c r="B157" s="36">
        <f>SUMIFS(СВЦЭМ!$E$34:$E$777,СВЦЭМ!$A$34:$A$777,$A157,СВЦЭМ!$B$34:$B$777,B$155)+'СЕТ СН'!$F$12-'СЕТ СН'!$F$21</f>
        <v>-578.75</v>
      </c>
      <c r="C157" s="36">
        <f>SUMIFS(СВЦЭМ!$E$34:$E$777,СВЦЭМ!$A$34:$A$777,$A157,СВЦЭМ!$B$34:$B$777,C$155)+'СЕТ СН'!$F$12-'СЕТ СН'!$F$21</f>
        <v>-578.75</v>
      </c>
      <c r="D157" s="36">
        <f>SUMIFS(СВЦЭМ!$E$34:$E$777,СВЦЭМ!$A$34:$A$777,$A157,СВЦЭМ!$B$34:$B$777,D$155)+'СЕТ СН'!$F$12-'СЕТ СН'!$F$21</f>
        <v>-578.75</v>
      </c>
      <c r="E157" s="36">
        <f>SUMIFS(СВЦЭМ!$E$34:$E$777,СВЦЭМ!$A$34:$A$777,$A157,СВЦЭМ!$B$34:$B$777,E$155)+'СЕТ СН'!$F$12-'СЕТ СН'!$F$21</f>
        <v>-578.75</v>
      </c>
      <c r="F157" s="36">
        <f>SUMIFS(СВЦЭМ!$E$34:$E$777,СВЦЭМ!$A$34:$A$777,$A157,СВЦЭМ!$B$34:$B$777,F$155)+'СЕТ СН'!$F$12-'СЕТ СН'!$F$21</f>
        <v>-578.75</v>
      </c>
      <c r="G157" s="36">
        <f>SUMIFS(СВЦЭМ!$E$34:$E$777,СВЦЭМ!$A$34:$A$777,$A157,СВЦЭМ!$B$34:$B$777,G$155)+'СЕТ СН'!$F$12-'СЕТ СН'!$F$21</f>
        <v>-578.75</v>
      </c>
      <c r="H157" s="36">
        <f>SUMIFS(СВЦЭМ!$E$34:$E$777,СВЦЭМ!$A$34:$A$777,$A157,СВЦЭМ!$B$34:$B$777,H$155)+'СЕТ СН'!$F$12-'СЕТ СН'!$F$21</f>
        <v>-578.75</v>
      </c>
      <c r="I157" s="36">
        <f>SUMIFS(СВЦЭМ!$E$34:$E$777,СВЦЭМ!$A$34:$A$777,$A157,СВЦЭМ!$B$34:$B$777,I$155)+'СЕТ СН'!$F$12-'СЕТ СН'!$F$21</f>
        <v>-578.75</v>
      </c>
      <c r="J157" s="36">
        <f>SUMIFS(СВЦЭМ!$E$34:$E$777,СВЦЭМ!$A$34:$A$777,$A157,СВЦЭМ!$B$34:$B$777,J$155)+'СЕТ СН'!$F$12-'СЕТ СН'!$F$21</f>
        <v>-578.75</v>
      </c>
      <c r="K157" s="36">
        <f>SUMIFS(СВЦЭМ!$E$34:$E$777,СВЦЭМ!$A$34:$A$777,$A157,СВЦЭМ!$B$34:$B$777,K$155)+'СЕТ СН'!$F$12-'СЕТ СН'!$F$21</f>
        <v>-578.75</v>
      </c>
      <c r="L157" s="36">
        <f>SUMIFS(СВЦЭМ!$E$34:$E$777,СВЦЭМ!$A$34:$A$777,$A157,СВЦЭМ!$B$34:$B$777,L$155)+'СЕТ СН'!$F$12-'СЕТ СН'!$F$21</f>
        <v>-578.75</v>
      </c>
      <c r="M157" s="36">
        <f>SUMIFS(СВЦЭМ!$E$34:$E$777,СВЦЭМ!$A$34:$A$777,$A157,СВЦЭМ!$B$34:$B$777,M$155)+'СЕТ СН'!$F$12-'СЕТ СН'!$F$21</f>
        <v>-578.75</v>
      </c>
      <c r="N157" s="36">
        <f>SUMIFS(СВЦЭМ!$E$34:$E$777,СВЦЭМ!$A$34:$A$777,$A157,СВЦЭМ!$B$34:$B$777,N$155)+'СЕТ СН'!$F$12-'СЕТ СН'!$F$21</f>
        <v>-578.75</v>
      </c>
      <c r="O157" s="36">
        <f>SUMIFS(СВЦЭМ!$E$34:$E$777,СВЦЭМ!$A$34:$A$777,$A157,СВЦЭМ!$B$34:$B$777,O$155)+'СЕТ СН'!$F$12-'СЕТ СН'!$F$21</f>
        <v>-578.75</v>
      </c>
      <c r="P157" s="36">
        <f>SUMIFS(СВЦЭМ!$E$34:$E$777,СВЦЭМ!$A$34:$A$777,$A157,СВЦЭМ!$B$34:$B$777,P$155)+'СЕТ СН'!$F$12-'СЕТ СН'!$F$21</f>
        <v>-578.75</v>
      </c>
      <c r="Q157" s="36">
        <f>SUMIFS(СВЦЭМ!$E$34:$E$777,СВЦЭМ!$A$34:$A$777,$A157,СВЦЭМ!$B$34:$B$777,Q$155)+'СЕТ СН'!$F$12-'СЕТ СН'!$F$21</f>
        <v>-578.75</v>
      </c>
      <c r="R157" s="36">
        <f>SUMIFS(СВЦЭМ!$E$34:$E$777,СВЦЭМ!$A$34:$A$777,$A157,СВЦЭМ!$B$34:$B$777,R$155)+'СЕТ СН'!$F$12-'СЕТ СН'!$F$21</f>
        <v>-578.75</v>
      </c>
      <c r="S157" s="36">
        <f>SUMIFS(СВЦЭМ!$E$34:$E$777,СВЦЭМ!$A$34:$A$777,$A157,СВЦЭМ!$B$34:$B$777,S$155)+'СЕТ СН'!$F$12-'СЕТ СН'!$F$21</f>
        <v>-578.75</v>
      </c>
      <c r="T157" s="36">
        <f>SUMIFS(СВЦЭМ!$E$34:$E$777,СВЦЭМ!$A$34:$A$777,$A157,СВЦЭМ!$B$34:$B$777,T$155)+'СЕТ СН'!$F$12-'СЕТ СН'!$F$21</f>
        <v>-578.75</v>
      </c>
      <c r="U157" s="36">
        <f>SUMIFS(СВЦЭМ!$E$34:$E$777,СВЦЭМ!$A$34:$A$777,$A157,СВЦЭМ!$B$34:$B$777,U$155)+'СЕТ СН'!$F$12-'СЕТ СН'!$F$21</f>
        <v>-578.75</v>
      </c>
      <c r="V157" s="36">
        <f>SUMIFS(СВЦЭМ!$E$34:$E$777,СВЦЭМ!$A$34:$A$777,$A157,СВЦЭМ!$B$34:$B$777,V$155)+'СЕТ СН'!$F$12-'СЕТ СН'!$F$21</f>
        <v>-578.75</v>
      </c>
      <c r="W157" s="36">
        <f>SUMIFS(СВЦЭМ!$E$34:$E$777,СВЦЭМ!$A$34:$A$777,$A157,СВЦЭМ!$B$34:$B$777,W$155)+'СЕТ СН'!$F$12-'СЕТ СН'!$F$21</f>
        <v>-578.75</v>
      </c>
      <c r="X157" s="36">
        <f>SUMIFS(СВЦЭМ!$E$34:$E$777,СВЦЭМ!$A$34:$A$777,$A157,СВЦЭМ!$B$34:$B$777,X$155)+'СЕТ СН'!$F$12-'СЕТ СН'!$F$21</f>
        <v>-578.75</v>
      </c>
      <c r="Y157" s="36">
        <f>SUMIFS(СВЦЭМ!$E$34:$E$777,СВЦЭМ!$A$34:$A$777,$A157,СВЦЭМ!$B$34:$B$777,Y$155)+'СЕТ СН'!$F$12-'СЕТ СН'!$F$21</f>
        <v>-578.75</v>
      </c>
    </row>
    <row r="158" spans="1:27" ht="15.75" x14ac:dyDescent="0.2">
      <c r="A158" s="35">
        <f t="shared" ref="A158:A186" si="4">A157+1</f>
        <v>42797</v>
      </c>
      <c r="B158" s="36">
        <f>SUMIFS(СВЦЭМ!$E$34:$E$777,СВЦЭМ!$A$34:$A$777,$A158,СВЦЭМ!$B$34:$B$777,B$155)+'СЕТ СН'!$F$12-'СЕТ СН'!$F$21</f>
        <v>-578.75</v>
      </c>
      <c r="C158" s="36">
        <f>SUMIFS(СВЦЭМ!$E$34:$E$777,СВЦЭМ!$A$34:$A$777,$A158,СВЦЭМ!$B$34:$B$777,C$155)+'СЕТ СН'!$F$12-'СЕТ СН'!$F$21</f>
        <v>-578.75</v>
      </c>
      <c r="D158" s="36">
        <f>SUMIFS(СВЦЭМ!$E$34:$E$777,СВЦЭМ!$A$34:$A$777,$A158,СВЦЭМ!$B$34:$B$777,D$155)+'СЕТ СН'!$F$12-'СЕТ СН'!$F$21</f>
        <v>-578.75</v>
      </c>
      <c r="E158" s="36">
        <f>SUMIFS(СВЦЭМ!$E$34:$E$777,СВЦЭМ!$A$34:$A$777,$A158,СВЦЭМ!$B$34:$B$777,E$155)+'СЕТ СН'!$F$12-'СЕТ СН'!$F$21</f>
        <v>-578.75</v>
      </c>
      <c r="F158" s="36">
        <f>SUMIFS(СВЦЭМ!$E$34:$E$777,СВЦЭМ!$A$34:$A$777,$A158,СВЦЭМ!$B$34:$B$777,F$155)+'СЕТ СН'!$F$12-'СЕТ СН'!$F$21</f>
        <v>-578.75</v>
      </c>
      <c r="G158" s="36">
        <f>SUMIFS(СВЦЭМ!$E$34:$E$777,СВЦЭМ!$A$34:$A$777,$A158,СВЦЭМ!$B$34:$B$777,G$155)+'СЕТ СН'!$F$12-'СЕТ СН'!$F$21</f>
        <v>-578.75</v>
      </c>
      <c r="H158" s="36">
        <f>SUMIFS(СВЦЭМ!$E$34:$E$777,СВЦЭМ!$A$34:$A$777,$A158,СВЦЭМ!$B$34:$B$777,H$155)+'СЕТ СН'!$F$12-'СЕТ СН'!$F$21</f>
        <v>-578.75</v>
      </c>
      <c r="I158" s="36">
        <f>SUMIFS(СВЦЭМ!$E$34:$E$777,СВЦЭМ!$A$34:$A$777,$A158,СВЦЭМ!$B$34:$B$777,I$155)+'СЕТ СН'!$F$12-'СЕТ СН'!$F$21</f>
        <v>-578.75</v>
      </c>
      <c r="J158" s="36">
        <f>SUMIFS(СВЦЭМ!$E$34:$E$777,СВЦЭМ!$A$34:$A$777,$A158,СВЦЭМ!$B$34:$B$777,J$155)+'СЕТ СН'!$F$12-'СЕТ СН'!$F$21</f>
        <v>-578.75</v>
      </c>
      <c r="K158" s="36">
        <f>SUMIFS(СВЦЭМ!$E$34:$E$777,СВЦЭМ!$A$34:$A$777,$A158,СВЦЭМ!$B$34:$B$777,K$155)+'СЕТ СН'!$F$12-'СЕТ СН'!$F$21</f>
        <v>-578.75</v>
      </c>
      <c r="L158" s="36">
        <f>SUMIFS(СВЦЭМ!$E$34:$E$777,СВЦЭМ!$A$34:$A$777,$A158,СВЦЭМ!$B$34:$B$777,L$155)+'СЕТ СН'!$F$12-'СЕТ СН'!$F$21</f>
        <v>-578.75</v>
      </c>
      <c r="M158" s="36">
        <f>SUMIFS(СВЦЭМ!$E$34:$E$777,СВЦЭМ!$A$34:$A$777,$A158,СВЦЭМ!$B$34:$B$777,M$155)+'СЕТ СН'!$F$12-'СЕТ СН'!$F$21</f>
        <v>-578.75</v>
      </c>
      <c r="N158" s="36">
        <f>SUMIFS(СВЦЭМ!$E$34:$E$777,СВЦЭМ!$A$34:$A$777,$A158,СВЦЭМ!$B$34:$B$777,N$155)+'СЕТ СН'!$F$12-'СЕТ СН'!$F$21</f>
        <v>-578.75</v>
      </c>
      <c r="O158" s="36">
        <f>SUMIFS(СВЦЭМ!$E$34:$E$777,СВЦЭМ!$A$34:$A$777,$A158,СВЦЭМ!$B$34:$B$777,O$155)+'СЕТ СН'!$F$12-'СЕТ СН'!$F$21</f>
        <v>-578.75</v>
      </c>
      <c r="P158" s="36">
        <f>SUMIFS(СВЦЭМ!$E$34:$E$777,СВЦЭМ!$A$34:$A$777,$A158,СВЦЭМ!$B$34:$B$777,P$155)+'СЕТ СН'!$F$12-'СЕТ СН'!$F$21</f>
        <v>-578.75</v>
      </c>
      <c r="Q158" s="36">
        <f>SUMIFS(СВЦЭМ!$E$34:$E$777,СВЦЭМ!$A$34:$A$777,$A158,СВЦЭМ!$B$34:$B$777,Q$155)+'СЕТ СН'!$F$12-'СЕТ СН'!$F$21</f>
        <v>-578.75</v>
      </c>
      <c r="R158" s="36">
        <f>SUMIFS(СВЦЭМ!$E$34:$E$777,СВЦЭМ!$A$34:$A$777,$A158,СВЦЭМ!$B$34:$B$777,R$155)+'СЕТ СН'!$F$12-'СЕТ СН'!$F$21</f>
        <v>-578.75</v>
      </c>
      <c r="S158" s="36">
        <f>SUMIFS(СВЦЭМ!$E$34:$E$777,СВЦЭМ!$A$34:$A$777,$A158,СВЦЭМ!$B$34:$B$777,S$155)+'СЕТ СН'!$F$12-'СЕТ СН'!$F$21</f>
        <v>-578.75</v>
      </c>
      <c r="T158" s="36">
        <f>SUMIFS(СВЦЭМ!$E$34:$E$777,СВЦЭМ!$A$34:$A$777,$A158,СВЦЭМ!$B$34:$B$777,T$155)+'СЕТ СН'!$F$12-'СЕТ СН'!$F$21</f>
        <v>-578.75</v>
      </c>
      <c r="U158" s="36">
        <f>SUMIFS(СВЦЭМ!$E$34:$E$777,СВЦЭМ!$A$34:$A$777,$A158,СВЦЭМ!$B$34:$B$777,U$155)+'СЕТ СН'!$F$12-'СЕТ СН'!$F$21</f>
        <v>-578.75</v>
      </c>
      <c r="V158" s="36">
        <f>SUMIFS(СВЦЭМ!$E$34:$E$777,СВЦЭМ!$A$34:$A$777,$A158,СВЦЭМ!$B$34:$B$777,V$155)+'СЕТ СН'!$F$12-'СЕТ СН'!$F$21</f>
        <v>-578.75</v>
      </c>
      <c r="W158" s="36">
        <f>SUMIFS(СВЦЭМ!$E$34:$E$777,СВЦЭМ!$A$34:$A$777,$A158,СВЦЭМ!$B$34:$B$777,W$155)+'СЕТ СН'!$F$12-'СЕТ СН'!$F$21</f>
        <v>-578.75</v>
      </c>
      <c r="X158" s="36">
        <f>SUMIFS(СВЦЭМ!$E$34:$E$777,СВЦЭМ!$A$34:$A$777,$A158,СВЦЭМ!$B$34:$B$777,X$155)+'СЕТ СН'!$F$12-'СЕТ СН'!$F$21</f>
        <v>-578.75</v>
      </c>
      <c r="Y158" s="36">
        <f>SUMIFS(СВЦЭМ!$E$34:$E$777,СВЦЭМ!$A$34:$A$777,$A158,СВЦЭМ!$B$34:$B$777,Y$155)+'СЕТ СН'!$F$12-'СЕТ СН'!$F$21</f>
        <v>-578.75</v>
      </c>
    </row>
    <row r="159" spans="1:27" ht="15.75" x14ac:dyDescent="0.2">
      <c r="A159" s="35">
        <f t="shared" si="4"/>
        <v>42798</v>
      </c>
      <c r="B159" s="36">
        <f>SUMIFS(СВЦЭМ!$E$34:$E$777,СВЦЭМ!$A$34:$A$777,$A159,СВЦЭМ!$B$34:$B$777,B$155)+'СЕТ СН'!$F$12-'СЕТ СН'!$F$21</f>
        <v>-578.75</v>
      </c>
      <c r="C159" s="36">
        <f>SUMIFS(СВЦЭМ!$E$34:$E$777,СВЦЭМ!$A$34:$A$777,$A159,СВЦЭМ!$B$34:$B$777,C$155)+'СЕТ СН'!$F$12-'СЕТ СН'!$F$21</f>
        <v>-578.75</v>
      </c>
      <c r="D159" s="36">
        <f>SUMIFS(СВЦЭМ!$E$34:$E$777,СВЦЭМ!$A$34:$A$777,$A159,СВЦЭМ!$B$34:$B$777,D$155)+'СЕТ СН'!$F$12-'СЕТ СН'!$F$21</f>
        <v>-578.75</v>
      </c>
      <c r="E159" s="36">
        <f>SUMIFS(СВЦЭМ!$E$34:$E$777,СВЦЭМ!$A$34:$A$777,$A159,СВЦЭМ!$B$34:$B$777,E$155)+'СЕТ СН'!$F$12-'СЕТ СН'!$F$21</f>
        <v>-578.75</v>
      </c>
      <c r="F159" s="36">
        <f>SUMIFS(СВЦЭМ!$E$34:$E$777,СВЦЭМ!$A$34:$A$777,$A159,СВЦЭМ!$B$34:$B$777,F$155)+'СЕТ СН'!$F$12-'СЕТ СН'!$F$21</f>
        <v>-578.75</v>
      </c>
      <c r="G159" s="36">
        <f>SUMIFS(СВЦЭМ!$E$34:$E$777,СВЦЭМ!$A$34:$A$777,$A159,СВЦЭМ!$B$34:$B$777,G$155)+'СЕТ СН'!$F$12-'СЕТ СН'!$F$21</f>
        <v>-578.75</v>
      </c>
      <c r="H159" s="36">
        <f>SUMIFS(СВЦЭМ!$E$34:$E$777,СВЦЭМ!$A$34:$A$777,$A159,СВЦЭМ!$B$34:$B$777,H$155)+'СЕТ СН'!$F$12-'СЕТ СН'!$F$21</f>
        <v>-578.75</v>
      </c>
      <c r="I159" s="36">
        <f>SUMIFS(СВЦЭМ!$E$34:$E$777,СВЦЭМ!$A$34:$A$777,$A159,СВЦЭМ!$B$34:$B$777,I$155)+'СЕТ СН'!$F$12-'СЕТ СН'!$F$21</f>
        <v>-578.75</v>
      </c>
      <c r="J159" s="36">
        <f>SUMIFS(СВЦЭМ!$E$34:$E$777,СВЦЭМ!$A$34:$A$777,$A159,СВЦЭМ!$B$34:$B$777,J$155)+'СЕТ СН'!$F$12-'СЕТ СН'!$F$21</f>
        <v>-578.75</v>
      </c>
      <c r="K159" s="36">
        <f>SUMIFS(СВЦЭМ!$E$34:$E$777,СВЦЭМ!$A$34:$A$777,$A159,СВЦЭМ!$B$34:$B$777,K$155)+'СЕТ СН'!$F$12-'СЕТ СН'!$F$21</f>
        <v>-578.75</v>
      </c>
      <c r="L159" s="36">
        <f>SUMIFS(СВЦЭМ!$E$34:$E$777,СВЦЭМ!$A$34:$A$777,$A159,СВЦЭМ!$B$34:$B$777,L$155)+'СЕТ СН'!$F$12-'СЕТ СН'!$F$21</f>
        <v>-578.75</v>
      </c>
      <c r="M159" s="36">
        <f>SUMIFS(СВЦЭМ!$E$34:$E$777,СВЦЭМ!$A$34:$A$777,$A159,СВЦЭМ!$B$34:$B$777,M$155)+'СЕТ СН'!$F$12-'СЕТ СН'!$F$21</f>
        <v>-578.75</v>
      </c>
      <c r="N159" s="36">
        <f>SUMIFS(СВЦЭМ!$E$34:$E$777,СВЦЭМ!$A$34:$A$777,$A159,СВЦЭМ!$B$34:$B$777,N$155)+'СЕТ СН'!$F$12-'СЕТ СН'!$F$21</f>
        <v>-578.75</v>
      </c>
      <c r="O159" s="36">
        <f>SUMIFS(СВЦЭМ!$E$34:$E$777,СВЦЭМ!$A$34:$A$777,$A159,СВЦЭМ!$B$34:$B$777,O$155)+'СЕТ СН'!$F$12-'СЕТ СН'!$F$21</f>
        <v>-578.75</v>
      </c>
      <c r="P159" s="36">
        <f>SUMIFS(СВЦЭМ!$E$34:$E$777,СВЦЭМ!$A$34:$A$777,$A159,СВЦЭМ!$B$34:$B$777,P$155)+'СЕТ СН'!$F$12-'СЕТ СН'!$F$21</f>
        <v>-578.75</v>
      </c>
      <c r="Q159" s="36">
        <f>SUMIFS(СВЦЭМ!$E$34:$E$777,СВЦЭМ!$A$34:$A$777,$A159,СВЦЭМ!$B$34:$B$777,Q$155)+'СЕТ СН'!$F$12-'СЕТ СН'!$F$21</f>
        <v>-578.75</v>
      </c>
      <c r="R159" s="36">
        <f>SUMIFS(СВЦЭМ!$E$34:$E$777,СВЦЭМ!$A$34:$A$777,$A159,СВЦЭМ!$B$34:$B$777,R$155)+'СЕТ СН'!$F$12-'СЕТ СН'!$F$21</f>
        <v>-578.75</v>
      </c>
      <c r="S159" s="36">
        <f>SUMIFS(СВЦЭМ!$E$34:$E$777,СВЦЭМ!$A$34:$A$777,$A159,СВЦЭМ!$B$34:$B$777,S$155)+'СЕТ СН'!$F$12-'СЕТ СН'!$F$21</f>
        <v>-578.75</v>
      </c>
      <c r="T159" s="36">
        <f>SUMIFS(СВЦЭМ!$E$34:$E$777,СВЦЭМ!$A$34:$A$777,$A159,СВЦЭМ!$B$34:$B$777,T$155)+'СЕТ СН'!$F$12-'СЕТ СН'!$F$21</f>
        <v>-578.75</v>
      </c>
      <c r="U159" s="36">
        <f>SUMIFS(СВЦЭМ!$E$34:$E$777,СВЦЭМ!$A$34:$A$777,$A159,СВЦЭМ!$B$34:$B$777,U$155)+'СЕТ СН'!$F$12-'СЕТ СН'!$F$21</f>
        <v>-578.75</v>
      </c>
      <c r="V159" s="36">
        <f>SUMIFS(СВЦЭМ!$E$34:$E$777,СВЦЭМ!$A$34:$A$777,$A159,СВЦЭМ!$B$34:$B$777,V$155)+'СЕТ СН'!$F$12-'СЕТ СН'!$F$21</f>
        <v>-578.75</v>
      </c>
      <c r="W159" s="36">
        <f>SUMIFS(СВЦЭМ!$E$34:$E$777,СВЦЭМ!$A$34:$A$777,$A159,СВЦЭМ!$B$34:$B$777,W$155)+'СЕТ СН'!$F$12-'СЕТ СН'!$F$21</f>
        <v>-578.75</v>
      </c>
      <c r="X159" s="36">
        <f>SUMIFS(СВЦЭМ!$E$34:$E$777,СВЦЭМ!$A$34:$A$777,$A159,СВЦЭМ!$B$34:$B$777,X$155)+'СЕТ СН'!$F$12-'СЕТ СН'!$F$21</f>
        <v>-578.75</v>
      </c>
      <c r="Y159" s="36">
        <f>SUMIFS(СВЦЭМ!$E$34:$E$777,СВЦЭМ!$A$34:$A$777,$A159,СВЦЭМ!$B$34:$B$777,Y$155)+'СЕТ СН'!$F$12-'СЕТ СН'!$F$21</f>
        <v>-578.75</v>
      </c>
    </row>
    <row r="160" spans="1:27" ht="15.75" x14ac:dyDescent="0.2">
      <c r="A160" s="35">
        <f t="shared" si="4"/>
        <v>42799</v>
      </c>
      <c r="B160" s="36">
        <f>SUMIFS(СВЦЭМ!$E$34:$E$777,СВЦЭМ!$A$34:$A$777,$A160,СВЦЭМ!$B$34:$B$777,B$155)+'СЕТ СН'!$F$12-'СЕТ СН'!$F$21</f>
        <v>-578.75</v>
      </c>
      <c r="C160" s="36">
        <f>SUMIFS(СВЦЭМ!$E$34:$E$777,СВЦЭМ!$A$34:$A$777,$A160,СВЦЭМ!$B$34:$B$777,C$155)+'СЕТ СН'!$F$12-'СЕТ СН'!$F$21</f>
        <v>-578.75</v>
      </c>
      <c r="D160" s="36">
        <f>SUMIFS(СВЦЭМ!$E$34:$E$777,СВЦЭМ!$A$34:$A$777,$A160,СВЦЭМ!$B$34:$B$777,D$155)+'СЕТ СН'!$F$12-'СЕТ СН'!$F$21</f>
        <v>-578.75</v>
      </c>
      <c r="E160" s="36">
        <f>SUMIFS(СВЦЭМ!$E$34:$E$777,СВЦЭМ!$A$34:$A$777,$A160,СВЦЭМ!$B$34:$B$777,E$155)+'СЕТ СН'!$F$12-'СЕТ СН'!$F$21</f>
        <v>-578.75</v>
      </c>
      <c r="F160" s="36">
        <f>SUMIFS(СВЦЭМ!$E$34:$E$777,СВЦЭМ!$A$34:$A$777,$A160,СВЦЭМ!$B$34:$B$777,F$155)+'СЕТ СН'!$F$12-'СЕТ СН'!$F$21</f>
        <v>-578.75</v>
      </c>
      <c r="G160" s="36">
        <f>SUMIFS(СВЦЭМ!$E$34:$E$777,СВЦЭМ!$A$34:$A$777,$A160,СВЦЭМ!$B$34:$B$777,G$155)+'СЕТ СН'!$F$12-'СЕТ СН'!$F$21</f>
        <v>-578.75</v>
      </c>
      <c r="H160" s="36">
        <f>SUMIFS(СВЦЭМ!$E$34:$E$777,СВЦЭМ!$A$34:$A$777,$A160,СВЦЭМ!$B$34:$B$777,H$155)+'СЕТ СН'!$F$12-'СЕТ СН'!$F$21</f>
        <v>-578.75</v>
      </c>
      <c r="I160" s="36">
        <f>SUMIFS(СВЦЭМ!$E$34:$E$777,СВЦЭМ!$A$34:$A$777,$A160,СВЦЭМ!$B$34:$B$777,I$155)+'СЕТ СН'!$F$12-'СЕТ СН'!$F$21</f>
        <v>-578.75</v>
      </c>
      <c r="J160" s="36">
        <f>SUMIFS(СВЦЭМ!$E$34:$E$777,СВЦЭМ!$A$34:$A$777,$A160,СВЦЭМ!$B$34:$B$777,J$155)+'СЕТ СН'!$F$12-'СЕТ СН'!$F$21</f>
        <v>-578.75</v>
      </c>
      <c r="K160" s="36">
        <f>SUMIFS(СВЦЭМ!$E$34:$E$777,СВЦЭМ!$A$34:$A$777,$A160,СВЦЭМ!$B$34:$B$777,K$155)+'СЕТ СН'!$F$12-'СЕТ СН'!$F$21</f>
        <v>-578.75</v>
      </c>
      <c r="L160" s="36">
        <f>SUMIFS(СВЦЭМ!$E$34:$E$777,СВЦЭМ!$A$34:$A$777,$A160,СВЦЭМ!$B$34:$B$777,L$155)+'СЕТ СН'!$F$12-'СЕТ СН'!$F$21</f>
        <v>-578.75</v>
      </c>
      <c r="M160" s="36">
        <f>SUMIFS(СВЦЭМ!$E$34:$E$777,СВЦЭМ!$A$34:$A$777,$A160,СВЦЭМ!$B$34:$B$777,M$155)+'СЕТ СН'!$F$12-'СЕТ СН'!$F$21</f>
        <v>-578.75</v>
      </c>
      <c r="N160" s="36">
        <f>SUMIFS(СВЦЭМ!$E$34:$E$777,СВЦЭМ!$A$34:$A$777,$A160,СВЦЭМ!$B$34:$B$777,N$155)+'СЕТ СН'!$F$12-'СЕТ СН'!$F$21</f>
        <v>-578.75</v>
      </c>
      <c r="O160" s="36">
        <f>SUMIFS(СВЦЭМ!$E$34:$E$777,СВЦЭМ!$A$34:$A$777,$A160,СВЦЭМ!$B$34:$B$777,O$155)+'СЕТ СН'!$F$12-'СЕТ СН'!$F$21</f>
        <v>-578.75</v>
      </c>
      <c r="P160" s="36">
        <f>SUMIFS(СВЦЭМ!$E$34:$E$777,СВЦЭМ!$A$34:$A$777,$A160,СВЦЭМ!$B$34:$B$777,P$155)+'СЕТ СН'!$F$12-'СЕТ СН'!$F$21</f>
        <v>-578.75</v>
      </c>
      <c r="Q160" s="36">
        <f>SUMIFS(СВЦЭМ!$E$34:$E$777,СВЦЭМ!$A$34:$A$777,$A160,СВЦЭМ!$B$34:$B$777,Q$155)+'СЕТ СН'!$F$12-'СЕТ СН'!$F$21</f>
        <v>-578.75</v>
      </c>
      <c r="R160" s="36">
        <f>SUMIFS(СВЦЭМ!$E$34:$E$777,СВЦЭМ!$A$34:$A$777,$A160,СВЦЭМ!$B$34:$B$777,R$155)+'СЕТ СН'!$F$12-'СЕТ СН'!$F$21</f>
        <v>-578.75</v>
      </c>
      <c r="S160" s="36">
        <f>SUMIFS(СВЦЭМ!$E$34:$E$777,СВЦЭМ!$A$34:$A$777,$A160,СВЦЭМ!$B$34:$B$777,S$155)+'СЕТ СН'!$F$12-'СЕТ СН'!$F$21</f>
        <v>-578.75</v>
      </c>
      <c r="T160" s="36">
        <f>SUMIFS(СВЦЭМ!$E$34:$E$777,СВЦЭМ!$A$34:$A$777,$A160,СВЦЭМ!$B$34:$B$777,T$155)+'СЕТ СН'!$F$12-'СЕТ СН'!$F$21</f>
        <v>-578.75</v>
      </c>
      <c r="U160" s="36">
        <f>SUMIFS(СВЦЭМ!$E$34:$E$777,СВЦЭМ!$A$34:$A$777,$A160,СВЦЭМ!$B$34:$B$777,U$155)+'СЕТ СН'!$F$12-'СЕТ СН'!$F$21</f>
        <v>-578.75</v>
      </c>
      <c r="V160" s="36">
        <f>SUMIFS(СВЦЭМ!$E$34:$E$777,СВЦЭМ!$A$34:$A$777,$A160,СВЦЭМ!$B$34:$B$777,V$155)+'СЕТ СН'!$F$12-'СЕТ СН'!$F$21</f>
        <v>-578.75</v>
      </c>
      <c r="W160" s="36">
        <f>SUMIFS(СВЦЭМ!$E$34:$E$777,СВЦЭМ!$A$34:$A$777,$A160,СВЦЭМ!$B$34:$B$777,W$155)+'СЕТ СН'!$F$12-'СЕТ СН'!$F$21</f>
        <v>-578.75</v>
      </c>
      <c r="X160" s="36">
        <f>SUMIFS(СВЦЭМ!$E$34:$E$777,СВЦЭМ!$A$34:$A$777,$A160,СВЦЭМ!$B$34:$B$777,X$155)+'СЕТ СН'!$F$12-'СЕТ СН'!$F$21</f>
        <v>-578.75</v>
      </c>
      <c r="Y160" s="36">
        <f>SUMIFS(СВЦЭМ!$E$34:$E$777,СВЦЭМ!$A$34:$A$777,$A160,СВЦЭМ!$B$34:$B$777,Y$155)+'СЕТ СН'!$F$12-'СЕТ СН'!$F$21</f>
        <v>-578.75</v>
      </c>
    </row>
    <row r="161" spans="1:25" ht="15.75" x14ac:dyDescent="0.2">
      <c r="A161" s="35">
        <f t="shared" si="4"/>
        <v>42800</v>
      </c>
      <c r="B161" s="36">
        <f>SUMIFS(СВЦЭМ!$E$34:$E$777,СВЦЭМ!$A$34:$A$777,$A161,СВЦЭМ!$B$34:$B$777,B$155)+'СЕТ СН'!$F$12-'СЕТ СН'!$F$21</f>
        <v>-578.75</v>
      </c>
      <c r="C161" s="36">
        <f>SUMIFS(СВЦЭМ!$E$34:$E$777,СВЦЭМ!$A$34:$A$777,$A161,СВЦЭМ!$B$34:$B$777,C$155)+'СЕТ СН'!$F$12-'СЕТ СН'!$F$21</f>
        <v>-578.75</v>
      </c>
      <c r="D161" s="36">
        <f>SUMIFS(СВЦЭМ!$E$34:$E$777,СВЦЭМ!$A$34:$A$777,$A161,СВЦЭМ!$B$34:$B$777,D$155)+'СЕТ СН'!$F$12-'СЕТ СН'!$F$21</f>
        <v>-578.75</v>
      </c>
      <c r="E161" s="36">
        <f>SUMIFS(СВЦЭМ!$E$34:$E$777,СВЦЭМ!$A$34:$A$777,$A161,СВЦЭМ!$B$34:$B$777,E$155)+'СЕТ СН'!$F$12-'СЕТ СН'!$F$21</f>
        <v>-578.75</v>
      </c>
      <c r="F161" s="36">
        <f>SUMIFS(СВЦЭМ!$E$34:$E$777,СВЦЭМ!$A$34:$A$777,$A161,СВЦЭМ!$B$34:$B$777,F$155)+'СЕТ СН'!$F$12-'СЕТ СН'!$F$21</f>
        <v>-578.75</v>
      </c>
      <c r="G161" s="36">
        <f>SUMIFS(СВЦЭМ!$E$34:$E$777,СВЦЭМ!$A$34:$A$777,$A161,СВЦЭМ!$B$34:$B$777,G$155)+'СЕТ СН'!$F$12-'СЕТ СН'!$F$21</f>
        <v>-578.75</v>
      </c>
      <c r="H161" s="36">
        <f>SUMIFS(СВЦЭМ!$E$34:$E$777,СВЦЭМ!$A$34:$A$777,$A161,СВЦЭМ!$B$34:$B$777,H$155)+'СЕТ СН'!$F$12-'СЕТ СН'!$F$21</f>
        <v>-578.75</v>
      </c>
      <c r="I161" s="36">
        <f>SUMIFS(СВЦЭМ!$E$34:$E$777,СВЦЭМ!$A$34:$A$777,$A161,СВЦЭМ!$B$34:$B$777,I$155)+'СЕТ СН'!$F$12-'СЕТ СН'!$F$21</f>
        <v>-578.75</v>
      </c>
      <c r="J161" s="36">
        <f>SUMIFS(СВЦЭМ!$E$34:$E$777,СВЦЭМ!$A$34:$A$777,$A161,СВЦЭМ!$B$34:$B$777,J$155)+'СЕТ СН'!$F$12-'СЕТ СН'!$F$21</f>
        <v>-578.75</v>
      </c>
      <c r="K161" s="36">
        <f>SUMIFS(СВЦЭМ!$E$34:$E$777,СВЦЭМ!$A$34:$A$777,$A161,СВЦЭМ!$B$34:$B$777,K$155)+'СЕТ СН'!$F$12-'СЕТ СН'!$F$21</f>
        <v>-578.75</v>
      </c>
      <c r="L161" s="36">
        <f>SUMIFS(СВЦЭМ!$E$34:$E$777,СВЦЭМ!$A$34:$A$777,$A161,СВЦЭМ!$B$34:$B$777,L$155)+'СЕТ СН'!$F$12-'СЕТ СН'!$F$21</f>
        <v>-578.75</v>
      </c>
      <c r="M161" s="36">
        <f>SUMIFS(СВЦЭМ!$E$34:$E$777,СВЦЭМ!$A$34:$A$777,$A161,СВЦЭМ!$B$34:$B$777,M$155)+'СЕТ СН'!$F$12-'СЕТ СН'!$F$21</f>
        <v>-578.75</v>
      </c>
      <c r="N161" s="36">
        <f>SUMIFS(СВЦЭМ!$E$34:$E$777,СВЦЭМ!$A$34:$A$777,$A161,СВЦЭМ!$B$34:$B$777,N$155)+'СЕТ СН'!$F$12-'СЕТ СН'!$F$21</f>
        <v>-578.75</v>
      </c>
      <c r="O161" s="36">
        <f>SUMIFS(СВЦЭМ!$E$34:$E$777,СВЦЭМ!$A$34:$A$777,$A161,СВЦЭМ!$B$34:$B$777,O$155)+'СЕТ СН'!$F$12-'СЕТ СН'!$F$21</f>
        <v>-578.75</v>
      </c>
      <c r="P161" s="36">
        <f>SUMIFS(СВЦЭМ!$E$34:$E$777,СВЦЭМ!$A$34:$A$777,$A161,СВЦЭМ!$B$34:$B$777,P$155)+'СЕТ СН'!$F$12-'СЕТ СН'!$F$21</f>
        <v>-578.75</v>
      </c>
      <c r="Q161" s="36">
        <f>SUMIFS(СВЦЭМ!$E$34:$E$777,СВЦЭМ!$A$34:$A$777,$A161,СВЦЭМ!$B$34:$B$777,Q$155)+'СЕТ СН'!$F$12-'СЕТ СН'!$F$21</f>
        <v>-578.75</v>
      </c>
      <c r="R161" s="36">
        <f>SUMIFS(СВЦЭМ!$E$34:$E$777,СВЦЭМ!$A$34:$A$777,$A161,СВЦЭМ!$B$34:$B$777,R$155)+'СЕТ СН'!$F$12-'СЕТ СН'!$F$21</f>
        <v>-578.75</v>
      </c>
      <c r="S161" s="36">
        <f>SUMIFS(СВЦЭМ!$E$34:$E$777,СВЦЭМ!$A$34:$A$777,$A161,СВЦЭМ!$B$34:$B$777,S$155)+'СЕТ СН'!$F$12-'СЕТ СН'!$F$21</f>
        <v>-578.75</v>
      </c>
      <c r="T161" s="36">
        <f>SUMIFS(СВЦЭМ!$E$34:$E$777,СВЦЭМ!$A$34:$A$777,$A161,СВЦЭМ!$B$34:$B$777,T$155)+'СЕТ СН'!$F$12-'СЕТ СН'!$F$21</f>
        <v>-578.75</v>
      </c>
      <c r="U161" s="36">
        <f>SUMIFS(СВЦЭМ!$E$34:$E$777,СВЦЭМ!$A$34:$A$777,$A161,СВЦЭМ!$B$34:$B$777,U$155)+'СЕТ СН'!$F$12-'СЕТ СН'!$F$21</f>
        <v>-578.75</v>
      </c>
      <c r="V161" s="36">
        <f>SUMIFS(СВЦЭМ!$E$34:$E$777,СВЦЭМ!$A$34:$A$777,$A161,СВЦЭМ!$B$34:$B$777,V$155)+'СЕТ СН'!$F$12-'СЕТ СН'!$F$21</f>
        <v>-578.75</v>
      </c>
      <c r="W161" s="36">
        <f>SUMIFS(СВЦЭМ!$E$34:$E$777,СВЦЭМ!$A$34:$A$777,$A161,СВЦЭМ!$B$34:$B$777,W$155)+'СЕТ СН'!$F$12-'СЕТ СН'!$F$21</f>
        <v>-578.75</v>
      </c>
      <c r="X161" s="36">
        <f>SUMIFS(СВЦЭМ!$E$34:$E$777,СВЦЭМ!$A$34:$A$777,$A161,СВЦЭМ!$B$34:$B$777,X$155)+'СЕТ СН'!$F$12-'СЕТ СН'!$F$21</f>
        <v>-578.75</v>
      </c>
      <c r="Y161" s="36">
        <f>SUMIFS(СВЦЭМ!$E$34:$E$777,СВЦЭМ!$A$34:$A$777,$A161,СВЦЭМ!$B$34:$B$777,Y$155)+'СЕТ СН'!$F$12-'СЕТ СН'!$F$21</f>
        <v>-578.75</v>
      </c>
    </row>
    <row r="162" spans="1:25" ht="15.75" x14ac:dyDescent="0.2">
      <c r="A162" s="35">
        <f t="shared" si="4"/>
        <v>42801</v>
      </c>
      <c r="B162" s="36">
        <f>SUMIFS(СВЦЭМ!$E$34:$E$777,СВЦЭМ!$A$34:$A$777,$A162,СВЦЭМ!$B$34:$B$777,B$155)+'СЕТ СН'!$F$12-'СЕТ СН'!$F$21</f>
        <v>-578.75</v>
      </c>
      <c r="C162" s="36">
        <f>SUMIFS(СВЦЭМ!$E$34:$E$777,СВЦЭМ!$A$34:$A$777,$A162,СВЦЭМ!$B$34:$B$777,C$155)+'СЕТ СН'!$F$12-'СЕТ СН'!$F$21</f>
        <v>-578.75</v>
      </c>
      <c r="D162" s="36">
        <f>SUMIFS(СВЦЭМ!$E$34:$E$777,СВЦЭМ!$A$34:$A$777,$A162,СВЦЭМ!$B$34:$B$777,D$155)+'СЕТ СН'!$F$12-'СЕТ СН'!$F$21</f>
        <v>-578.75</v>
      </c>
      <c r="E162" s="36">
        <f>SUMIFS(СВЦЭМ!$E$34:$E$777,СВЦЭМ!$A$34:$A$777,$A162,СВЦЭМ!$B$34:$B$777,E$155)+'СЕТ СН'!$F$12-'СЕТ СН'!$F$21</f>
        <v>-578.75</v>
      </c>
      <c r="F162" s="36">
        <f>SUMIFS(СВЦЭМ!$E$34:$E$777,СВЦЭМ!$A$34:$A$777,$A162,СВЦЭМ!$B$34:$B$777,F$155)+'СЕТ СН'!$F$12-'СЕТ СН'!$F$21</f>
        <v>-578.75</v>
      </c>
      <c r="G162" s="36">
        <f>SUMIFS(СВЦЭМ!$E$34:$E$777,СВЦЭМ!$A$34:$A$777,$A162,СВЦЭМ!$B$34:$B$777,G$155)+'СЕТ СН'!$F$12-'СЕТ СН'!$F$21</f>
        <v>-578.75</v>
      </c>
      <c r="H162" s="36">
        <f>SUMIFS(СВЦЭМ!$E$34:$E$777,СВЦЭМ!$A$34:$A$777,$A162,СВЦЭМ!$B$34:$B$777,H$155)+'СЕТ СН'!$F$12-'СЕТ СН'!$F$21</f>
        <v>-578.75</v>
      </c>
      <c r="I162" s="36">
        <f>SUMIFS(СВЦЭМ!$E$34:$E$777,СВЦЭМ!$A$34:$A$777,$A162,СВЦЭМ!$B$34:$B$777,I$155)+'СЕТ СН'!$F$12-'СЕТ СН'!$F$21</f>
        <v>-578.75</v>
      </c>
      <c r="J162" s="36">
        <f>SUMIFS(СВЦЭМ!$E$34:$E$777,СВЦЭМ!$A$34:$A$777,$A162,СВЦЭМ!$B$34:$B$777,J$155)+'СЕТ СН'!$F$12-'СЕТ СН'!$F$21</f>
        <v>-578.75</v>
      </c>
      <c r="K162" s="36">
        <f>SUMIFS(СВЦЭМ!$E$34:$E$777,СВЦЭМ!$A$34:$A$777,$A162,СВЦЭМ!$B$34:$B$777,K$155)+'СЕТ СН'!$F$12-'СЕТ СН'!$F$21</f>
        <v>-578.75</v>
      </c>
      <c r="L162" s="36">
        <f>SUMIFS(СВЦЭМ!$E$34:$E$777,СВЦЭМ!$A$34:$A$777,$A162,СВЦЭМ!$B$34:$B$777,L$155)+'СЕТ СН'!$F$12-'СЕТ СН'!$F$21</f>
        <v>-578.75</v>
      </c>
      <c r="M162" s="36">
        <f>SUMIFS(СВЦЭМ!$E$34:$E$777,СВЦЭМ!$A$34:$A$777,$A162,СВЦЭМ!$B$34:$B$777,M$155)+'СЕТ СН'!$F$12-'СЕТ СН'!$F$21</f>
        <v>-578.75</v>
      </c>
      <c r="N162" s="36">
        <f>SUMIFS(СВЦЭМ!$E$34:$E$777,СВЦЭМ!$A$34:$A$777,$A162,СВЦЭМ!$B$34:$B$777,N$155)+'СЕТ СН'!$F$12-'СЕТ СН'!$F$21</f>
        <v>-578.75</v>
      </c>
      <c r="O162" s="36">
        <f>SUMIFS(СВЦЭМ!$E$34:$E$777,СВЦЭМ!$A$34:$A$777,$A162,СВЦЭМ!$B$34:$B$777,O$155)+'СЕТ СН'!$F$12-'СЕТ СН'!$F$21</f>
        <v>-578.75</v>
      </c>
      <c r="P162" s="36">
        <f>SUMIFS(СВЦЭМ!$E$34:$E$777,СВЦЭМ!$A$34:$A$777,$A162,СВЦЭМ!$B$34:$B$777,P$155)+'СЕТ СН'!$F$12-'СЕТ СН'!$F$21</f>
        <v>-578.75</v>
      </c>
      <c r="Q162" s="36">
        <f>SUMIFS(СВЦЭМ!$E$34:$E$777,СВЦЭМ!$A$34:$A$777,$A162,СВЦЭМ!$B$34:$B$777,Q$155)+'СЕТ СН'!$F$12-'СЕТ СН'!$F$21</f>
        <v>-578.75</v>
      </c>
      <c r="R162" s="36">
        <f>SUMIFS(СВЦЭМ!$E$34:$E$777,СВЦЭМ!$A$34:$A$777,$A162,СВЦЭМ!$B$34:$B$777,R$155)+'СЕТ СН'!$F$12-'СЕТ СН'!$F$21</f>
        <v>-578.75</v>
      </c>
      <c r="S162" s="36">
        <f>SUMIFS(СВЦЭМ!$E$34:$E$777,СВЦЭМ!$A$34:$A$777,$A162,СВЦЭМ!$B$34:$B$777,S$155)+'СЕТ СН'!$F$12-'СЕТ СН'!$F$21</f>
        <v>-578.75</v>
      </c>
      <c r="T162" s="36">
        <f>SUMIFS(СВЦЭМ!$E$34:$E$777,СВЦЭМ!$A$34:$A$777,$A162,СВЦЭМ!$B$34:$B$777,T$155)+'СЕТ СН'!$F$12-'СЕТ СН'!$F$21</f>
        <v>-578.75</v>
      </c>
      <c r="U162" s="36">
        <f>SUMIFS(СВЦЭМ!$E$34:$E$777,СВЦЭМ!$A$34:$A$777,$A162,СВЦЭМ!$B$34:$B$777,U$155)+'СЕТ СН'!$F$12-'СЕТ СН'!$F$21</f>
        <v>-578.75</v>
      </c>
      <c r="V162" s="36">
        <f>SUMIFS(СВЦЭМ!$E$34:$E$777,СВЦЭМ!$A$34:$A$777,$A162,СВЦЭМ!$B$34:$B$777,V$155)+'СЕТ СН'!$F$12-'СЕТ СН'!$F$21</f>
        <v>-578.75</v>
      </c>
      <c r="W162" s="36">
        <f>SUMIFS(СВЦЭМ!$E$34:$E$777,СВЦЭМ!$A$34:$A$777,$A162,СВЦЭМ!$B$34:$B$777,W$155)+'СЕТ СН'!$F$12-'СЕТ СН'!$F$21</f>
        <v>-578.75</v>
      </c>
      <c r="X162" s="36">
        <f>SUMIFS(СВЦЭМ!$E$34:$E$777,СВЦЭМ!$A$34:$A$777,$A162,СВЦЭМ!$B$34:$B$777,X$155)+'СЕТ СН'!$F$12-'СЕТ СН'!$F$21</f>
        <v>-578.75</v>
      </c>
      <c r="Y162" s="36">
        <f>SUMIFS(СВЦЭМ!$E$34:$E$777,СВЦЭМ!$A$34:$A$777,$A162,СВЦЭМ!$B$34:$B$777,Y$155)+'СЕТ СН'!$F$12-'СЕТ СН'!$F$21</f>
        <v>-578.75</v>
      </c>
    </row>
    <row r="163" spans="1:25" ht="15.75" x14ac:dyDescent="0.2">
      <c r="A163" s="35">
        <f t="shared" si="4"/>
        <v>42802</v>
      </c>
      <c r="B163" s="36">
        <f>SUMIFS(СВЦЭМ!$E$34:$E$777,СВЦЭМ!$A$34:$A$777,$A163,СВЦЭМ!$B$34:$B$777,B$155)+'СЕТ СН'!$F$12-'СЕТ СН'!$F$21</f>
        <v>-578.75</v>
      </c>
      <c r="C163" s="36">
        <f>SUMIFS(СВЦЭМ!$E$34:$E$777,СВЦЭМ!$A$34:$A$777,$A163,СВЦЭМ!$B$34:$B$777,C$155)+'СЕТ СН'!$F$12-'СЕТ СН'!$F$21</f>
        <v>-578.75</v>
      </c>
      <c r="D163" s="36">
        <f>SUMIFS(СВЦЭМ!$E$34:$E$777,СВЦЭМ!$A$34:$A$777,$A163,СВЦЭМ!$B$34:$B$777,D$155)+'СЕТ СН'!$F$12-'СЕТ СН'!$F$21</f>
        <v>-578.75</v>
      </c>
      <c r="E163" s="36">
        <f>SUMIFS(СВЦЭМ!$E$34:$E$777,СВЦЭМ!$A$34:$A$777,$A163,СВЦЭМ!$B$34:$B$777,E$155)+'СЕТ СН'!$F$12-'СЕТ СН'!$F$21</f>
        <v>-578.75</v>
      </c>
      <c r="F163" s="36">
        <f>SUMIFS(СВЦЭМ!$E$34:$E$777,СВЦЭМ!$A$34:$A$777,$A163,СВЦЭМ!$B$34:$B$777,F$155)+'СЕТ СН'!$F$12-'СЕТ СН'!$F$21</f>
        <v>-578.75</v>
      </c>
      <c r="G163" s="36">
        <f>SUMIFS(СВЦЭМ!$E$34:$E$777,СВЦЭМ!$A$34:$A$777,$A163,СВЦЭМ!$B$34:$B$777,G$155)+'СЕТ СН'!$F$12-'СЕТ СН'!$F$21</f>
        <v>-578.75</v>
      </c>
      <c r="H163" s="36">
        <f>SUMIFS(СВЦЭМ!$E$34:$E$777,СВЦЭМ!$A$34:$A$777,$A163,СВЦЭМ!$B$34:$B$777,H$155)+'СЕТ СН'!$F$12-'СЕТ СН'!$F$21</f>
        <v>-578.75</v>
      </c>
      <c r="I163" s="36">
        <f>SUMIFS(СВЦЭМ!$E$34:$E$777,СВЦЭМ!$A$34:$A$777,$A163,СВЦЭМ!$B$34:$B$777,I$155)+'СЕТ СН'!$F$12-'СЕТ СН'!$F$21</f>
        <v>-578.75</v>
      </c>
      <c r="J163" s="36">
        <f>SUMIFS(СВЦЭМ!$E$34:$E$777,СВЦЭМ!$A$34:$A$777,$A163,СВЦЭМ!$B$34:$B$777,J$155)+'СЕТ СН'!$F$12-'СЕТ СН'!$F$21</f>
        <v>-578.75</v>
      </c>
      <c r="K163" s="36">
        <f>SUMIFS(СВЦЭМ!$E$34:$E$777,СВЦЭМ!$A$34:$A$777,$A163,СВЦЭМ!$B$34:$B$777,K$155)+'СЕТ СН'!$F$12-'СЕТ СН'!$F$21</f>
        <v>-578.75</v>
      </c>
      <c r="L163" s="36">
        <f>SUMIFS(СВЦЭМ!$E$34:$E$777,СВЦЭМ!$A$34:$A$777,$A163,СВЦЭМ!$B$34:$B$777,L$155)+'СЕТ СН'!$F$12-'СЕТ СН'!$F$21</f>
        <v>-578.75</v>
      </c>
      <c r="M163" s="36">
        <f>SUMIFS(СВЦЭМ!$E$34:$E$777,СВЦЭМ!$A$34:$A$777,$A163,СВЦЭМ!$B$34:$B$777,M$155)+'СЕТ СН'!$F$12-'СЕТ СН'!$F$21</f>
        <v>-578.75</v>
      </c>
      <c r="N163" s="36">
        <f>SUMIFS(СВЦЭМ!$E$34:$E$777,СВЦЭМ!$A$34:$A$777,$A163,СВЦЭМ!$B$34:$B$777,N$155)+'СЕТ СН'!$F$12-'СЕТ СН'!$F$21</f>
        <v>-578.75</v>
      </c>
      <c r="O163" s="36">
        <f>SUMIFS(СВЦЭМ!$E$34:$E$777,СВЦЭМ!$A$34:$A$777,$A163,СВЦЭМ!$B$34:$B$777,O$155)+'СЕТ СН'!$F$12-'СЕТ СН'!$F$21</f>
        <v>-578.75</v>
      </c>
      <c r="P163" s="36">
        <f>SUMIFS(СВЦЭМ!$E$34:$E$777,СВЦЭМ!$A$34:$A$777,$A163,СВЦЭМ!$B$34:$B$777,P$155)+'СЕТ СН'!$F$12-'СЕТ СН'!$F$21</f>
        <v>-578.75</v>
      </c>
      <c r="Q163" s="36">
        <f>SUMIFS(СВЦЭМ!$E$34:$E$777,СВЦЭМ!$A$34:$A$777,$A163,СВЦЭМ!$B$34:$B$777,Q$155)+'СЕТ СН'!$F$12-'СЕТ СН'!$F$21</f>
        <v>-578.75</v>
      </c>
      <c r="R163" s="36">
        <f>SUMIFS(СВЦЭМ!$E$34:$E$777,СВЦЭМ!$A$34:$A$777,$A163,СВЦЭМ!$B$34:$B$777,R$155)+'СЕТ СН'!$F$12-'СЕТ СН'!$F$21</f>
        <v>-578.75</v>
      </c>
      <c r="S163" s="36">
        <f>SUMIFS(СВЦЭМ!$E$34:$E$777,СВЦЭМ!$A$34:$A$777,$A163,СВЦЭМ!$B$34:$B$777,S$155)+'СЕТ СН'!$F$12-'СЕТ СН'!$F$21</f>
        <v>-578.75</v>
      </c>
      <c r="T163" s="36">
        <f>SUMIFS(СВЦЭМ!$E$34:$E$777,СВЦЭМ!$A$34:$A$777,$A163,СВЦЭМ!$B$34:$B$777,T$155)+'СЕТ СН'!$F$12-'СЕТ СН'!$F$21</f>
        <v>-578.75</v>
      </c>
      <c r="U163" s="36">
        <f>SUMIFS(СВЦЭМ!$E$34:$E$777,СВЦЭМ!$A$34:$A$777,$A163,СВЦЭМ!$B$34:$B$777,U$155)+'СЕТ СН'!$F$12-'СЕТ СН'!$F$21</f>
        <v>-578.75</v>
      </c>
      <c r="V163" s="36">
        <f>SUMIFS(СВЦЭМ!$E$34:$E$777,СВЦЭМ!$A$34:$A$777,$A163,СВЦЭМ!$B$34:$B$777,V$155)+'СЕТ СН'!$F$12-'СЕТ СН'!$F$21</f>
        <v>-578.75</v>
      </c>
      <c r="W163" s="36">
        <f>SUMIFS(СВЦЭМ!$E$34:$E$777,СВЦЭМ!$A$34:$A$777,$A163,СВЦЭМ!$B$34:$B$777,W$155)+'СЕТ СН'!$F$12-'СЕТ СН'!$F$21</f>
        <v>-578.75</v>
      </c>
      <c r="X163" s="36">
        <f>SUMIFS(СВЦЭМ!$E$34:$E$777,СВЦЭМ!$A$34:$A$777,$A163,СВЦЭМ!$B$34:$B$777,X$155)+'СЕТ СН'!$F$12-'СЕТ СН'!$F$21</f>
        <v>-578.75</v>
      </c>
      <c r="Y163" s="36">
        <f>SUMIFS(СВЦЭМ!$E$34:$E$777,СВЦЭМ!$A$34:$A$777,$A163,СВЦЭМ!$B$34:$B$777,Y$155)+'СЕТ СН'!$F$12-'СЕТ СН'!$F$21</f>
        <v>-578.75</v>
      </c>
    </row>
    <row r="164" spans="1:25" ht="15.75" x14ac:dyDescent="0.2">
      <c r="A164" s="35">
        <f t="shared" si="4"/>
        <v>42803</v>
      </c>
      <c r="B164" s="36">
        <f>SUMIFS(СВЦЭМ!$E$34:$E$777,СВЦЭМ!$A$34:$A$777,$A164,СВЦЭМ!$B$34:$B$777,B$155)+'СЕТ СН'!$F$12-'СЕТ СН'!$F$21</f>
        <v>-578.75</v>
      </c>
      <c r="C164" s="36">
        <f>SUMIFS(СВЦЭМ!$E$34:$E$777,СВЦЭМ!$A$34:$A$777,$A164,СВЦЭМ!$B$34:$B$777,C$155)+'СЕТ СН'!$F$12-'СЕТ СН'!$F$21</f>
        <v>-578.75</v>
      </c>
      <c r="D164" s="36">
        <f>SUMIFS(СВЦЭМ!$E$34:$E$777,СВЦЭМ!$A$34:$A$777,$A164,СВЦЭМ!$B$34:$B$777,D$155)+'СЕТ СН'!$F$12-'СЕТ СН'!$F$21</f>
        <v>-578.75</v>
      </c>
      <c r="E164" s="36">
        <f>SUMIFS(СВЦЭМ!$E$34:$E$777,СВЦЭМ!$A$34:$A$777,$A164,СВЦЭМ!$B$34:$B$777,E$155)+'СЕТ СН'!$F$12-'СЕТ СН'!$F$21</f>
        <v>-578.75</v>
      </c>
      <c r="F164" s="36">
        <f>SUMIFS(СВЦЭМ!$E$34:$E$777,СВЦЭМ!$A$34:$A$777,$A164,СВЦЭМ!$B$34:$B$777,F$155)+'СЕТ СН'!$F$12-'СЕТ СН'!$F$21</f>
        <v>-578.75</v>
      </c>
      <c r="G164" s="36">
        <f>SUMIFS(СВЦЭМ!$E$34:$E$777,СВЦЭМ!$A$34:$A$777,$A164,СВЦЭМ!$B$34:$B$777,G$155)+'СЕТ СН'!$F$12-'СЕТ СН'!$F$21</f>
        <v>-578.75</v>
      </c>
      <c r="H164" s="36">
        <f>SUMIFS(СВЦЭМ!$E$34:$E$777,СВЦЭМ!$A$34:$A$777,$A164,СВЦЭМ!$B$34:$B$777,H$155)+'СЕТ СН'!$F$12-'СЕТ СН'!$F$21</f>
        <v>-578.75</v>
      </c>
      <c r="I164" s="36">
        <f>SUMIFS(СВЦЭМ!$E$34:$E$777,СВЦЭМ!$A$34:$A$777,$A164,СВЦЭМ!$B$34:$B$777,I$155)+'СЕТ СН'!$F$12-'СЕТ СН'!$F$21</f>
        <v>-578.75</v>
      </c>
      <c r="J164" s="36">
        <f>SUMIFS(СВЦЭМ!$E$34:$E$777,СВЦЭМ!$A$34:$A$777,$A164,СВЦЭМ!$B$34:$B$777,J$155)+'СЕТ СН'!$F$12-'СЕТ СН'!$F$21</f>
        <v>-578.75</v>
      </c>
      <c r="K164" s="36">
        <f>SUMIFS(СВЦЭМ!$E$34:$E$777,СВЦЭМ!$A$34:$A$777,$A164,СВЦЭМ!$B$34:$B$777,K$155)+'СЕТ СН'!$F$12-'СЕТ СН'!$F$21</f>
        <v>-578.75</v>
      </c>
      <c r="L164" s="36">
        <f>SUMIFS(СВЦЭМ!$E$34:$E$777,СВЦЭМ!$A$34:$A$777,$A164,СВЦЭМ!$B$34:$B$777,L$155)+'СЕТ СН'!$F$12-'СЕТ СН'!$F$21</f>
        <v>-578.75</v>
      </c>
      <c r="M164" s="36">
        <f>SUMIFS(СВЦЭМ!$E$34:$E$777,СВЦЭМ!$A$34:$A$777,$A164,СВЦЭМ!$B$34:$B$777,M$155)+'СЕТ СН'!$F$12-'СЕТ СН'!$F$21</f>
        <v>-578.75</v>
      </c>
      <c r="N164" s="36">
        <f>SUMIFS(СВЦЭМ!$E$34:$E$777,СВЦЭМ!$A$34:$A$777,$A164,СВЦЭМ!$B$34:$B$777,N$155)+'СЕТ СН'!$F$12-'СЕТ СН'!$F$21</f>
        <v>-578.75</v>
      </c>
      <c r="O164" s="36">
        <f>SUMIFS(СВЦЭМ!$E$34:$E$777,СВЦЭМ!$A$34:$A$777,$A164,СВЦЭМ!$B$34:$B$777,O$155)+'СЕТ СН'!$F$12-'СЕТ СН'!$F$21</f>
        <v>-578.75</v>
      </c>
      <c r="P164" s="36">
        <f>SUMIFS(СВЦЭМ!$E$34:$E$777,СВЦЭМ!$A$34:$A$777,$A164,СВЦЭМ!$B$34:$B$777,P$155)+'СЕТ СН'!$F$12-'СЕТ СН'!$F$21</f>
        <v>-578.75</v>
      </c>
      <c r="Q164" s="36">
        <f>SUMIFS(СВЦЭМ!$E$34:$E$777,СВЦЭМ!$A$34:$A$777,$A164,СВЦЭМ!$B$34:$B$777,Q$155)+'СЕТ СН'!$F$12-'СЕТ СН'!$F$21</f>
        <v>-578.75</v>
      </c>
      <c r="R164" s="36">
        <f>SUMIFS(СВЦЭМ!$E$34:$E$777,СВЦЭМ!$A$34:$A$777,$A164,СВЦЭМ!$B$34:$B$777,R$155)+'СЕТ СН'!$F$12-'СЕТ СН'!$F$21</f>
        <v>-578.75</v>
      </c>
      <c r="S164" s="36">
        <f>SUMIFS(СВЦЭМ!$E$34:$E$777,СВЦЭМ!$A$34:$A$777,$A164,СВЦЭМ!$B$34:$B$777,S$155)+'СЕТ СН'!$F$12-'СЕТ СН'!$F$21</f>
        <v>-578.75</v>
      </c>
      <c r="T164" s="36">
        <f>SUMIFS(СВЦЭМ!$E$34:$E$777,СВЦЭМ!$A$34:$A$777,$A164,СВЦЭМ!$B$34:$B$777,T$155)+'СЕТ СН'!$F$12-'СЕТ СН'!$F$21</f>
        <v>-578.75</v>
      </c>
      <c r="U164" s="36">
        <f>SUMIFS(СВЦЭМ!$E$34:$E$777,СВЦЭМ!$A$34:$A$777,$A164,СВЦЭМ!$B$34:$B$777,U$155)+'СЕТ СН'!$F$12-'СЕТ СН'!$F$21</f>
        <v>-578.75</v>
      </c>
      <c r="V164" s="36">
        <f>SUMIFS(СВЦЭМ!$E$34:$E$777,СВЦЭМ!$A$34:$A$777,$A164,СВЦЭМ!$B$34:$B$777,V$155)+'СЕТ СН'!$F$12-'СЕТ СН'!$F$21</f>
        <v>-578.75</v>
      </c>
      <c r="W164" s="36">
        <f>SUMIFS(СВЦЭМ!$E$34:$E$777,СВЦЭМ!$A$34:$A$777,$A164,СВЦЭМ!$B$34:$B$777,W$155)+'СЕТ СН'!$F$12-'СЕТ СН'!$F$21</f>
        <v>-578.75</v>
      </c>
      <c r="X164" s="36">
        <f>SUMIFS(СВЦЭМ!$E$34:$E$777,СВЦЭМ!$A$34:$A$777,$A164,СВЦЭМ!$B$34:$B$777,X$155)+'СЕТ СН'!$F$12-'СЕТ СН'!$F$21</f>
        <v>-578.75</v>
      </c>
      <c r="Y164" s="36">
        <f>SUMIFS(СВЦЭМ!$E$34:$E$777,СВЦЭМ!$A$34:$A$777,$A164,СВЦЭМ!$B$34:$B$777,Y$155)+'СЕТ СН'!$F$12-'СЕТ СН'!$F$21</f>
        <v>-578.75</v>
      </c>
    </row>
    <row r="165" spans="1:25" ht="15.75" x14ac:dyDescent="0.2">
      <c r="A165" s="35">
        <f t="shared" si="4"/>
        <v>42804</v>
      </c>
      <c r="B165" s="36">
        <f>SUMIFS(СВЦЭМ!$E$34:$E$777,СВЦЭМ!$A$34:$A$777,$A165,СВЦЭМ!$B$34:$B$777,B$155)+'СЕТ СН'!$F$12-'СЕТ СН'!$F$21</f>
        <v>-578.75</v>
      </c>
      <c r="C165" s="36">
        <f>SUMIFS(СВЦЭМ!$E$34:$E$777,СВЦЭМ!$A$34:$A$777,$A165,СВЦЭМ!$B$34:$B$777,C$155)+'СЕТ СН'!$F$12-'СЕТ СН'!$F$21</f>
        <v>-578.75</v>
      </c>
      <c r="D165" s="36">
        <f>SUMIFS(СВЦЭМ!$E$34:$E$777,СВЦЭМ!$A$34:$A$777,$A165,СВЦЭМ!$B$34:$B$777,D$155)+'СЕТ СН'!$F$12-'СЕТ СН'!$F$21</f>
        <v>-578.75</v>
      </c>
      <c r="E165" s="36">
        <f>SUMIFS(СВЦЭМ!$E$34:$E$777,СВЦЭМ!$A$34:$A$777,$A165,СВЦЭМ!$B$34:$B$777,E$155)+'СЕТ СН'!$F$12-'СЕТ СН'!$F$21</f>
        <v>-578.75</v>
      </c>
      <c r="F165" s="36">
        <f>SUMIFS(СВЦЭМ!$E$34:$E$777,СВЦЭМ!$A$34:$A$777,$A165,СВЦЭМ!$B$34:$B$777,F$155)+'СЕТ СН'!$F$12-'СЕТ СН'!$F$21</f>
        <v>-578.75</v>
      </c>
      <c r="G165" s="36">
        <f>SUMIFS(СВЦЭМ!$E$34:$E$777,СВЦЭМ!$A$34:$A$777,$A165,СВЦЭМ!$B$34:$B$777,G$155)+'СЕТ СН'!$F$12-'СЕТ СН'!$F$21</f>
        <v>-578.75</v>
      </c>
      <c r="H165" s="36">
        <f>SUMIFS(СВЦЭМ!$E$34:$E$777,СВЦЭМ!$A$34:$A$777,$A165,СВЦЭМ!$B$34:$B$777,H$155)+'СЕТ СН'!$F$12-'СЕТ СН'!$F$21</f>
        <v>-578.75</v>
      </c>
      <c r="I165" s="36">
        <f>SUMIFS(СВЦЭМ!$E$34:$E$777,СВЦЭМ!$A$34:$A$777,$A165,СВЦЭМ!$B$34:$B$777,I$155)+'СЕТ СН'!$F$12-'СЕТ СН'!$F$21</f>
        <v>-578.75</v>
      </c>
      <c r="J165" s="36">
        <f>SUMIFS(СВЦЭМ!$E$34:$E$777,СВЦЭМ!$A$34:$A$777,$A165,СВЦЭМ!$B$34:$B$777,J$155)+'СЕТ СН'!$F$12-'СЕТ СН'!$F$21</f>
        <v>-578.75</v>
      </c>
      <c r="K165" s="36">
        <f>SUMIFS(СВЦЭМ!$E$34:$E$777,СВЦЭМ!$A$34:$A$777,$A165,СВЦЭМ!$B$34:$B$777,K$155)+'СЕТ СН'!$F$12-'СЕТ СН'!$F$21</f>
        <v>-578.75</v>
      </c>
      <c r="L165" s="36">
        <f>SUMIFS(СВЦЭМ!$E$34:$E$777,СВЦЭМ!$A$34:$A$777,$A165,СВЦЭМ!$B$34:$B$777,L$155)+'СЕТ СН'!$F$12-'СЕТ СН'!$F$21</f>
        <v>-578.75</v>
      </c>
      <c r="M165" s="36">
        <f>SUMIFS(СВЦЭМ!$E$34:$E$777,СВЦЭМ!$A$34:$A$777,$A165,СВЦЭМ!$B$34:$B$777,M$155)+'СЕТ СН'!$F$12-'СЕТ СН'!$F$21</f>
        <v>-578.75</v>
      </c>
      <c r="N165" s="36">
        <f>SUMIFS(СВЦЭМ!$E$34:$E$777,СВЦЭМ!$A$34:$A$777,$A165,СВЦЭМ!$B$34:$B$777,N$155)+'СЕТ СН'!$F$12-'СЕТ СН'!$F$21</f>
        <v>-578.75</v>
      </c>
      <c r="O165" s="36">
        <f>SUMIFS(СВЦЭМ!$E$34:$E$777,СВЦЭМ!$A$34:$A$777,$A165,СВЦЭМ!$B$34:$B$777,O$155)+'СЕТ СН'!$F$12-'СЕТ СН'!$F$21</f>
        <v>-578.75</v>
      </c>
      <c r="P165" s="36">
        <f>SUMIFS(СВЦЭМ!$E$34:$E$777,СВЦЭМ!$A$34:$A$777,$A165,СВЦЭМ!$B$34:$B$777,P$155)+'СЕТ СН'!$F$12-'СЕТ СН'!$F$21</f>
        <v>-578.75</v>
      </c>
      <c r="Q165" s="36">
        <f>SUMIFS(СВЦЭМ!$E$34:$E$777,СВЦЭМ!$A$34:$A$777,$A165,СВЦЭМ!$B$34:$B$777,Q$155)+'СЕТ СН'!$F$12-'СЕТ СН'!$F$21</f>
        <v>-578.75</v>
      </c>
      <c r="R165" s="36">
        <f>SUMIFS(СВЦЭМ!$E$34:$E$777,СВЦЭМ!$A$34:$A$777,$A165,СВЦЭМ!$B$34:$B$777,R$155)+'СЕТ СН'!$F$12-'СЕТ СН'!$F$21</f>
        <v>-578.75</v>
      </c>
      <c r="S165" s="36">
        <f>SUMIFS(СВЦЭМ!$E$34:$E$777,СВЦЭМ!$A$34:$A$777,$A165,СВЦЭМ!$B$34:$B$777,S$155)+'СЕТ СН'!$F$12-'СЕТ СН'!$F$21</f>
        <v>-578.75</v>
      </c>
      <c r="T165" s="36">
        <f>SUMIFS(СВЦЭМ!$E$34:$E$777,СВЦЭМ!$A$34:$A$777,$A165,СВЦЭМ!$B$34:$B$777,T$155)+'СЕТ СН'!$F$12-'СЕТ СН'!$F$21</f>
        <v>-578.75</v>
      </c>
      <c r="U165" s="36">
        <f>SUMIFS(СВЦЭМ!$E$34:$E$777,СВЦЭМ!$A$34:$A$777,$A165,СВЦЭМ!$B$34:$B$777,U$155)+'СЕТ СН'!$F$12-'СЕТ СН'!$F$21</f>
        <v>-578.75</v>
      </c>
      <c r="V165" s="36">
        <f>SUMIFS(СВЦЭМ!$E$34:$E$777,СВЦЭМ!$A$34:$A$777,$A165,СВЦЭМ!$B$34:$B$777,V$155)+'СЕТ СН'!$F$12-'СЕТ СН'!$F$21</f>
        <v>-578.75</v>
      </c>
      <c r="W165" s="36">
        <f>SUMIFS(СВЦЭМ!$E$34:$E$777,СВЦЭМ!$A$34:$A$777,$A165,СВЦЭМ!$B$34:$B$777,W$155)+'СЕТ СН'!$F$12-'СЕТ СН'!$F$21</f>
        <v>-578.75</v>
      </c>
      <c r="X165" s="36">
        <f>SUMIFS(СВЦЭМ!$E$34:$E$777,СВЦЭМ!$A$34:$A$777,$A165,СВЦЭМ!$B$34:$B$777,X$155)+'СЕТ СН'!$F$12-'СЕТ СН'!$F$21</f>
        <v>-578.75</v>
      </c>
      <c r="Y165" s="36">
        <f>SUMIFS(СВЦЭМ!$E$34:$E$777,СВЦЭМ!$A$34:$A$777,$A165,СВЦЭМ!$B$34:$B$777,Y$155)+'СЕТ СН'!$F$12-'СЕТ СН'!$F$21</f>
        <v>-578.75</v>
      </c>
    </row>
    <row r="166" spans="1:25" ht="15.75" x14ac:dyDescent="0.2">
      <c r="A166" s="35">
        <f t="shared" si="4"/>
        <v>42805</v>
      </c>
      <c r="B166" s="36">
        <f>SUMIFS(СВЦЭМ!$E$34:$E$777,СВЦЭМ!$A$34:$A$777,$A166,СВЦЭМ!$B$34:$B$777,B$155)+'СЕТ СН'!$F$12-'СЕТ СН'!$F$21</f>
        <v>-578.75</v>
      </c>
      <c r="C166" s="36">
        <f>SUMIFS(СВЦЭМ!$E$34:$E$777,СВЦЭМ!$A$34:$A$777,$A166,СВЦЭМ!$B$34:$B$777,C$155)+'СЕТ СН'!$F$12-'СЕТ СН'!$F$21</f>
        <v>-578.75</v>
      </c>
      <c r="D166" s="36">
        <f>SUMIFS(СВЦЭМ!$E$34:$E$777,СВЦЭМ!$A$34:$A$777,$A166,СВЦЭМ!$B$34:$B$777,D$155)+'СЕТ СН'!$F$12-'СЕТ СН'!$F$21</f>
        <v>-578.75</v>
      </c>
      <c r="E166" s="36">
        <f>SUMIFS(СВЦЭМ!$E$34:$E$777,СВЦЭМ!$A$34:$A$777,$A166,СВЦЭМ!$B$34:$B$777,E$155)+'СЕТ СН'!$F$12-'СЕТ СН'!$F$21</f>
        <v>-578.75</v>
      </c>
      <c r="F166" s="36">
        <f>SUMIFS(СВЦЭМ!$E$34:$E$777,СВЦЭМ!$A$34:$A$777,$A166,СВЦЭМ!$B$34:$B$777,F$155)+'СЕТ СН'!$F$12-'СЕТ СН'!$F$21</f>
        <v>-578.75</v>
      </c>
      <c r="G166" s="36">
        <f>SUMIFS(СВЦЭМ!$E$34:$E$777,СВЦЭМ!$A$34:$A$777,$A166,СВЦЭМ!$B$34:$B$777,G$155)+'СЕТ СН'!$F$12-'СЕТ СН'!$F$21</f>
        <v>-578.75</v>
      </c>
      <c r="H166" s="36">
        <f>SUMIFS(СВЦЭМ!$E$34:$E$777,СВЦЭМ!$A$34:$A$777,$A166,СВЦЭМ!$B$34:$B$777,H$155)+'СЕТ СН'!$F$12-'СЕТ СН'!$F$21</f>
        <v>-578.75</v>
      </c>
      <c r="I166" s="36">
        <f>SUMIFS(СВЦЭМ!$E$34:$E$777,СВЦЭМ!$A$34:$A$777,$A166,СВЦЭМ!$B$34:$B$777,I$155)+'СЕТ СН'!$F$12-'СЕТ СН'!$F$21</f>
        <v>-578.75</v>
      </c>
      <c r="J166" s="36">
        <f>SUMIFS(СВЦЭМ!$E$34:$E$777,СВЦЭМ!$A$34:$A$777,$A166,СВЦЭМ!$B$34:$B$777,J$155)+'СЕТ СН'!$F$12-'СЕТ СН'!$F$21</f>
        <v>-578.75</v>
      </c>
      <c r="K166" s="36">
        <f>SUMIFS(СВЦЭМ!$E$34:$E$777,СВЦЭМ!$A$34:$A$777,$A166,СВЦЭМ!$B$34:$B$777,K$155)+'СЕТ СН'!$F$12-'СЕТ СН'!$F$21</f>
        <v>-578.75</v>
      </c>
      <c r="L166" s="36">
        <f>SUMIFS(СВЦЭМ!$E$34:$E$777,СВЦЭМ!$A$34:$A$777,$A166,СВЦЭМ!$B$34:$B$777,L$155)+'СЕТ СН'!$F$12-'СЕТ СН'!$F$21</f>
        <v>-578.75</v>
      </c>
      <c r="M166" s="36">
        <f>SUMIFS(СВЦЭМ!$E$34:$E$777,СВЦЭМ!$A$34:$A$777,$A166,СВЦЭМ!$B$34:$B$777,M$155)+'СЕТ СН'!$F$12-'СЕТ СН'!$F$21</f>
        <v>-578.75</v>
      </c>
      <c r="N166" s="36">
        <f>SUMIFS(СВЦЭМ!$E$34:$E$777,СВЦЭМ!$A$34:$A$777,$A166,СВЦЭМ!$B$34:$B$777,N$155)+'СЕТ СН'!$F$12-'СЕТ СН'!$F$21</f>
        <v>-578.75</v>
      </c>
      <c r="O166" s="36">
        <f>SUMIFS(СВЦЭМ!$E$34:$E$777,СВЦЭМ!$A$34:$A$777,$A166,СВЦЭМ!$B$34:$B$777,O$155)+'СЕТ СН'!$F$12-'СЕТ СН'!$F$21</f>
        <v>-578.75</v>
      </c>
      <c r="P166" s="36">
        <f>SUMIFS(СВЦЭМ!$E$34:$E$777,СВЦЭМ!$A$34:$A$777,$A166,СВЦЭМ!$B$34:$B$777,P$155)+'СЕТ СН'!$F$12-'СЕТ СН'!$F$21</f>
        <v>-578.75</v>
      </c>
      <c r="Q166" s="36">
        <f>SUMIFS(СВЦЭМ!$E$34:$E$777,СВЦЭМ!$A$34:$A$777,$A166,СВЦЭМ!$B$34:$B$777,Q$155)+'СЕТ СН'!$F$12-'СЕТ СН'!$F$21</f>
        <v>-578.75</v>
      </c>
      <c r="R166" s="36">
        <f>SUMIFS(СВЦЭМ!$E$34:$E$777,СВЦЭМ!$A$34:$A$777,$A166,СВЦЭМ!$B$34:$B$777,R$155)+'СЕТ СН'!$F$12-'СЕТ СН'!$F$21</f>
        <v>-578.75</v>
      </c>
      <c r="S166" s="36">
        <f>SUMIFS(СВЦЭМ!$E$34:$E$777,СВЦЭМ!$A$34:$A$777,$A166,СВЦЭМ!$B$34:$B$777,S$155)+'СЕТ СН'!$F$12-'СЕТ СН'!$F$21</f>
        <v>-578.75</v>
      </c>
      <c r="T166" s="36">
        <f>SUMIFS(СВЦЭМ!$E$34:$E$777,СВЦЭМ!$A$34:$A$777,$A166,СВЦЭМ!$B$34:$B$777,T$155)+'СЕТ СН'!$F$12-'СЕТ СН'!$F$21</f>
        <v>-578.75</v>
      </c>
      <c r="U166" s="36">
        <f>SUMIFS(СВЦЭМ!$E$34:$E$777,СВЦЭМ!$A$34:$A$777,$A166,СВЦЭМ!$B$34:$B$777,U$155)+'СЕТ СН'!$F$12-'СЕТ СН'!$F$21</f>
        <v>-578.75</v>
      </c>
      <c r="V166" s="36">
        <f>SUMIFS(СВЦЭМ!$E$34:$E$777,СВЦЭМ!$A$34:$A$777,$A166,СВЦЭМ!$B$34:$B$777,V$155)+'СЕТ СН'!$F$12-'СЕТ СН'!$F$21</f>
        <v>-578.75</v>
      </c>
      <c r="W166" s="36">
        <f>SUMIFS(СВЦЭМ!$E$34:$E$777,СВЦЭМ!$A$34:$A$777,$A166,СВЦЭМ!$B$34:$B$777,W$155)+'СЕТ СН'!$F$12-'СЕТ СН'!$F$21</f>
        <v>-578.75</v>
      </c>
      <c r="X166" s="36">
        <f>SUMIFS(СВЦЭМ!$E$34:$E$777,СВЦЭМ!$A$34:$A$777,$A166,СВЦЭМ!$B$34:$B$777,X$155)+'СЕТ СН'!$F$12-'СЕТ СН'!$F$21</f>
        <v>-578.75</v>
      </c>
      <c r="Y166" s="36">
        <f>SUMIFS(СВЦЭМ!$E$34:$E$777,СВЦЭМ!$A$34:$A$777,$A166,СВЦЭМ!$B$34:$B$777,Y$155)+'СЕТ СН'!$F$12-'СЕТ СН'!$F$21</f>
        <v>-578.75</v>
      </c>
    </row>
    <row r="167" spans="1:25" ht="15.75" x14ac:dyDescent="0.2">
      <c r="A167" s="35">
        <f t="shared" si="4"/>
        <v>42806</v>
      </c>
      <c r="B167" s="36">
        <f>SUMIFS(СВЦЭМ!$E$34:$E$777,СВЦЭМ!$A$34:$A$777,$A167,СВЦЭМ!$B$34:$B$777,B$155)+'СЕТ СН'!$F$12-'СЕТ СН'!$F$21</f>
        <v>-578.75</v>
      </c>
      <c r="C167" s="36">
        <f>SUMIFS(СВЦЭМ!$E$34:$E$777,СВЦЭМ!$A$34:$A$777,$A167,СВЦЭМ!$B$34:$B$777,C$155)+'СЕТ СН'!$F$12-'СЕТ СН'!$F$21</f>
        <v>-578.75</v>
      </c>
      <c r="D167" s="36">
        <f>SUMIFS(СВЦЭМ!$E$34:$E$777,СВЦЭМ!$A$34:$A$777,$A167,СВЦЭМ!$B$34:$B$777,D$155)+'СЕТ СН'!$F$12-'СЕТ СН'!$F$21</f>
        <v>-578.75</v>
      </c>
      <c r="E167" s="36">
        <f>SUMIFS(СВЦЭМ!$E$34:$E$777,СВЦЭМ!$A$34:$A$777,$A167,СВЦЭМ!$B$34:$B$777,E$155)+'СЕТ СН'!$F$12-'СЕТ СН'!$F$21</f>
        <v>-578.75</v>
      </c>
      <c r="F167" s="36">
        <f>SUMIFS(СВЦЭМ!$E$34:$E$777,СВЦЭМ!$A$34:$A$777,$A167,СВЦЭМ!$B$34:$B$777,F$155)+'СЕТ СН'!$F$12-'СЕТ СН'!$F$21</f>
        <v>-578.75</v>
      </c>
      <c r="G167" s="36">
        <f>SUMIFS(СВЦЭМ!$E$34:$E$777,СВЦЭМ!$A$34:$A$777,$A167,СВЦЭМ!$B$34:$B$777,G$155)+'СЕТ СН'!$F$12-'СЕТ СН'!$F$21</f>
        <v>-578.75</v>
      </c>
      <c r="H167" s="36">
        <f>SUMIFS(СВЦЭМ!$E$34:$E$777,СВЦЭМ!$A$34:$A$777,$A167,СВЦЭМ!$B$34:$B$777,H$155)+'СЕТ СН'!$F$12-'СЕТ СН'!$F$21</f>
        <v>-578.75</v>
      </c>
      <c r="I167" s="36">
        <f>SUMIFS(СВЦЭМ!$E$34:$E$777,СВЦЭМ!$A$34:$A$777,$A167,СВЦЭМ!$B$34:$B$777,I$155)+'СЕТ СН'!$F$12-'СЕТ СН'!$F$21</f>
        <v>-578.75</v>
      </c>
      <c r="J167" s="36">
        <f>SUMIFS(СВЦЭМ!$E$34:$E$777,СВЦЭМ!$A$34:$A$777,$A167,СВЦЭМ!$B$34:$B$777,J$155)+'СЕТ СН'!$F$12-'СЕТ СН'!$F$21</f>
        <v>-578.75</v>
      </c>
      <c r="K167" s="36">
        <f>SUMIFS(СВЦЭМ!$E$34:$E$777,СВЦЭМ!$A$34:$A$777,$A167,СВЦЭМ!$B$34:$B$777,K$155)+'СЕТ СН'!$F$12-'СЕТ СН'!$F$21</f>
        <v>-578.75</v>
      </c>
      <c r="L167" s="36">
        <f>SUMIFS(СВЦЭМ!$E$34:$E$777,СВЦЭМ!$A$34:$A$777,$A167,СВЦЭМ!$B$34:$B$777,L$155)+'СЕТ СН'!$F$12-'СЕТ СН'!$F$21</f>
        <v>-578.75</v>
      </c>
      <c r="M167" s="36">
        <f>SUMIFS(СВЦЭМ!$E$34:$E$777,СВЦЭМ!$A$34:$A$777,$A167,СВЦЭМ!$B$34:$B$777,M$155)+'СЕТ СН'!$F$12-'СЕТ СН'!$F$21</f>
        <v>-578.75</v>
      </c>
      <c r="N167" s="36">
        <f>SUMIFS(СВЦЭМ!$E$34:$E$777,СВЦЭМ!$A$34:$A$777,$A167,СВЦЭМ!$B$34:$B$777,N$155)+'СЕТ СН'!$F$12-'СЕТ СН'!$F$21</f>
        <v>-578.75</v>
      </c>
      <c r="O167" s="36">
        <f>SUMIFS(СВЦЭМ!$E$34:$E$777,СВЦЭМ!$A$34:$A$777,$A167,СВЦЭМ!$B$34:$B$777,O$155)+'СЕТ СН'!$F$12-'СЕТ СН'!$F$21</f>
        <v>-578.75</v>
      </c>
      <c r="P167" s="36">
        <f>SUMIFS(СВЦЭМ!$E$34:$E$777,СВЦЭМ!$A$34:$A$777,$A167,СВЦЭМ!$B$34:$B$777,P$155)+'СЕТ СН'!$F$12-'СЕТ СН'!$F$21</f>
        <v>-578.75</v>
      </c>
      <c r="Q167" s="36">
        <f>SUMIFS(СВЦЭМ!$E$34:$E$777,СВЦЭМ!$A$34:$A$777,$A167,СВЦЭМ!$B$34:$B$777,Q$155)+'СЕТ СН'!$F$12-'СЕТ СН'!$F$21</f>
        <v>-578.75</v>
      </c>
      <c r="R167" s="36">
        <f>SUMIFS(СВЦЭМ!$E$34:$E$777,СВЦЭМ!$A$34:$A$777,$A167,СВЦЭМ!$B$34:$B$777,R$155)+'СЕТ СН'!$F$12-'СЕТ СН'!$F$21</f>
        <v>-578.75</v>
      </c>
      <c r="S167" s="36">
        <f>SUMIFS(СВЦЭМ!$E$34:$E$777,СВЦЭМ!$A$34:$A$777,$A167,СВЦЭМ!$B$34:$B$777,S$155)+'СЕТ СН'!$F$12-'СЕТ СН'!$F$21</f>
        <v>-578.75</v>
      </c>
      <c r="T167" s="36">
        <f>SUMIFS(СВЦЭМ!$E$34:$E$777,СВЦЭМ!$A$34:$A$777,$A167,СВЦЭМ!$B$34:$B$777,T$155)+'СЕТ СН'!$F$12-'СЕТ СН'!$F$21</f>
        <v>-578.75</v>
      </c>
      <c r="U167" s="36">
        <f>SUMIFS(СВЦЭМ!$E$34:$E$777,СВЦЭМ!$A$34:$A$777,$A167,СВЦЭМ!$B$34:$B$777,U$155)+'СЕТ СН'!$F$12-'СЕТ СН'!$F$21</f>
        <v>-578.75</v>
      </c>
      <c r="V167" s="36">
        <f>SUMIFS(СВЦЭМ!$E$34:$E$777,СВЦЭМ!$A$34:$A$777,$A167,СВЦЭМ!$B$34:$B$777,V$155)+'СЕТ СН'!$F$12-'СЕТ СН'!$F$21</f>
        <v>-578.75</v>
      </c>
      <c r="W167" s="36">
        <f>SUMIFS(СВЦЭМ!$E$34:$E$777,СВЦЭМ!$A$34:$A$777,$A167,СВЦЭМ!$B$34:$B$777,W$155)+'СЕТ СН'!$F$12-'СЕТ СН'!$F$21</f>
        <v>-578.75</v>
      </c>
      <c r="X167" s="36">
        <f>SUMIFS(СВЦЭМ!$E$34:$E$777,СВЦЭМ!$A$34:$A$777,$A167,СВЦЭМ!$B$34:$B$777,X$155)+'СЕТ СН'!$F$12-'СЕТ СН'!$F$21</f>
        <v>-578.75</v>
      </c>
      <c r="Y167" s="36">
        <f>SUMIFS(СВЦЭМ!$E$34:$E$777,СВЦЭМ!$A$34:$A$777,$A167,СВЦЭМ!$B$34:$B$777,Y$155)+'СЕТ СН'!$F$12-'СЕТ СН'!$F$21</f>
        <v>-578.75</v>
      </c>
    </row>
    <row r="168" spans="1:25" ht="15.75" x14ac:dyDescent="0.2">
      <c r="A168" s="35">
        <f t="shared" si="4"/>
        <v>42807</v>
      </c>
      <c r="B168" s="36">
        <f>SUMIFS(СВЦЭМ!$E$34:$E$777,СВЦЭМ!$A$34:$A$777,$A168,СВЦЭМ!$B$34:$B$777,B$155)+'СЕТ СН'!$F$12-'СЕТ СН'!$F$21</f>
        <v>-578.75</v>
      </c>
      <c r="C168" s="36">
        <f>SUMIFS(СВЦЭМ!$E$34:$E$777,СВЦЭМ!$A$34:$A$777,$A168,СВЦЭМ!$B$34:$B$777,C$155)+'СЕТ СН'!$F$12-'СЕТ СН'!$F$21</f>
        <v>-578.75</v>
      </c>
      <c r="D168" s="36">
        <f>SUMIFS(СВЦЭМ!$E$34:$E$777,СВЦЭМ!$A$34:$A$777,$A168,СВЦЭМ!$B$34:$B$777,D$155)+'СЕТ СН'!$F$12-'СЕТ СН'!$F$21</f>
        <v>-578.75</v>
      </c>
      <c r="E168" s="36">
        <f>SUMIFS(СВЦЭМ!$E$34:$E$777,СВЦЭМ!$A$34:$A$777,$A168,СВЦЭМ!$B$34:$B$777,E$155)+'СЕТ СН'!$F$12-'СЕТ СН'!$F$21</f>
        <v>-578.75</v>
      </c>
      <c r="F168" s="36">
        <f>SUMIFS(СВЦЭМ!$E$34:$E$777,СВЦЭМ!$A$34:$A$777,$A168,СВЦЭМ!$B$34:$B$777,F$155)+'СЕТ СН'!$F$12-'СЕТ СН'!$F$21</f>
        <v>-578.75</v>
      </c>
      <c r="G168" s="36">
        <f>SUMIFS(СВЦЭМ!$E$34:$E$777,СВЦЭМ!$A$34:$A$777,$A168,СВЦЭМ!$B$34:$B$777,G$155)+'СЕТ СН'!$F$12-'СЕТ СН'!$F$21</f>
        <v>-578.75</v>
      </c>
      <c r="H168" s="36">
        <f>SUMIFS(СВЦЭМ!$E$34:$E$777,СВЦЭМ!$A$34:$A$777,$A168,СВЦЭМ!$B$34:$B$777,H$155)+'СЕТ СН'!$F$12-'СЕТ СН'!$F$21</f>
        <v>-578.75</v>
      </c>
      <c r="I168" s="36">
        <f>SUMIFS(СВЦЭМ!$E$34:$E$777,СВЦЭМ!$A$34:$A$777,$A168,СВЦЭМ!$B$34:$B$777,I$155)+'СЕТ СН'!$F$12-'СЕТ СН'!$F$21</f>
        <v>-578.75</v>
      </c>
      <c r="J168" s="36">
        <f>SUMIFS(СВЦЭМ!$E$34:$E$777,СВЦЭМ!$A$34:$A$777,$A168,СВЦЭМ!$B$34:$B$777,J$155)+'СЕТ СН'!$F$12-'СЕТ СН'!$F$21</f>
        <v>-578.75</v>
      </c>
      <c r="K168" s="36">
        <f>SUMIFS(СВЦЭМ!$E$34:$E$777,СВЦЭМ!$A$34:$A$777,$A168,СВЦЭМ!$B$34:$B$777,K$155)+'СЕТ СН'!$F$12-'СЕТ СН'!$F$21</f>
        <v>-578.75</v>
      </c>
      <c r="L168" s="36">
        <f>SUMIFS(СВЦЭМ!$E$34:$E$777,СВЦЭМ!$A$34:$A$777,$A168,СВЦЭМ!$B$34:$B$777,L$155)+'СЕТ СН'!$F$12-'СЕТ СН'!$F$21</f>
        <v>-578.75</v>
      </c>
      <c r="M168" s="36">
        <f>SUMIFS(СВЦЭМ!$E$34:$E$777,СВЦЭМ!$A$34:$A$777,$A168,СВЦЭМ!$B$34:$B$777,M$155)+'СЕТ СН'!$F$12-'СЕТ СН'!$F$21</f>
        <v>-578.75</v>
      </c>
      <c r="N168" s="36">
        <f>SUMIFS(СВЦЭМ!$E$34:$E$777,СВЦЭМ!$A$34:$A$777,$A168,СВЦЭМ!$B$34:$B$777,N$155)+'СЕТ СН'!$F$12-'СЕТ СН'!$F$21</f>
        <v>-578.75</v>
      </c>
      <c r="O168" s="36">
        <f>SUMIFS(СВЦЭМ!$E$34:$E$777,СВЦЭМ!$A$34:$A$777,$A168,СВЦЭМ!$B$34:$B$777,O$155)+'СЕТ СН'!$F$12-'СЕТ СН'!$F$21</f>
        <v>-578.75</v>
      </c>
      <c r="P168" s="36">
        <f>SUMIFS(СВЦЭМ!$E$34:$E$777,СВЦЭМ!$A$34:$A$777,$A168,СВЦЭМ!$B$34:$B$777,P$155)+'СЕТ СН'!$F$12-'СЕТ СН'!$F$21</f>
        <v>-578.75</v>
      </c>
      <c r="Q168" s="36">
        <f>SUMIFS(СВЦЭМ!$E$34:$E$777,СВЦЭМ!$A$34:$A$777,$A168,СВЦЭМ!$B$34:$B$777,Q$155)+'СЕТ СН'!$F$12-'СЕТ СН'!$F$21</f>
        <v>-578.75</v>
      </c>
      <c r="R168" s="36">
        <f>SUMIFS(СВЦЭМ!$E$34:$E$777,СВЦЭМ!$A$34:$A$777,$A168,СВЦЭМ!$B$34:$B$777,R$155)+'СЕТ СН'!$F$12-'СЕТ СН'!$F$21</f>
        <v>-578.75</v>
      </c>
      <c r="S168" s="36">
        <f>SUMIFS(СВЦЭМ!$E$34:$E$777,СВЦЭМ!$A$34:$A$777,$A168,СВЦЭМ!$B$34:$B$777,S$155)+'СЕТ СН'!$F$12-'СЕТ СН'!$F$21</f>
        <v>-578.75</v>
      </c>
      <c r="T168" s="36">
        <f>SUMIFS(СВЦЭМ!$E$34:$E$777,СВЦЭМ!$A$34:$A$777,$A168,СВЦЭМ!$B$34:$B$777,T$155)+'СЕТ СН'!$F$12-'СЕТ СН'!$F$21</f>
        <v>-578.75</v>
      </c>
      <c r="U168" s="36">
        <f>SUMIFS(СВЦЭМ!$E$34:$E$777,СВЦЭМ!$A$34:$A$777,$A168,СВЦЭМ!$B$34:$B$777,U$155)+'СЕТ СН'!$F$12-'СЕТ СН'!$F$21</f>
        <v>-578.75</v>
      </c>
      <c r="V168" s="36">
        <f>SUMIFS(СВЦЭМ!$E$34:$E$777,СВЦЭМ!$A$34:$A$777,$A168,СВЦЭМ!$B$34:$B$777,V$155)+'СЕТ СН'!$F$12-'СЕТ СН'!$F$21</f>
        <v>-578.75</v>
      </c>
      <c r="W168" s="36">
        <f>SUMIFS(СВЦЭМ!$E$34:$E$777,СВЦЭМ!$A$34:$A$777,$A168,СВЦЭМ!$B$34:$B$777,W$155)+'СЕТ СН'!$F$12-'СЕТ СН'!$F$21</f>
        <v>-578.75</v>
      </c>
      <c r="X168" s="36">
        <f>SUMIFS(СВЦЭМ!$E$34:$E$777,СВЦЭМ!$A$34:$A$777,$A168,СВЦЭМ!$B$34:$B$777,X$155)+'СЕТ СН'!$F$12-'СЕТ СН'!$F$21</f>
        <v>-578.75</v>
      </c>
      <c r="Y168" s="36">
        <f>SUMIFS(СВЦЭМ!$E$34:$E$777,СВЦЭМ!$A$34:$A$777,$A168,СВЦЭМ!$B$34:$B$777,Y$155)+'СЕТ СН'!$F$12-'СЕТ СН'!$F$21</f>
        <v>-578.75</v>
      </c>
    </row>
    <row r="169" spans="1:25" ht="15.75" x14ac:dyDescent="0.2">
      <c r="A169" s="35">
        <f t="shared" si="4"/>
        <v>42808</v>
      </c>
      <c r="B169" s="36">
        <f>SUMIFS(СВЦЭМ!$E$34:$E$777,СВЦЭМ!$A$34:$A$777,$A169,СВЦЭМ!$B$34:$B$777,B$155)+'СЕТ СН'!$F$12-'СЕТ СН'!$F$21</f>
        <v>-578.75</v>
      </c>
      <c r="C169" s="36">
        <f>SUMIFS(СВЦЭМ!$E$34:$E$777,СВЦЭМ!$A$34:$A$777,$A169,СВЦЭМ!$B$34:$B$777,C$155)+'СЕТ СН'!$F$12-'СЕТ СН'!$F$21</f>
        <v>-578.75</v>
      </c>
      <c r="D169" s="36">
        <f>SUMIFS(СВЦЭМ!$E$34:$E$777,СВЦЭМ!$A$34:$A$777,$A169,СВЦЭМ!$B$34:$B$777,D$155)+'СЕТ СН'!$F$12-'СЕТ СН'!$F$21</f>
        <v>-578.75</v>
      </c>
      <c r="E169" s="36">
        <f>SUMIFS(СВЦЭМ!$E$34:$E$777,СВЦЭМ!$A$34:$A$777,$A169,СВЦЭМ!$B$34:$B$777,E$155)+'СЕТ СН'!$F$12-'СЕТ СН'!$F$21</f>
        <v>-578.75</v>
      </c>
      <c r="F169" s="36">
        <f>SUMIFS(СВЦЭМ!$E$34:$E$777,СВЦЭМ!$A$34:$A$777,$A169,СВЦЭМ!$B$34:$B$777,F$155)+'СЕТ СН'!$F$12-'СЕТ СН'!$F$21</f>
        <v>-578.75</v>
      </c>
      <c r="G169" s="36">
        <f>SUMIFS(СВЦЭМ!$E$34:$E$777,СВЦЭМ!$A$34:$A$777,$A169,СВЦЭМ!$B$34:$B$777,G$155)+'СЕТ СН'!$F$12-'СЕТ СН'!$F$21</f>
        <v>-578.75</v>
      </c>
      <c r="H169" s="36">
        <f>SUMIFS(СВЦЭМ!$E$34:$E$777,СВЦЭМ!$A$34:$A$777,$A169,СВЦЭМ!$B$34:$B$777,H$155)+'СЕТ СН'!$F$12-'СЕТ СН'!$F$21</f>
        <v>-578.75</v>
      </c>
      <c r="I169" s="36">
        <f>SUMIFS(СВЦЭМ!$E$34:$E$777,СВЦЭМ!$A$34:$A$777,$A169,СВЦЭМ!$B$34:$B$777,I$155)+'СЕТ СН'!$F$12-'СЕТ СН'!$F$21</f>
        <v>-578.75</v>
      </c>
      <c r="J169" s="36">
        <f>SUMIFS(СВЦЭМ!$E$34:$E$777,СВЦЭМ!$A$34:$A$777,$A169,СВЦЭМ!$B$34:$B$777,J$155)+'СЕТ СН'!$F$12-'СЕТ СН'!$F$21</f>
        <v>-578.75</v>
      </c>
      <c r="K169" s="36">
        <f>SUMIFS(СВЦЭМ!$E$34:$E$777,СВЦЭМ!$A$34:$A$777,$A169,СВЦЭМ!$B$34:$B$777,K$155)+'СЕТ СН'!$F$12-'СЕТ СН'!$F$21</f>
        <v>-578.75</v>
      </c>
      <c r="L169" s="36">
        <f>SUMIFS(СВЦЭМ!$E$34:$E$777,СВЦЭМ!$A$34:$A$777,$A169,СВЦЭМ!$B$34:$B$777,L$155)+'СЕТ СН'!$F$12-'СЕТ СН'!$F$21</f>
        <v>-578.75</v>
      </c>
      <c r="M169" s="36">
        <f>SUMIFS(СВЦЭМ!$E$34:$E$777,СВЦЭМ!$A$34:$A$777,$A169,СВЦЭМ!$B$34:$B$777,M$155)+'СЕТ СН'!$F$12-'СЕТ СН'!$F$21</f>
        <v>-578.75</v>
      </c>
      <c r="N169" s="36">
        <f>SUMIFS(СВЦЭМ!$E$34:$E$777,СВЦЭМ!$A$34:$A$777,$A169,СВЦЭМ!$B$34:$B$777,N$155)+'СЕТ СН'!$F$12-'СЕТ СН'!$F$21</f>
        <v>-578.75</v>
      </c>
      <c r="O169" s="36">
        <f>SUMIFS(СВЦЭМ!$E$34:$E$777,СВЦЭМ!$A$34:$A$777,$A169,СВЦЭМ!$B$34:$B$777,O$155)+'СЕТ СН'!$F$12-'СЕТ СН'!$F$21</f>
        <v>-578.75</v>
      </c>
      <c r="P169" s="36">
        <f>SUMIFS(СВЦЭМ!$E$34:$E$777,СВЦЭМ!$A$34:$A$777,$A169,СВЦЭМ!$B$34:$B$777,P$155)+'СЕТ СН'!$F$12-'СЕТ СН'!$F$21</f>
        <v>-578.75</v>
      </c>
      <c r="Q169" s="36">
        <f>SUMIFS(СВЦЭМ!$E$34:$E$777,СВЦЭМ!$A$34:$A$777,$A169,СВЦЭМ!$B$34:$B$777,Q$155)+'СЕТ СН'!$F$12-'СЕТ СН'!$F$21</f>
        <v>-578.75</v>
      </c>
      <c r="R169" s="36">
        <f>SUMIFS(СВЦЭМ!$E$34:$E$777,СВЦЭМ!$A$34:$A$777,$A169,СВЦЭМ!$B$34:$B$777,R$155)+'СЕТ СН'!$F$12-'СЕТ СН'!$F$21</f>
        <v>-578.75</v>
      </c>
      <c r="S169" s="36">
        <f>SUMIFS(СВЦЭМ!$E$34:$E$777,СВЦЭМ!$A$34:$A$777,$A169,СВЦЭМ!$B$34:$B$777,S$155)+'СЕТ СН'!$F$12-'СЕТ СН'!$F$21</f>
        <v>-578.75</v>
      </c>
      <c r="T169" s="36">
        <f>SUMIFS(СВЦЭМ!$E$34:$E$777,СВЦЭМ!$A$34:$A$777,$A169,СВЦЭМ!$B$34:$B$777,T$155)+'СЕТ СН'!$F$12-'СЕТ СН'!$F$21</f>
        <v>-578.75</v>
      </c>
      <c r="U169" s="36">
        <f>SUMIFS(СВЦЭМ!$E$34:$E$777,СВЦЭМ!$A$34:$A$777,$A169,СВЦЭМ!$B$34:$B$777,U$155)+'СЕТ СН'!$F$12-'СЕТ СН'!$F$21</f>
        <v>-578.75</v>
      </c>
      <c r="V169" s="36">
        <f>SUMIFS(СВЦЭМ!$E$34:$E$777,СВЦЭМ!$A$34:$A$777,$A169,СВЦЭМ!$B$34:$B$777,V$155)+'СЕТ СН'!$F$12-'СЕТ СН'!$F$21</f>
        <v>-578.75</v>
      </c>
      <c r="W169" s="36">
        <f>SUMIFS(СВЦЭМ!$E$34:$E$777,СВЦЭМ!$A$34:$A$777,$A169,СВЦЭМ!$B$34:$B$777,W$155)+'СЕТ СН'!$F$12-'СЕТ СН'!$F$21</f>
        <v>-578.75</v>
      </c>
      <c r="X169" s="36">
        <f>SUMIFS(СВЦЭМ!$E$34:$E$777,СВЦЭМ!$A$34:$A$777,$A169,СВЦЭМ!$B$34:$B$777,X$155)+'СЕТ СН'!$F$12-'СЕТ СН'!$F$21</f>
        <v>-578.75</v>
      </c>
      <c r="Y169" s="36">
        <f>SUMIFS(СВЦЭМ!$E$34:$E$777,СВЦЭМ!$A$34:$A$777,$A169,СВЦЭМ!$B$34:$B$777,Y$155)+'СЕТ СН'!$F$12-'СЕТ СН'!$F$21</f>
        <v>-578.75</v>
      </c>
    </row>
    <row r="170" spans="1:25" ht="15.75" x14ac:dyDescent="0.2">
      <c r="A170" s="35">
        <f t="shared" si="4"/>
        <v>42809</v>
      </c>
      <c r="B170" s="36">
        <f>SUMIFS(СВЦЭМ!$E$34:$E$777,СВЦЭМ!$A$34:$A$777,$A170,СВЦЭМ!$B$34:$B$777,B$155)+'СЕТ СН'!$F$12-'СЕТ СН'!$F$21</f>
        <v>-578.75</v>
      </c>
      <c r="C170" s="36">
        <f>SUMIFS(СВЦЭМ!$E$34:$E$777,СВЦЭМ!$A$34:$A$777,$A170,СВЦЭМ!$B$34:$B$777,C$155)+'СЕТ СН'!$F$12-'СЕТ СН'!$F$21</f>
        <v>-578.75</v>
      </c>
      <c r="D170" s="36">
        <f>SUMIFS(СВЦЭМ!$E$34:$E$777,СВЦЭМ!$A$34:$A$777,$A170,СВЦЭМ!$B$34:$B$777,D$155)+'СЕТ СН'!$F$12-'СЕТ СН'!$F$21</f>
        <v>-578.75</v>
      </c>
      <c r="E170" s="36">
        <f>SUMIFS(СВЦЭМ!$E$34:$E$777,СВЦЭМ!$A$34:$A$777,$A170,СВЦЭМ!$B$34:$B$777,E$155)+'СЕТ СН'!$F$12-'СЕТ СН'!$F$21</f>
        <v>-578.75</v>
      </c>
      <c r="F170" s="36">
        <f>SUMIFS(СВЦЭМ!$E$34:$E$777,СВЦЭМ!$A$34:$A$777,$A170,СВЦЭМ!$B$34:$B$777,F$155)+'СЕТ СН'!$F$12-'СЕТ СН'!$F$21</f>
        <v>-578.75</v>
      </c>
      <c r="G170" s="36">
        <f>SUMIFS(СВЦЭМ!$E$34:$E$777,СВЦЭМ!$A$34:$A$777,$A170,СВЦЭМ!$B$34:$B$777,G$155)+'СЕТ СН'!$F$12-'СЕТ СН'!$F$21</f>
        <v>-578.75</v>
      </c>
      <c r="H170" s="36">
        <f>SUMIFS(СВЦЭМ!$E$34:$E$777,СВЦЭМ!$A$34:$A$777,$A170,СВЦЭМ!$B$34:$B$777,H$155)+'СЕТ СН'!$F$12-'СЕТ СН'!$F$21</f>
        <v>-578.75</v>
      </c>
      <c r="I170" s="36">
        <f>SUMIFS(СВЦЭМ!$E$34:$E$777,СВЦЭМ!$A$34:$A$777,$A170,СВЦЭМ!$B$34:$B$777,I$155)+'СЕТ СН'!$F$12-'СЕТ СН'!$F$21</f>
        <v>-578.75</v>
      </c>
      <c r="J170" s="36">
        <f>SUMIFS(СВЦЭМ!$E$34:$E$777,СВЦЭМ!$A$34:$A$777,$A170,СВЦЭМ!$B$34:$B$777,J$155)+'СЕТ СН'!$F$12-'СЕТ СН'!$F$21</f>
        <v>-578.75</v>
      </c>
      <c r="K170" s="36">
        <f>SUMIFS(СВЦЭМ!$E$34:$E$777,СВЦЭМ!$A$34:$A$777,$A170,СВЦЭМ!$B$34:$B$777,K$155)+'СЕТ СН'!$F$12-'СЕТ СН'!$F$21</f>
        <v>-578.75</v>
      </c>
      <c r="L170" s="36">
        <f>SUMIFS(СВЦЭМ!$E$34:$E$777,СВЦЭМ!$A$34:$A$777,$A170,СВЦЭМ!$B$34:$B$777,L$155)+'СЕТ СН'!$F$12-'СЕТ СН'!$F$21</f>
        <v>-578.75</v>
      </c>
      <c r="M170" s="36">
        <f>SUMIFS(СВЦЭМ!$E$34:$E$777,СВЦЭМ!$A$34:$A$777,$A170,СВЦЭМ!$B$34:$B$777,M$155)+'СЕТ СН'!$F$12-'СЕТ СН'!$F$21</f>
        <v>-578.75</v>
      </c>
      <c r="N170" s="36">
        <f>SUMIFS(СВЦЭМ!$E$34:$E$777,СВЦЭМ!$A$34:$A$777,$A170,СВЦЭМ!$B$34:$B$777,N$155)+'СЕТ СН'!$F$12-'СЕТ СН'!$F$21</f>
        <v>-578.75</v>
      </c>
      <c r="O170" s="36">
        <f>SUMIFS(СВЦЭМ!$E$34:$E$777,СВЦЭМ!$A$34:$A$777,$A170,СВЦЭМ!$B$34:$B$777,O$155)+'СЕТ СН'!$F$12-'СЕТ СН'!$F$21</f>
        <v>-578.75</v>
      </c>
      <c r="P170" s="36">
        <f>SUMIFS(СВЦЭМ!$E$34:$E$777,СВЦЭМ!$A$34:$A$777,$A170,СВЦЭМ!$B$34:$B$777,P$155)+'СЕТ СН'!$F$12-'СЕТ СН'!$F$21</f>
        <v>-578.75</v>
      </c>
      <c r="Q170" s="36">
        <f>SUMIFS(СВЦЭМ!$E$34:$E$777,СВЦЭМ!$A$34:$A$777,$A170,СВЦЭМ!$B$34:$B$777,Q$155)+'СЕТ СН'!$F$12-'СЕТ СН'!$F$21</f>
        <v>-578.75</v>
      </c>
      <c r="R170" s="36">
        <f>SUMIFS(СВЦЭМ!$E$34:$E$777,СВЦЭМ!$A$34:$A$777,$A170,СВЦЭМ!$B$34:$B$777,R$155)+'СЕТ СН'!$F$12-'СЕТ СН'!$F$21</f>
        <v>-578.75</v>
      </c>
      <c r="S170" s="36">
        <f>SUMIFS(СВЦЭМ!$E$34:$E$777,СВЦЭМ!$A$34:$A$777,$A170,СВЦЭМ!$B$34:$B$777,S$155)+'СЕТ СН'!$F$12-'СЕТ СН'!$F$21</f>
        <v>-578.75</v>
      </c>
      <c r="T170" s="36">
        <f>SUMIFS(СВЦЭМ!$E$34:$E$777,СВЦЭМ!$A$34:$A$777,$A170,СВЦЭМ!$B$34:$B$777,T$155)+'СЕТ СН'!$F$12-'СЕТ СН'!$F$21</f>
        <v>-578.75</v>
      </c>
      <c r="U170" s="36">
        <f>SUMIFS(СВЦЭМ!$E$34:$E$777,СВЦЭМ!$A$34:$A$777,$A170,СВЦЭМ!$B$34:$B$777,U$155)+'СЕТ СН'!$F$12-'СЕТ СН'!$F$21</f>
        <v>-578.75</v>
      </c>
      <c r="V170" s="36">
        <f>SUMIFS(СВЦЭМ!$E$34:$E$777,СВЦЭМ!$A$34:$A$777,$A170,СВЦЭМ!$B$34:$B$777,V$155)+'СЕТ СН'!$F$12-'СЕТ СН'!$F$21</f>
        <v>-578.75</v>
      </c>
      <c r="W170" s="36">
        <f>SUMIFS(СВЦЭМ!$E$34:$E$777,СВЦЭМ!$A$34:$A$777,$A170,СВЦЭМ!$B$34:$B$777,W$155)+'СЕТ СН'!$F$12-'СЕТ СН'!$F$21</f>
        <v>-578.75</v>
      </c>
      <c r="X170" s="36">
        <f>SUMIFS(СВЦЭМ!$E$34:$E$777,СВЦЭМ!$A$34:$A$777,$A170,СВЦЭМ!$B$34:$B$777,X$155)+'СЕТ СН'!$F$12-'СЕТ СН'!$F$21</f>
        <v>-578.75</v>
      </c>
      <c r="Y170" s="36">
        <f>SUMIFS(СВЦЭМ!$E$34:$E$777,СВЦЭМ!$A$34:$A$777,$A170,СВЦЭМ!$B$34:$B$777,Y$155)+'СЕТ СН'!$F$12-'СЕТ СН'!$F$21</f>
        <v>-578.75</v>
      </c>
    </row>
    <row r="171" spans="1:25" ht="15.75" x14ac:dyDescent="0.2">
      <c r="A171" s="35">
        <f t="shared" si="4"/>
        <v>42810</v>
      </c>
      <c r="B171" s="36">
        <f>SUMIFS(СВЦЭМ!$E$34:$E$777,СВЦЭМ!$A$34:$A$777,$A171,СВЦЭМ!$B$34:$B$777,B$155)+'СЕТ СН'!$F$12-'СЕТ СН'!$F$21</f>
        <v>-578.75</v>
      </c>
      <c r="C171" s="36">
        <f>SUMIFS(СВЦЭМ!$E$34:$E$777,СВЦЭМ!$A$34:$A$777,$A171,СВЦЭМ!$B$34:$B$777,C$155)+'СЕТ СН'!$F$12-'СЕТ СН'!$F$21</f>
        <v>-578.75</v>
      </c>
      <c r="D171" s="36">
        <f>SUMIFS(СВЦЭМ!$E$34:$E$777,СВЦЭМ!$A$34:$A$777,$A171,СВЦЭМ!$B$34:$B$777,D$155)+'СЕТ СН'!$F$12-'СЕТ СН'!$F$21</f>
        <v>-578.75</v>
      </c>
      <c r="E171" s="36">
        <f>SUMIFS(СВЦЭМ!$E$34:$E$777,СВЦЭМ!$A$34:$A$777,$A171,СВЦЭМ!$B$34:$B$777,E$155)+'СЕТ СН'!$F$12-'СЕТ СН'!$F$21</f>
        <v>-578.75</v>
      </c>
      <c r="F171" s="36">
        <f>SUMIFS(СВЦЭМ!$E$34:$E$777,СВЦЭМ!$A$34:$A$777,$A171,СВЦЭМ!$B$34:$B$777,F$155)+'СЕТ СН'!$F$12-'СЕТ СН'!$F$21</f>
        <v>-578.75</v>
      </c>
      <c r="G171" s="36">
        <f>SUMIFS(СВЦЭМ!$E$34:$E$777,СВЦЭМ!$A$34:$A$777,$A171,СВЦЭМ!$B$34:$B$777,G$155)+'СЕТ СН'!$F$12-'СЕТ СН'!$F$21</f>
        <v>-578.75</v>
      </c>
      <c r="H171" s="36">
        <f>SUMIFS(СВЦЭМ!$E$34:$E$777,СВЦЭМ!$A$34:$A$777,$A171,СВЦЭМ!$B$34:$B$777,H$155)+'СЕТ СН'!$F$12-'СЕТ СН'!$F$21</f>
        <v>-578.75</v>
      </c>
      <c r="I171" s="36">
        <f>SUMIFS(СВЦЭМ!$E$34:$E$777,СВЦЭМ!$A$34:$A$777,$A171,СВЦЭМ!$B$34:$B$777,I$155)+'СЕТ СН'!$F$12-'СЕТ СН'!$F$21</f>
        <v>-578.75</v>
      </c>
      <c r="J171" s="36">
        <f>SUMIFS(СВЦЭМ!$E$34:$E$777,СВЦЭМ!$A$34:$A$777,$A171,СВЦЭМ!$B$34:$B$777,J$155)+'СЕТ СН'!$F$12-'СЕТ СН'!$F$21</f>
        <v>-578.75</v>
      </c>
      <c r="K171" s="36">
        <f>SUMIFS(СВЦЭМ!$E$34:$E$777,СВЦЭМ!$A$34:$A$777,$A171,СВЦЭМ!$B$34:$B$777,K$155)+'СЕТ СН'!$F$12-'СЕТ СН'!$F$21</f>
        <v>-578.75</v>
      </c>
      <c r="L171" s="36">
        <f>SUMIFS(СВЦЭМ!$E$34:$E$777,СВЦЭМ!$A$34:$A$777,$A171,СВЦЭМ!$B$34:$B$777,L$155)+'СЕТ СН'!$F$12-'СЕТ СН'!$F$21</f>
        <v>-578.75</v>
      </c>
      <c r="M171" s="36">
        <f>SUMIFS(СВЦЭМ!$E$34:$E$777,СВЦЭМ!$A$34:$A$777,$A171,СВЦЭМ!$B$34:$B$777,M$155)+'СЕТ СН'!$F$12-'СЕТ СН'!$F$21</f>
        <v>-578.75</v>
      </c>
      <c r="N171" s="36">
        <f>SUMIFS(СВЦЭМ!$E$34:$E$777,СВЦЭМ!$A$34:$A$777,$A171,СВЦЭМ!$B$34:$B$777,N$155)+'СЕТ СН'!$F$12-'СЕТ СН'!$F$21</f>
        <v>-578.75</v>
      </c>
      <c r="O171" s="36">
        <f>SUMIFS(СВЦЭМ!$E$34:$E$777,СВЦЭМ!$A$34:$A$777,$A171,СВЦЭМ!$B$34:$B$777,O$155)+'СЕТ СН'!$F$12-'СЕТ СН'!$F$21</f>
        <v>-578.75</v>
      </c>
      <c r="P171" s="36">
        <f>SUMIFS(СВЦЭМ!$E$34:$E$777,СВЦЭМ!$A$34:$A$777,$A171,СВЦЭМ!$B$34:$B$777,P$155)+'СЕТ СН'!$F$12-'СЕТ СН'!$F$21</f>
        <v>-578.75</v>
      </c>
      <c r="Q171" s="36">
        <f>SUMIFS(СВЦЭМ!$E$34:$E$777,СВЦЭМ!$A$34:$A$777,$A171,СВЦЭМ!$B$34:$B$777,Q$155)+'СЕТ СН'!$F$12-'СЕТ СН'!$F$21</f>
        <v>-578.75</v>
      </c>
      <c r="R171" s="36">
        <f>SUMIFS(СВЦЭМ!$E$34:$E$777,СВЦЭМ!$A$34:$A$777,$A171,СВЦЭМ!$B$34:$B$777,R$155)+'СЕТ СН'!$F$12-'СЕТ СН'!$F$21</f>
        <v>-578.75</v>
      </c>
      <c r="S171" s="36">
        <f>SUMIFS(СВЦЭМ!$E$34:$E$777,СВЦЭМ!$A$34:$A$777,$A171,СВЦЭМ!$B$34:$B$777,S$155)+'СЕТ СН'!$F$12-'СЕТ СН'!$F$21</f>
        <v>-578.75</v>
      </c>
      <c r="T171" s="36">
        <f>SUMIFS(СВЦЭМ!$E$34:$E$777,СВЦЭМ!$A$34:$A$777,$A171,СВЦЭМ!$B$34:$B$777,T$155)+'СЕТ СН'!$F$12-'СЕТ СН'!$F$21</f>
        <v>-578.75</v>
      </c>
      <c r="U171" s="36">
        <f>SUMIFS(СВЦЭМ!$E$34:$E$777,СВЦЭМ!$A$34:$A$777,$A171,СВЦЭМ!$B$34:$B$777,U$155)+'СЕТ СН'!$F$12-'СЕТ СН'!$F$21</f>
        <v>-578.75</v>
      </c>
      <c r="V171" s="36">
        <f>SUMIFS(СВЦЭМ!$E$34:$E$777,СВЦЭМ!$A$34:$A$777,$A171,СВЦЭМ!$B$34:$B$777,V$155)+'СЕТ СН'!$F$12-'СЕТ СН'!$F$21</f>
        <v>-578.75</v>
      </c>
      <c r="W171" s="36">
        <f>SUMIFS(СВЦЭМ!$E$34:$E$777,СВЦЭМ!$A$34:$A$777,$A171,СВЦЭМ!$B$34:$B$777,W$155)+'СЕТ СН'!$F$12-'СЕТ СН'!$F$21</f>
        <v>-578.75</v>
      </c>
      <c r="X171" s="36">
        <f>SUMIFS(СВЦЭМ!$E$34:$E$777,СВЦЭМ!$A$34:$A$777,$A171,СВЦЭМ!$B$34:$B$777,X$155)+'СЕТ СН'!$F$12-'СЕТ СН'!$F$21</f>
        <v>-578.75</v>
      </c>
      <c r="Y171" s="36">
        <f>SUMIFS(СВЦЭМ!$E$34:$E$777,СВЦЭМ!$A$34:$A$777,$A171,СВЦЭМ!$B$34:$B$777,Y$155)+'СЕТ СН'!$F$12-'СЕТ СН'!$F$21</f>
        <v>-578.75</v>
      </c>
    </row>
    <row r="172" spans="1:25" ht="15.75" x14ac:dyDescent="0.2">
      <c r="A172" s="35">
        <f t="shared" si="4"/>
        <v>42811</v>
      </c>
      <c r="B172" s="36">
        <f>SUMIFS(СВЦЭМ!$E$34:$E$777,СВЦЭМ!$A$34:$A$777,$A172,СВЦЭМ!$B$34:$B$777,B$155)+'СЕТ СН'!$F$12-'СЕТ СН'!$F$21</f>
        <v>-578.75</v>
      </c>
      <c r="C172" s="36">
        <f>SUMIFS(СВЦЭМ!$E$34:$E$777,СВЦЭМ!$A$34:$A$777,$A172,СВЦЭМ!$B$34:$B$777,C$155)+'СЕТ СН'!$F$12-'СЕТ СН'!$F$21</f>
        <v>-578.75</v>
      </c>
      <c r="D172" s="36">
        <f>SUMIFS(СВЦЭМ!$E$34:$E$777,СВЦЭМ!$A$34:$A$777,$A172,СВЦЭМ!$B$34:$B$777,D$155)+'СЕТ СН'!$F$12-'СЕТ СН'!$F$21</f>
        <v>-578.75</v>
      </c>
      <c r="E172" s="36">
        <f>SUMIFS(СВЦЭМ!$E$34:$E$777,СВЦЭМ!$A$34:$A$777,$A172,СВЦЭМ!$B$34:$B$777,E$155)+'СЕТ СН'!$F$12-'СЕТ СН'!$F$21</f>
        <v>-578.75</v>
      </c>
      <c r="F172" s="36">
        <f>SUMIFS(СВЦЭМ!$E$34:$E$777,СВЦЭМ!$A$34:$A$777,$A172,СВЦЭМ!$B$34:$B$777,F$155)+'СЕТ СН'!$F$12-'СЕТ СН'!$F$21</f>
        <v>-578.75</v>
      </c>
      <c r="G172" s="36">
        <f>SUMIFS(СВЦЭМ!$E$34:$E$777,СВЦЭМ!$A$34:$A$777,$A172,СВЦЭМ!$B$34:$B$777,G$155)+'СЕТ СН'!$F$12-'СЕТ СН'!$F$21</f>
        <v>-578.75</v>
      </c>
      <c r="H172" s="36">
        <f>SUMIFS(СВЦЭМ!$E$34:$E$777,СВЦЭМ!$A$34:$A$777,$A172,СВЦЭМ!$B$34:$B$777,H$155)+'СЕТ СН'!$F$12-'СЕТ СН'!$F$21</f>
        <v>-578.75</v>
      </c>
      <c r="I172" s="36">
        <f>SUMIFS(СВЦЭМ!$E$34:$E$777,СВЦЭМ!$A$34:$A$777,$A172,СВЦЭМ!$B$34:$B$777,I$155)+'СЕТ СН'!$F$12-'СЕТ СН'!$F$21</f>
        <v>-578.75</v>
      </c>
      <c r="J172" s="36">
        <f>SUMIFS(СВЦЭМ!$E$34:$E$777,СВЦЭМ!$A$34:$A$777,$A172,СВЦЭМ!$B$34:$B$777,J$155)+'СЕТ СН'!$F$12-'СЕТ СН'!$F$21</f>
        <v>-578.75</v>
      </c>
      <c r="K172" s="36">
        <f>SUMIFS(СВЦЭМ!$E$34:$E$777,СВЦЭМ!$A$34:$A$777,$A172,СВЦЭМ!$B$34:$B$777,K$155)+'СЕТ СН'!$F$12-'СЕТ СН'!$F$21</f>
        <v>-578.75</v>
      </c>
      <c r="L172" s="36">
        <f>SUMIFS(СВЦЭМ!$E$34:$E$777,СВЦЭМ!$A$34:$A$777,$A172,СВЦЭМ!$B$34:$B$777,L$155)+'СЕТ СН'!$F$12-'СЕТ СН'!$F$21</f>
        <v>-578.75</v>
      </c>
      <c r="M172" s="36">
        <f>SUMIFS(СВЦЭМ!$E$34:$E$777,СВЦЭМ!$A$34:$A$777,$A172,СВЦЭМ!$B$34:$B$777,M$155)+'СЕТ СН'!$F$12-'СЕТ СН'!$F$21</f>
        <v>-578.75</v>
      </c>
      <c r="N172" s="36">
        <f>SUMIFS(СВЦЭМ!$E$34:$E$777,СВЦЭМ!$A$34:$A$777,$A172,СВЦЭМ!$B$34:$B$777,N$155)+'СЕТ СН'!$F$12-'СЕТ СН'!$F$21</f>
        <v>-578.75</v>
      </c>
      <c r="O172" s="36">
        <f>SUMIFS(СВЦЭМ!$E$34:$E$777,СВЦЭМ!$A$34:$A$777,$A172,СВЦЭМ!$B$34:$B$777,O$155)+'СЕТ СН'!$F$12-'СЕТ СН'!$F$21</f>
        <v>-578.75</v>
      </c>
      <c r="P172" s="36">
        <f>SUMIFS(СВЦЭМ!$E$34:$E$777,СВЦЭМ!$A$34:$A$777,$A172,СВЦЭМ!$B$34:$B$777,P$155)+'СЕТ СН'!$F$12-'СЕТ СН'!$F$21</f>
        <v>-578.75</v>
      </c>
      <c r="Q172" s="36">
        <f>SUMIFS(СВЦЭМ!$E$34:$E$777,СВЦЭМ!$A$34:$A$777,$A172,СВЦЭМ!$B$34:$B$777,Q$155)+'СЕТ СН'!$F$12-'СЕТ СН'!$F$21</f>
        <v>-578.75</v>
      </c>
      <c r="R172" s="36">
        <f>SUMIFS(СВЦЭМ!$E$34:$E$777,СВЦЭМ!$A$34:$A$777,$A172,СВЦЭМ!$B$34:$B$777,R$155)+'СЕТ СН'!$F$12-'СЕТ СН'!$F$21</f>
        <v>-578.75</v>
      </c>
      <c r="S172" s="36">
        <f>SUMIFS(СВЦЭМ!$E$34:$E$777,СВЦЭМ!$A$34:$A$777,$A172,СВЦЭМ!$B$34:$B$777,S$155)+'СЕТ СН'!$F$12-'СЕТ СН'!$F$21</f>
        <v>-578.75</v>
      </c>
      <c r="T172" s="36">
        <f>SUMIFS(СВЦЭМ!$E$34:$E$777,СВЦЭМ!$A$34:$A$777,$A172,СВЦЭМ!$B$34:$B$777,T$155)+'СЕТ СН'!$F$12-'СЕТ СН'!$F$21</f>
        <v>-578.75</v>
      </c>
      <c r="U172" s="36">
        <f>SUMIFS(СВЦЭМ!$E$34:$E$777,СВЦЭМ!$A$34:$A$777,$A172,СВЦЭМ!$B$34:$B$777,U$155)+'СЕТ СН'!$F$12-'СЕТ СН'!$F$21</f>
        <v>-578.75</v>
      </c>
      <c r="V172" s="36">
        <f>SUMIFS(СВЦЭМ!$E$34:$E$777,СВЦЭМ!$A$34:$A$777,$A172,СВЦЭМ!$B$34:$B$777,V$155)+'СЕТ СН'!$F$12-'СЕТ СН'!$F$21</f>
        <v>-578.75</v>
      </c>
      <c r="W172" s="36">
        <f>SUMIFS(СВЦЭМ!$E$34:$E$777,СВЦЭМ!$A$34:$A$777,$A172,СВЦЭМ!$B$34:$B$777,W$155)+'СЕТ СН'!$F$12-'СЕТ СН'!$F$21</f>
        <v>-578.75</v>
      </c>
      <c r="X172" s="36">
        <f>SUMIFS(СВЦЭМ!$E$34:$E$777,СВЦЭМ!$A$34:$A$777,$A172,СВЦЭМ!$B$34:$B$777,X$155)+'СЕТ СН'!$F$12-'СЕТ СН'!$F$21</f>
        <v>-578.75</v>
      </c>
      <c r="Y172" s="36">
        <f>SUMIFS(СВЦЭМ!$E$34:$E$777,СВЦЭМ!$A$34:$A$777,$A172,СВЦЭМ!$B$34:$B$777,Y$155)+'СЕТ СН'!$F$12-'СЕТ СН'!$F$21</f>
        <v>-578.75</v>
      </c>
    </row>
    <row r="173" spans="1:25" ht="15.75" x14ac:dyDescent="0.2">
      <c r="A173" s="35">
        <f t="shared" si="4"/>
        <v>42812</v>
      </c>
      <c r="B173" s="36">
        <f>SUMIFS(СВЦЭМ!$E$34:$E$777,СВЦЭМ!$A$34:$A$777,$A173,СВЦЭМ!$B$34:$B$777,B$155)+'СЕТ СН'!$F$12-'СЕТ СН'!$F$21</f>
        <v>-578.75</v>
      </c>
      <c r="C173" s="36">
        <f>SUMIFS(СВЦЭМ!$E$34:$E$777,СВЦЭМ!$A$34:$A$777,$A173,СВЦЭМ!$B$34:$B$777,C$155)+'СЕТ СН'!$F$12-'СЕТ СН'!$F$21</f>
        <v>-578.75</v>
      </c>
      <c r="D173" s="36">
        <f>SUMIFS(СВЦЭМ!$E$34:$E$777,СВЦЭМ!$A$34:$A$777,$A173,СВЦЭМ!$B$34:$B$777,D$155)+'СЕТ СН'!$F$12-'СЕТ СН'!$F$21</f>
        <v>-578.75</v>
      </c>
      <c r="E173" s="36">
        <f>SUMIFS(СВЦЭМ!$E$34:$E$777,СВЦЭМ!$A$34:$A$777,$A173,СВЦЭМ!$B$34:$B$777,E$155)+'СЕТ СН'!$F$12-'СЕТ СН'!$F$21</f>
        <v>-578.75</v>
      </c>
      <c r="F173" s="36">
        <f>SUMIFS(СВЦЭМ!$E$34:$E$777,СВЦЭМ!$A$34:$A$777,$A173,СВЦЭМ!$B$34:$B$777,F$155)+'СЕТ СН'!$F$12-'СЕТ СН'!$F$21</f>
        <v>-578.75</v>
      </c>
      <c r="G173" s="36">
        <f>SUMIFS(СВЦЭМ!$E$34:$E$777,СВЦЭМ!$A$34:$A$777,$A173,СВЦЭМ!$B$34:$B$777,G$155)+'СЕТ СН'!$F$12-'СЕТ СН'!$F$21</f>
        <v>-578.75</v>
      </c>
      <c r="H173" s="36">
        <f>SUMIFS(СВЦЭМ!$E$34:$E$777,СВЦЭМ!$A$34:$A$777,$A173,СВЦЭМ!$B$34:$B$777,H$155)+'СЕТ СН'!$F$12-'СЕТ СН'!$F$21</f>
        <v>-578.75</v>
      </c>
      <c r="I173" s="36">
        <f>SUMIFS(СВЦЭМ!$E$34:$E$777,СВЦЭМ!$A$34:$A$777,$A173,СВЦЭМ!$B$34:$B$777,I$155)+'СЕТ СН'!$F$12-'СЕТ СН'!$F$21</f>
        <v>-578.75</v>
      </c>
      <c r="J173" s="36">
        <f>SUMIFS(СВЦЭМ!$E$34:$E$777,СВЦЭМ!$A$34:$A$777,$A173,СВЦЭМ!$B$34:$B$777,J$155)+'СЕТ СН'!$F$12-'СЕТ СН'!$F$21</f>
        <v>-578.75</v>
      </c>
      <c r="K173" s="36">
        <f>SUMIFS(СВЦЭМ!$E$34:$E$777,СВЦЭМ!$A$34:$A$777,$A173,СВЦЭМ!$B$34:$B$777,K$155)+'СЕТ СН'!$F$12-'СЕТ СН'!$F$21</f>
        <v>-578.75</v>
      </c>
      <c r="L173" s="36">
        <f>SUMIFS(СВЦЭМ!$E$34:$E$777,СВЦЭМ!$A$34:$A$777,$A173,СВЦЭМ!$B$34:$B$777,L$155)+'СЕТ СН'!$F$12-'СЕТ СН'!$F$21</f>
        <v>-578.75</v>
      </c>
      <c r="M173" s="36">
        <f>SUMIFS(СВЦЭМ!$E$34:$E$777,СВЦЭМ!$A$34:$A$777,$A173,СВЦЭМ!$B$34:$B$777,M$155)+'СЕТ СН'!$F$12-'СЕТ СН'!$F$21</f>
        <v>-578.75</v>
      </c>
      <c r="N173" s="36">
        <f>SUMIFS(СВЦЭМ!$E$34:$E$777,СВЦЭМ!$A$34:$A$777,$A173,СВЦЭМ!$B$34:$B$777,N$155)+'СЕТ СН'!$F$12-'СЕТ СН'!$F$21</f>
        <v>-578.75</v>
      </c>
      <c r="O173" s="36">
        <f>SUMIFS(СВЦЭМ!$E$34:$E$777,СВЦЭМ!$A$34:$A$777,$A173,СВЦЭМ!$B$34:$B$777,O$155)+'СЕТ СН'!$F$12-'СЕТ СН'!$F$21</f>
        <v>-578.75</v>
      </c>
      <c r="P173" s="36">
        <f>SUMIFS(СВЦЭМ!$E$34:$E$777,СВЦЭМ!$A$34:$A$777,$A173,СВЦЭМ!$B$34:$B$777,P$155)+'СЕТ СН'!$F$12-'СЕТ СН'!$F$21</f>
        <v>-578.75</v>
      </c>
      <c r="Q173" s="36">
        <f>SUMIFS(СВЦЭМ!$E$34:$E$777,СВЦЭМ!$A$34:$A$777,$A173,СВЦЭМ!$B$34:$B$777,Q$155)+'СЕТ СН'!$F$12-'СЕТ СН'!$F$21</f>
        <v>-578.75</v>
      </c>
      <c r="R173" s="36">
        <f>SUMIFS(СВЦЭМ!$E$34:$E$777,СВЦЭМ!$A$34:$A$777,$A173,СВЦЭМ!$B$34:$B$777,R$155)+'СЕТ СН'!$F$12-'СЕТ СН'!$F$21</f>
        <v>-578.75</v>
      </c>
      <c r="S173" s="36">
        <f>SUMIFS(СВЦЭМ!$E$34:$E$777,СВЦЭМ!$A$34:$A$777,$A173,СВЦЭМ!$B$34:$B$777,S$155)+'СЕТ СН'!$F$12-'СЕТ СН'!$F$21</f>
        <v>-578.75</v>
      </c>
      <c r="T173" s="36">
        <f>SUMIFS(СВЦЭМ!$E$34:$E$777,СВЦЭМ!$A$34:$A$777,$A173,СВЦЭМ!$B$34:$B$777,T$155)+'СЕТ СН'!$F$12-'СЕТ СН'!$F$21</f>
        <v>-578.75</v>
      </c>
      <c r="U173" s="36">
        <f>SUMIFS(СВЦЭМ!$E$34:$E$777,СВЦЭМ!$A$34:$A$777,$A173,СВЦЭМ!$B$34:$B$777,U$155)+'СЕТ СН'!$F$12-'СЕТ СН'!$F$21</f>
        <v>-578.75</v>
      </c>
      <c r="V173" s="36">
        <f>SUMIFS(СВЦЭМ!$E$34:$E$777,СВЦЭМ!$A$34:$A$777,$A173,СВЦЭМ!$B$34:$B$777,V$155)+'СЕТ СН'!$F$12-'СЕТ СН'!$F$21</f>
        <v>-578.75</v>
      </c>
      <c r="W173" s="36">
        <f>SUMIFS(СВЦЭМ!$E$34:$E$777,СВЦЭМ!$A$34:$A$777,$A173,СВЦЭМ!$B$34:$B$777,W$155)+'СЕТ СН'!$F$12-'СЕТ СН'!$F$21</f>
        <v>-578.75</v>
      </c>
      <c r="X173" s="36">
        <f>SUMIFS(СВЦЭМ!$E$34:$E$777,СВЦЭМ!$A$34:$A$777,$A173,СВЦЭМ!$B$34:$B$777,X$155)+'СЕТ СН'!$F$12-'СЕТ СН'!$F$21</f>
        <v>-578.75</v>
      </c>
      <c r="Y173" s="36">
        <f>SUMIFS(СВЦЭМ!$E$34:$E$777,СВЦЭМ!$A$34:$A$777,$A173,СВЦЭМ!$B$34:$B$777,Y$155)+'СЕТ СН'!$F$12-'СЕТ СН'!$F$21</f>
        <v>-578.75</v>
      </c>
    </row>
    <row r="174" spans="1:25" ht="15.75" x14ac:dyDescent="0.2">
      <c r="A174" s="35">
        <f t="shared" si="4"/>
        <v>42813</v>
      </c>
      <c r="B174" s="36">
        <f>SUMIFS(СВЦЭМ!$E$34:$E$777,СВЦЭМ!$A$34:$A$777,$A174,СВЦЭМ!$B$34:$B$777,B$155)+'СЕТ СН'!$F$12-'СЕТ СН'!$F$21</f>
        <v>-578.75</v>
      </c>
      <c r="C174" s="36">
        <f>SUMIFS(СВЦЭМ!$E$34:$E$777,СВЦЭМ!$A$34:$A$777,$A174,СВЦЭМ!$B$34:$B$777,C$155)+'СЕТ СН'!$F$12-'СЕТ СН'!$F$21</f>
        <v>-578.75</v>
      </c>
      <c r="D174" s="36">
        <f>SUMIFS(СВЦЭМ!$E$34:$E$777,СВЦЭМ!$A$34:$A$777,$A174,СВЦЭМ!$B$34:$B$777,D$155)+'СЕТ СН'!$F$12-'СЕТ СН'!$F$21</f>
        <v>-578.75</v>
      </c>
      <c r="E174" s="36">
        <f>SUMIFS(СВЦЭМ!$E$34:$E$777,СВЦЭМ!$A$34:$A$777,$A174,СВЦЭМ!$B$34:$B$777,E$155)+'СЕТ СН'!$F$12-'СЕТ СН'!$F$21</f>
        <v>-578.75</v>
      </c>
      <c r="F174" s="36">
        <f>SUMIFS(СВЦЭМ!$E$34:$E$777,СВЦЭМ!$A$34:$A$777,$A174,СВЦЭМ!$B$34:$B$777,F$155)+'СЕТ СН'!$F$12-'СЕТ СН'!$F$21</f>
        <v>-578.75</v>
      </c>
      <c r="G174" s="36">
        <f>SUMIFS(СВЦЭМ!$E$34:$E$777,СВЦЭМ!$A$34:$A$777,$A174,СВЦЭМ!$B$34:$B$777,G$155)+'СЕТ СН'!$F$12-'СЕТ СН'!$F$21</f>
        <v>-578.75</v>
      </c>
      <c r="H174" s="36">
        <f>SUMIFS(СВЦЭМ!$E$34:$E$777,СВЦЭМ!$A$34:$A$777,$A174,СВЦЭМ!$B$34:$B$777,H$155)+'СЕТ СН'!$F$12-'СЕТ СН'!$F$21</f>
        <v>-578.75</v>
      </c>
      <c r="I174" s="36">
        <f>SUMIFS(СВЦЭМ!$E$34:$E$777,СВЦЭМ!$A$34:$A$777,$A174,СВЦЭМ!$B$34:$B$777,I$155)+'СЕТ СН'!$F$12-'СЕТ СН'!$F$21</f>
        <v>-578.75</v>
      </c>
      <c r="J174" s="36">
        <f>SUMIFS(СВЦЭМ!$E$34:$E$777,СВЦЭМ!$A$34:$A$777,$A174,СВЦЭМ!$B$34:$B$777,J$155)+'СЕТ СН'!$F$12-'СЕТ СН'!$F$21</f>
        <v>-578.75</v>
      </c>
      <c r="K174" s="36">
        <f>SUMIFS(СВЦЭМ!$E$34:$E$777,СВЦЭМ!$A$34:$A$777,$A174,СВЦЭМ!$B$34:$B$777,K$155)+'СЕТ СН'!$F$12-'СЕТ СН'!$F$21</f>
        <v>-578.75</v>
      </c>
      <c r="L174" s="36">
        <f>SUMIFS(СВЦЭМ!$E$34:$E$777,СВЦЭМ!$A$34:$A$777,$A174,СВЦЭМ!$B$34:$B$777,L$155)+'СЕТ СН'!$F$12-'СЕТ СН'!$F$21</f>
        <v>-578.75</v>
      </c>
      <c r="M174" s="36">
        <f>SUMIFS(СВЦЭМ!$E$34:$E$777,СВЦЭМ!$A$34:$A$777,$A174,СВЦЭМ!$B$34:$B$777,M$155)+'СЕТ СН'!$F$12-'СЕТ СН'!$F$21</f>
        <v>-578.75</v>
      </c>
      <c r="N174" s="36">
        <f>SUMIFS(СВЦЭМ!$E$34:$E$777,СВЦЭМ!$A$34:$A$777,$A174,СВЦЭМ!$B$34:$B$777,N$155)+'СЕТ СН'!$F$12-'СЕТ СН'!$F$21</f>
        <v>-578.75</v>
      </c>
      <c r="O174" s="36">
        <f>SUMIFS(СВЦЭМ!$E$34:$E$777,СВЦЭМ!$A$34:$A$777,$A174,СВЦЭМ!$B$34:$B$777,O$155)+'СЕТ СН'!$F$12-'СЕТ СН'!$F$21</f>
        <v>-578.75</v>
      </c>
      <c r="P174" s="36">
        <f>SUMIFS(СВЦЭМ!$E$34:$E$777,СВЦЭМ!$A$34:$A$777,$A174,СВЦЭМ!$B$34:$B$777,P$155)+'СЕТ СН'!$F$12-'СЕТ СН'!$F$21</f>
        <v>-578.75</v>
      </c>
      <c r="Q174" s="36">
        <f>SUMIFS(СВЦЭМ!$E$34:$E$777,СВЦЭМ!$A$34:$A$777,$A174,СВЦЭМ!$B$34:$B$777,Q$155)+'СЕТ СН'!$F$12-'СЕТ СН'!$F$21</f>
        <v>-578.75</v>
      </c>
      <c r="R174" s="36">
        <f>SUMIFS(СВЦЭМ!$E$34:$E$777,СВЦЭМ!$A$34:$A$777,$A174,СВЦЭМ!$B$34:$B$777,R$155)+'СЕТ СН'!$F$12-'СЕТ СН'!$F$21</f>
        <v>-578.75</v>
      </c>
      <c r="S174" s="36">
        <f>SUMIFS(СВЦЭМ!$E$34:$E$777,СВЦЭМ!$A$34:$A$777,$A174,СВЦЭМ!$B$34:$B$777,S$155)+'СЕТ СН'!$F$12-'СЕТ СН'!$F$21</f>
        <v>-578.75</v>
      </c>
      <c r="T174" s="36">
        <f>SUMIFS(СВЦЭМ!$E$34:$E$777,СВЦЭМ!$A$34:$A$777,$A174,СВЦЭМ!$B$34:$B$777,T$155)+'СЕТ СН'!$F$12-'СЕТ СН'!$F$21</f>
        <v>-578.75</v>
      </c>
      <c r="U174" s="36">
        <f>SUMIFS(СВЦЭМ!$E$34:$E$777,СВЦЭМ!$A$34:$A$777,$A174,СВЦЭМ!$B$34:$B$777,U$155)+'СЕТ СН'!$F$12-'СЕТ СН'!$F$21</f>
        <v>-578.75</v>
      </c>
      <c r="V174" s="36">
        <f>SUMIFS(СВЦЭМ!$E$34:$E$777,СВЦЭМ!$A$34:$A$777,$A174,СВЦЭМ!$B$34:$B$777,V$155)+'СЕТ СН'!$F$12-'СЕТ СН'!$F$21</f>
        <v>-578.75</v>
      </c>
      <c r="W174" s="36">
        <f>SUMIFS(СВЦЭМ!$E$34:$E$777,СВЦЭМ!$A$34:$A$777,$A174,СВЦЭМ!$B$34:$B$777,W$155)+'СЕТ СН'!$F$12-'СЕТ СН'!$F$21</f>
        <v>-578.75</v>
      </c>
      <c r="X174" s="36">
        <f>SUMIFS(СВЦЭМ!$E$34:$E$777,СВЦЭМ!$A$34:$A$777,$A174,СВЦЭМ!$B$34:$B$777,X$155)+'СЕТ СН'!$F$12-'СЕТ СН'!$F$21</f>
        <v>-578.75</v>
      </c>
      <c r="Y174" s="36">
        <f>SUMIFS(СВЦЭМ!$E$34:$E$777,СВЦЭМ!$A$34:$A$777,$A174,СВЦЭМ!$B$34:$B$777,Y$155)+'СЕТ СН'!$F$12-'СЕТ СН'!$F$21</f>
        <v>-578.75</v>
      </c>
    </row>
    <row r="175" spans="1:25" ht="15.75" x14ac:dyDescent="0.2">
      <c r="A175" s="35">
        <f t="shared" si="4"/>
        <v>42814</v>
      </c>
      <c r="B175" s="36">
        <f>SUMIFS(СВЦЭМ!$E$34:$E$777,СВЦЭМ!$A$34:$A$777,$A175,СВЦЭМ!$B$34:$B$777,B$155)+'СЕТ СН'!$F$12-'СЕТ СН'!$F$21</f>
        <v>-578.75</v>
      </c>
      <c r="C175" s="36">
        <f>SUMIFS(СВЦЭМ!$E$34:$E$777,СВЦЭМ!$A$34:$A$777,$A175,СВЦЭМ!$B$34:$B$777,C$155)+'СЕТ СН'!$F$12-'СЕТ СН'!$F$21</f>
        <v>-578.75</v>
      </c>
      <c r="D175" s="36">
        <f>SUMIFS(СВЦЭМ!$E$34:$E$777,СВЦЭМ!$A$34:$A$777,$A175,СВЦЭМ!$B$34:$B$777,D$155)+'СЕТ СН'!$F$12-'СЕТ СН'!$F$21</f>
        <v>-578.75</v>
      </c>
      <c r="E175" s="36">
        <f>SUMIFS(СВЦЭМ!$E$34:$E$777,СВЦЭМ!$A$34:$A$777,$A175,СВЦЭМ!$B$34:$B$777,E$155)+'СЕТ СН'!$F$12-'СЕТ СН'!$F$21</f>
        <v>-578.75</v>
      </c>
      <c r="F175" s="36">
        <f>SUMIFS(СВЦЭМ!$E$34:$E$777,СВЦЭМ!$A$34:$A$777,$A175,СВЦЭМ!$B$34:$B$777,F$155)+'СЕТ СН'!$F$12-'СЕТ СН'!$F$21</f>
        <v>-578.75</v>
      </c>
      <c r="G175" s="36">
        <f>SUMIFS(СВЦЭМ!$E$34:$E$777,СВЦЭМ!$A$34:$A$777,$A175,СВЦЭМ!$B$34:$B$777,G$155)+'СЕТ СН'!$F$12-'СЕТ СН'!$F$21</f>
        <v>-578.75</v>
      </c>
      <c r="H175" s="36">
        <f>SUMIFS(СВЦЭМ!$E$34:$E$777,СВЦЭМ!$A$34:$A$777,$A175,СВЦЭМ!$B$34:$B$777,H$155)+'СЕТ СН'!$F$12-'СЕТ СН'!$F$21</f>
        <v>-578.75</v>
      </c>
      <c r="I175" s="36">
        <f>SUMIFS(СВЦЭМ!$E$34:$E$777,СВЦЭМ!$A$34:$A$777,$A175,СВЦЭМ!$B$34:$B$777,I$155)+'СЕТ СН'!$F$12-'СЕТ СН'!$F$21</f>
        <v>-578.75</v>
      </c>
      <c r="J175" s="36">
        <f>SUMIFS(СВЦЭМ!$E$34:$E$777,СВЦЭМ!$A$34:$A$777,$A175,СВЦЭМ!$B$34:$B$777,J$155)+'СЕТ СН'!$F$12-'СЕТ СН'!$F$21</f>
        <v>-578.75</v>
      </c>
      <c r="K175" s="36">
        <f>SUMIFS(СВЦЭМ!$E$34:$E$777,СВЦЭМ!$A$34:$A$777,$A175,СВЦЭМ!$B$34:$B$777,K$155)+'СЕТ СН'!$F$12-'СЕТ СН'!$F$21</f>
        <v>-578.75</v>
      </c>
      <c r="L175" s="36">
        <f>SUMIFS(СВЦЭМ!$E$34:$E$777,СВЦЭМ!$A$34:$A$777,$A175,СВЦЭМ!$B$34:$B$777,L$155)+'СЕТ СН'!$F$12-'СЕТ СН'!$F$21</f>
        <v>-578.75</v>
      </c>
      <c r="M175" s="36">
        <f>SUMIFS(СВЦЭМ!$E$34:$E$777,СВЦЭМ!$A$34:$A$777,$A175,СВЦЭМ!$B$34:$B$777,M$155)+'СЕТ СН'!$F$12-'СЕТ СН'!$F$21</f>
        <v>-578.75</v>
      </c>
      <c r="N175" s="36">
        <f>SUMIFS(СВЦЭМ!$E$34:$E$777,СВЦЭМ!$A$34:$A$777,$A175,СВЦЭМ!$B$34:$B$777,N$155)+'СЕТ СН'!$F$12-'СЕТ СН'!$F$21</f>
        <v>-578.75</v>
      </c>
      <c r="O175" s="36">
        <f>SUMIFS(СВЦЭМ!$E$34:$E$777,СВЦЭМ!$A$34:$A$777,$A175,СВЦЭМ!$B$34:$B$777,O$155)+'СЕТ СН'!$F$12-'СЕТ СН'!$F$21</f>
        <v>-578.75</v>
      </c>
      <c r="P175" s="36">
        <f>SUMIFS(СВЦЭМ!$E$34:$E$777,СВЦЭМ!$A$34:$A$777,$A175,СВЦЭМ!$B$34:$B$777,P$155)+'СЕТ СН'!$F$12-'СЕТ СН'!$F$21</f>
        <v>-578.75</v>
      </c>
      <c r="Q175" s="36">
        <f>SUMIFS(СВЦЭМ!$E$34:$E$777,СВЦЭМ!$A$34:$A$777,$A175,СВЦЭМ!$B$34:$B$777,Q$155)+'СЕТ СН'!$F$12-'СЕТ СН'!$F$21</f>
        <v>-578.75</v>
      </c>
      <c r="R175" s="36">
        <f>SUMIFS(СВЦЭМ!$E$34:$E$777,СВЦЭМ!$A$34:$A$777,$A175,СВЦЭМ!$B$34:$B$777,R$155)+'СЕТ СН'!$F$12-'СЕТ СН'!$F$21</f>
        <v>-578.75</v>
      </c>
      <c r="S175" s="36">
        <f>SUMIFS(СВЦЭМ!$E$34:$E$777,СВЦЭМ!$A$34:$A$777,$A175,СВЦЭМ!$B$34:$B$777,S$155)+'СЕТ СН'!$F$12-'СЕТ СН'!$F$21</f>
        <v>-578.75</v>
      </c>
      <c r="T175" s="36">
        <f>SUMIFS(СВЦЭМ!$E$34:$E$777,СВЦЭМ!$A$34:$A$777,$A175,СВЦЭМ!$B$34:$B$777,T$155)+'СЕТ СН'!$F$12-'СЕТ СН'!$F$21</f>
        <v>-578.75</v>
      </c>
      <c r="U175" s="36">
        <f>SUMIFS(СВЦЭМ!$E$34:$E$777,СВЦЭМ!$A$34:$A$777,$A175,СВЦЭМ!$B$34:$B$777,U$155)+'СЕТ СН'!$F$12-'СЕТ СН'!$F$21</f>
        <v>-578.75</v>
      </c>
      <c r="V175" s="36">
        <f>SUMIFS(СВЦЭМ!$E$34:$E$777,СВЦЭМ!$A$34:$A$777,$A175,СВЦЭМ!$B$34:$B$777,V$155)+'СЕТ СН'!$F$12-'СЕТ СН'!$F$21</f>
        <v>-578.75</v>
      </c>
      <c r="W175" s="36">
        <f>SUMIFS(СВЦЭМ!$E$34:$E$777,СВЦЭМ!$A$34:$A$777,$A175,СВЦЭМ!$B$34:$B$777,W$155)+'СЕТ СН'!$F$12-'СЕТ СН'!$F$21</f>
        <v>-578.75</v>
      </c>
      <c r="X175" s="36">
        <f>SUMIFS(СВЦЭМ!$E$34:$E$777,СВЦЭМ!$A$34:$A$777,$A175,СВЦЭМ!$B$34:$B$777,X$155)+'СЕТ СН'!$F$12-'СЕТ СН'!$F$21</f>
        <v>-578.75</v>
      </c>
      <c r="Y175" s="36">
        <f>SUMIFS(СВЦЭМ!$E$34:$E$777,СВЦЭМ!$A$34:$A$777,$A175,СВЦЭМ!$B$34:$B$777,Y$155)+'СЕТ СН'!$F$12-'СЕТ СН'!$F$21</f>
        <v>-578.75</v>
      </c>
    </row>
    <row r="176" spans="1:25" ht="15.75" x14ac:dyDescent="0.2">
      <c r="A176" s="35">
        <f t="shared" si="4"/>
        <v>42815</v>
      </c>
      <c r="B176" s="36">
        <f>SUMIFS(СВЦЭМ!$E$34:$E$777,СВЦЭМ!$A$34:$A$777,$A176,СВЦЭМ!$B$34:$B$777,B$155)+'СЕТ СН'!$F$12-'СЕТ СН'!$F$21</f>
        <v>-578.75</v>
      </c>
      <c r="C176" s="36">
        <f>SUMIFS(СВЦЭМ!$E$34:$E$777,СВЦЭМ!$A$34:$A$777,$A176,СВЦЭМ!$B$34:$B$777,C$155)+'СЕТ СН'!$F$12-'СЕТ СН'!$F$21</f>
        <v>-578.75</v>
      </c>
      <c r="D176" s="36">
        <f>SUMIFS(СВЦЭМ!$E$34:$E$777,СВЦЭМ!$A$34:$A$777,$A176,СВЦЭМ!$B$34:$B$777,D$155)+'СЕТ СН'!$F$12-'СЕТ СН'!$F$21</f>
        <v>-578.75</v>
      </c>
      <c r="E176" s="36">
        <f>SUMIFS(СВЦЭМ!$E$34:$E$777,СВЦЭМ!$A$34:$A$777,$A176,СВЦЭМ!$B$34:$B$777,E$155)+'СЕТ СН'!$F$12-'СЕТ СН'!$F$21</f>
        <v>-578.75</v>
      </c>
      <c r="F176" s="36">
        <f>SUMIFS(СВЦЭМ!$E$34:$E$777,СВЦЭМ!$A$34:$A$777,$A176,СВЦЭМ!$B$34:$B$777,F$155)+'СЕТ СН'!$F$12-'СЕТ СН'!$F$21</f>
        <v>-578.75</v>
      </c>
      <c r="G176" s="36">
        <f>SUMIFS(СВЦЭМ!$E$34:$E$777,СВЦЭМ!$A$34:$A$777,$A176,СВЦЭМ!$B$34:$B$777,G$155)+'СЕТ СН'!$F$12-'СЕТ СН'!$F$21</f>
        <v>-578.75</v>
      </c>
      <c r="H176" s="36">
        <f>SUMIFS(СВЦЭМ!$E$34:$E$777,СВЦЭМ!$A$34:$A$777,$A176,СВЦЭМ!$B$34:$B$777,H$155)+'СЕТ СН'!$F$12-'СЕТ СН'!$F$21</f>
        <v>-578.75</v>
      </c>
      <c r="I176" s="36">
        <f>SUMIFS(СВЦЭМ!$E$34:$E$777,СВЦЭМ!$A$34:$A$777,$A176,СВЦЭМ!$B$34:$B$777,I$155)+'СЕТ СН'!$F$12-'СЕТ СН'!$F$21</f>
        <v>-578.75</v>
      </c>
      <c r="J176" s="36">
        <f>SUMIFS(СВЦЭМ!$E$34:$E$777,СВЦЭМ!$A$34:$A$777,$A176,СВЦЭМ!$B$34:$B$777,J$155)+'СЕТ СН'!$F$12-'СЕТ СН'!$F$21</f>
        <v>-578.75</v>
      </c>
      <c r="K176" s="36">
        <f>SUMIFS(СВЦЭМ!$E$34:$E$777,СВЦЭМ!$A$34:$A$777,$A176,СВЦЭМ!$B$34:$B$777,K$155)+'СЕТ СН'!$F$12-'СЕТ СН'!$F$21</f>
        <v>-578.75</v>
      </c>
      <c r="L176" s="36">
        <f>SUMIFS(СВЦЭМ!$E$34:$E$777,СВЦЭМ!$A$34:$A$777,$A176,СВЦЭМ!$B$34:$B$777,L$155)+'СЕТ СН'!$F$12-'СЕТ СН'!$F$21</f>
        <v>-578.75</v>
      </c>
      <c r="M176" s="36">
        <f>SUMIFS(СВЦЭМ!$E$34:$E$777,СВЦЭМ!$A$34:$A$777,$A176,СВЦЭМ!$B$34:$B$777,M$155)+'СЕТ СН'!$F$12-'СЕТ СН'!$F$21</f>
        <v>-578.75</v>
      </c>
      <c r="N176" s="36">
        <f>SUMIFS(СВЦЭМ!$E$34:$E$777,СВЦЭМ!$A$34:$A$777,$A176,СВЦЭМ!$B$34:$B$777,N$155)+'СЕТ СН'!$F$12-'СЕТ СН'!$F$21</f>
        <v>-578.75</v>
      </c>
      <c r="O176" s="36">
        <f>SUMIFS(СВЦЭМ!$E$34:$E$777,СВЦЭМ!$A$34:$A$777,$A176,СВЦЭМ!$B$34:$B$777,O$155)+'СЕТ СН'!$F$12-'СЕТ СН'!$F$21</f>
        <v>-578.75</v>
      </c>
      <c r="P176" s="36">
        <f>SUMIFS(СВЦЭМ!$E$34:$E$777,СВЦЭМ!$A$34:$A$777,$A176,СВЦЭМ!$B$34:$B$777,P$155)+'СЕТ СН'!$F$12-'СЕТ СН'!$F$21</f>
        <v>-578.75</v>
      </c>
      <c r="Q176" s="36">
        <f>SUMIFS(СВЦЭМ!$E$34:$E$777,СВЦЭМ!$A$34:$A$777,$A176,СВЦЭМ!$B$34:$B$777,Q$155)+'СЕТ СН'!$F$12-'СЕТ СН'!$F$21</f>
        <v>-578.75</v>
      </c>
      <c r="R176" s="36">
        <f>SUMIFS(СВЦЭМ!$E$34:$E$777,СВЦЭМ!$A$34:$A$777,$A176,СВЦЭМ!$B$34:$B$777,R$155)+'СЕТ СН'!$F$12-'СЕТ СН'!$F$21</f>
        <v>-578.75</v>
      </c>
      <c r="S176" s="36">
        <f>SUMIFS(СВЦЭМ!$E$34:$E$777,СВЦЭМ!$A$34:$A$777,$A176,СВЦЭМ!$B$34:$B$777,S$155)+'СЕТ СН'!$F$12-'СЕТ СН'!$F$21</f>
        <v>-578.75</v>
      </c>
      <c r="T176" s="36">
        <f>SUMIFS(СВЦЭМ!$E$34:$E$777,СВЦЭМ!$A$34:$A$777,$A176,СВЦЭМ!$B$34:$B$777,T$155)+'СЕТ СН'!$F$12-'СЕТ СН'!$F$21</f>
        <v>-578.75</v>
      </c>
      <c r="U176" s="36">
        <f>SUMIFS(СВЦЭМ!$E$34:$E$777,СВЦЭМ!$A$34:$A$777,$A176,СВЦЭМ!$B$34:$B$777,U$155)+'СЕТ СН'!$F$12-'СЕТ СН'!$F$21</f>
        <v>-578.75</v>
      </c>
      <c r="V176" s="36">
        <f>SUMIFS(СВЦЭМ!$E$34:$E$777,СВЦЭМ!$A$34:$A$777,$A176,СВЦЭМ!$B$34:$B$777,V$155)+'СЕТ СН'!$F$12-'СЕТ СН'!$F$21</f>
        <v>-578.75</v>
      </c>
      <c r="W176" s="36">
        <f>SUMIFS(СВЦЭМ!$E$34:$E$777,СВЦЭМ!$A$34:$A$777,$A176,СВЦЭМ!$B$34:$B$777,W$155)+'СЕТ СН'!$F$12-'СЕТ СН'!$F$21</f>
        <v>-578.75</v>
      </c>
      <c r="X176" s="36">
        <f>SUMIFS(СВЦЭМ!$E$34:$E$777,СВЦЭМ!$A$34:$A$777,$A176,СВЦЭМ!$B$34:$B$777,X$155)+'СЕТ СН'!$F$12-'СЕТ СН'!$F$21</f>
        <v>-578.75</v>
      </c>
      <c r="Y176" s="36">
        <f>SUMIFS(СВЦЭМ!$E$34:$E$777,СВЦЭМ!$A$34:$A$777,$A176,СВЦЭМ!$B$34:$B$777,Y$155)+'СЕТ СН'!$F$12-'СЕТ СН'!$F$21</f>
        <v>-578.75</v>
      </c>
    </row>
    <row r="177" spans="1:27" ht="15.75" x14ac:dyDescent="0.2">
      <c r="A177" s="35">
        <f t="shared" si="4"/>
        <v>42816</v>
      </c>
      <c r="B177" s="36">
        <f>SUMIFS(СВЦЭМ!$E$34:$E$777,СВЦЭМ!$A$34:$A$777,$A177,СВЦЭМ!$B$34:$B$777,B$155)+'СЕТ СН'!$F$12-'СЕТ СН'!$F$21</f>
        <v>-578.75</v>
      </c>
      <c r="C177" s="36">
        <f>SUMIFS(СВЦЭМ!$E$34:$E$777,СВЦЭМ!$A$34:$A$777,$A177,СВЦЭМ!$B$34:$B$777,C$155)+'СЕТ СН'!$F$12-'СЕТ СН'!$F$21</f>
        <v>-578.75</v>
      </c>
      <c r="D177" s="36">
        <f>SUMIFS(СВЦЭМ!$E$34:$E$777,СВЦЭМ!$A$34:$A$777,$A177,СВЦЭМ!$B$34:$B$777,D$155)+'СЕТ СН'!$F$12-'СЕТ СН'!$F$21</f>
        <v>-578.75</v>
      </c>
      <c r="E177" s="36">
        <f>SUMIFS(СВЦЭМ!$E$34:$E$777,СВЦЭМ!$A$34:$A$777,$A177,СВЦЭМ!$B$34:$B$777,E$155)+'СЕТ СН'!$F$12-'СЕТ СН'!$F$21</f>
        <v>-578.75</v>
      </c>
      <c r="F177" s="36">
        <f>SUMIFS(СВЦЭМ!$E$34:$E$777,СВЦЭМ!$A$34:$A$777,$A177,СВЦЭМ!$B$34:$B$777,F$155)+'СЕТ СН'!$F$12-'СЕТ СН'!$F$21</f>
        <v>-578.75</v>
      </c>
      <c r="G177" s="36">
        <f>SUMIFS(СВЦЭМ!$E$34:$E$777,СВЦЭМ!$A$34:$A$777,$A177,СВЦЭМ!$B$34:$B$777,G$155)+'СЕТ СН'!$F$12-'СЕТ СН'!$F$21</f>
        <v>-578.75</v>
      </c>
      <c r="H177" s="36">
        <f>SUMIFS(СВЦЭМ!$E$34:$E$777,СВЦЭМ!$A$34:$A$777,$A177,СВЦЭМ!$B$34:$B$777,H$155)+'СЕТ СН'!$F$12-'СЕТ СН'!$F$21</f>
        <v>-578.75</v>
      </c>
      <c r="I177" s="36">
        <f>SUMIFS(СВЦЭМ!$E$34:$E$777,СВЦЭМ!$A$34:$A$777,$A177,СВЦЭМ!$B$34:$B$777,I$155)+'СЕТ СН'!$F$12-'СЕТ СН'!$F$21</f>
        <v>-578.75</v>
      </c>
      <c r="J177" s="36">
        <f>SUMIFS(СВЦЭМ!$E$34:$E$777,СВЦЭМ!$A$34:$A$777,$A177,СВЦЭМ!$B$34:$B$777,J$155)+'СЕТ СН'!$F$12-'СЕТ СН'!$F$21</f>
        <v>-578.75</v>
      </c>
      <c r="K177" s="36">
        <f>SUMIFS(СВЦЭМ!$E$34:$E$777,СВЦЭМ!$A$34:$A$777,$A177,СВЦЭМ!$B$34:$B$777,K$155)+'СЕТ СН'!$F$12-'СЕТ СН'!$F$21</f>
        <v>-578.75</v>
      </c>
      <c r="L177" s="36">
        <f>SUMIFS(СВЦЭМ!$E$34:$E$777,СВЦЭМ!$A$34:$A$777,$A177,СВЦЭМ!$B$34:$B$777,L$155)+'СЕТ СН'!$F$12-'СЕТ СН'!$F$21</f>
        <v>-578.75</v>
      </c>
      <c r="M177" s="36">
        <f>SUMIFS(СВЦЭМ!$E$34:$E$777,СВЦЭМ!$A$34:$A$777,$A177,СВЦЭМ!$B$34:$B$777,M$155)+'СЕТ СН'!$F$12-'СЕТ СН'!$F$21</f>
        <v>-578.75</v>
      </c>
      <c r="N177" s="36">
        <f>SUMIFS(СВЦЭМ!$E$34:$E$777,СВЦЭМ!$A$34:$A$777,$A177,СВЦЭМ!$B$34:$B$777,N$155)+'СЕТ СН'!$F$12-'СЕТ СН'!$F$21</f>
        <v>-578.75</v>
      </c>
      <c r="O177" s="36">
        <f>SUMIFS(СВЦЭМ!$E$34:$E$777,СВЦЭМ!$A$34:$A$777,$A177,СВЦЭМ!$B$34:$B$777,O$155)+'СЕТ СН'!$F$12-'СЕТ СН'!$F$21</f>
        <v>-578.75</v>
      </c>
      <c r="P177" s="36">
        <f>SUMIFS(СВЦЭМ!$E$34:$E$777,СВЦЭМ!$A$34:$A$777,$A177,СВЦЭМ!$B$34:$B$777,P$155)+'СЕТ СН'!$F$12-'СЕТ СН'!$F$21</f>
        <v>-578.75</v>
      </c>
      <c r="Q177" s="36">
        <f>SUMIFS(СВЦЭМ!$E$34:$E$777,СВЦЭМ!$A$34:$A$777,$A177,СВЦЭМ!$B$34:$B$777,Q$155)+'СЕТ СН'!$F$12-'СЕТ СН'!$F$21</f>
        <v>-578.75</v>
      </c>
      <c r="R177" s="36">
        <f>SUMIFS(СВЦЭМ!$E$34:$E$777,СВЦЭМ!$A$34:$A$777,$A177,СВЦЭМ!$B$34:$B$777,R$155)+'СЕТ СН'!$F$12-'СЕТ СН'!$F$21</f>
        <v>-578.75</v>
      </c>
      <c r="S177" s="36">
        <f>SUMIFS(СВЦЭМ!$E$34:$E$777,СВЦЭМ!$A$34:$A$777,$A177,СВЦЭМ!$B$34:$B$777,S$155)+'СЕТ СН'!$F$12-'СЕТ СН'!$F$21</f>
        <v>-578.75</v>
      </c>
      <c r="T177" s="36">
        <f>SUMIFS(СВЦЭМ!$E$34:$E$777,СВЦЭМ!$A$34:$A$777,$A177,СВЦЭМ!$B$34:$B$777,T$155)+'СЕТ СН'!$F$12-'СЕТ СН'!$F$21</f>
        <v>-578.75</v>
      </c>
      <c r="U177" s="36">
        <f>SUMIFS(СВЦЭМ!$E$34:$E$777,СВЦЭМ!$A$34:$A$777,$A177,СВЦЭМ!$B$34:$B$777,U$155)+'СЕТ СН'!$F$12-'СЕТ СН'!$F$21</f>
        <v>-578.75</v>
      </c>
      <c r="V177" s="36">
        <f>SUMIFS(СВЦЭМ!$E$34:$E$777,СВЦЭМ!$A$34:$A$777,$A177,СВЦЭМ!$B$34:$B$777,V$155)+'СЕТ СН'!$F$12-'СЕТ СН'!$F$21</f>
        <v>-578.75</v>
      </c>
      <c r="W177" s="36">
        <f>SUMIFS(СВЦЭМ!$E$34:$E$777,СВЦЭМ!$A$34:$A$777,$A177,СВЦЭМ!$B$34:$B$777,W$155)+'СЕТ СН'!$F$12-'СЕТ СН'!$F$21</f>
        <v>-578.75</v>
      </c>
      <c r="X177" s="36">
        <f>SUMIFS(СВЦЭМ!$E$34:$E$777,СВЦЭМ!$A$34:$A$777,$A177,СВЦЭМ!$B$34:$B$777,X$155)+'СЕТ СН'!$F$12-'СЕТ СН'!$F$21</f>
        <v>-578.75</v>
      </c>
      <c r="Y177" s="36">
        <f>SUMIFS(СВЦЭМ!$E$34:$E$777,СВЦЭМ!$A$34:$A$777,$A177,СВЦЭМ!$B$34:$B$777,Y$155)+'СЕТ СН'!$F$12-'СЕТ СН'!$F$21</f>
        <v>-578.75</v>
      </c>
    </row>
    <row r="178" spans="1:27" ht="15.75" x14ac:dyDescent="0.2">
      <c r="A178" s="35">
        <f t="shared" si="4"/>
        <v>42817</v>
      </c>
      <c r="B178" s="36">
        <f>SUMIFS(СВЦЭМ!$E$34:$E$777,СВЦЭМ!$A$34:$A$777,$A178,СВЦЭМ!$B$34:$B$777,B$155)+'СЕТ СН'!$F$12-'СЕТ СН'!$F$21</f>
        <v>-578.75</v>
      </c>
      <c r="C178" s="36">
        <f>SUMIFS(СВЦЭМ!$E$34:$E$777,СВЦЭМ!$A$34:$A$777,$A178,СВЦЭМ!$B$34:$B$777,C$155)+'СЕТ СН'!$F$12-'СЕТ СН'!$F$21</f>
        <v>-578.75</v>
      </c>
      <c r="D178" s="36">
        <f>SUMIFS(СВЦЭМ!$E$34:$E$777,СВЦЭМ!$A$34:$A$777,$A178,СВЦЭМ!$B$34:$B$777,D$155)+'СЕТ СН'!$F$12-'СЕТ СН'!$F$21</f>
        <v>-578.75</v>
      </c>
      <c r="E178" s="36">
        <f>SUMIFS(СВЦЭМ!$E$34:$E$777,СВЦЭМ!$A$34:$A$777,$A178,СВЦЭМ!$B$34:$B$777,E$155)+'СЕТ СН'!$F$12-'СЕТ СН'!$F$21</f>
        <v>-578.75</v>
      </c>
      <c r="F178" s="36">
        <f>SUMIFS(СВЦЭМ!$E$34:$E$777,СВЦЭМ!$A$34:$A$777,$A178,СВЦЭМ!$B$34:$B$777,F$155)+'СЕТ СН'!$F$12-'СЕТ СН'!$F$21</f>
        <v>-578.75</v>
      </c>
      <c r="G178" s="36">
        <f>SUMIFS(СВЦЭМ!$E$34:$E$777,СВЦЭМ!$A$34:$A$777,$A178,СВЦЭМ!$B$34:$B$777,G$155)+'СЕТ СН'!$F$12-'СЕТ СН'!$F$21</f>
        <v>-578.75</v>
      </c>
      <c r="H178" s="36">
        <f>SUMIFS(СВЦЭМ!$E$34:$E$777,СВЦЭМ!$A$34:$A$777,$A178,СВЦЭМ!$B$34:$B$777,H$155)+'СЕТ СН'!$F$12-'СЕТ СН'!$F$21</f>
        <v>-578.75</v>
      </c>
      <c r="I178" s="36">
        <f>SUMIFS(СВЦЭМ!$E$34:$E$777,СВЦЭМ!$A$34:$A$777,$A178,СВЦЭМ!$B$34:$B$777,I$155)+'СЕТ СН'!$F$12-'СЕТ СН'!$F$21</f>
        <v>-578.75</v>
      </c>
      <c r="J178" s="36">
        <f>SUMIFS(СВЦЭМ!$E$34:$E$777,СВЦЭМ!$A$34:$A$777,$A178,СВЦЭМ!$B$34:$B$777,J$155)+'СЕТ СН'!$F$12-'СЕТ СН'!$F$21</f>
        <v>-578.75</v>
      </c>
      <c r="K178" s="36">
        <f>SUMIFS(СВЦЭМ!$E$34:$E$777,СВЦЭМ!$A$34:$A$777,$A178,СВЦЭМ!$B$34:$B$777,K$155)+'СЕТ СН'!$F$12-'СЕТ СН'!$F$21</f>
        <v>-578.75</v>
      </c>
      <c r="L178" s="36">
        <f>SUMIFS(СВЦЭМ!$E$34:$E$777,СВЦЭМ!$A$34:$A$777,$A178,СВЦЭМ!$B$34:$B$777,L$155)+'СЕТ СН'!$F$12-'СЕТ СН'!$F$21</f>
        <v>-578.75</v>
      </c>
      <c r="M178" s="36">
        <f>SUMIFS(СВЦЭМ!$E$34:$E$777,СВЦЭМ!$A$34:$A$777,$A178,СВЦЭМ!$B$34:$B$777,M$155)+'СЕТ СН'!$F$12-'СЕТ СН'!$F$21</f>
        <v>-578.75</v>
      </c>
      <c r="N178" s="36">
        <f>SUMIFS(СВЦЭМ!$E$34:$E$777,СВЦЭМ!$A$34:$A$777,$A178,СВЦЭМ!$B$34:$B$777,N$155)+'СЕТ СН'!$F$12-'СЕТ СН'!$F$21</f>
        <v>-578.75</v>
      </c>
      <c r="O178" s="36">
        <f>SUMIFS(СВЦЭМ!$E$34:$E$777,СВЦЭМ!$A$34:$A$777,$A178,СВЦЭМ!$B$34:$B$777,O$155)+'СЕТ СН'!$F$12-'СЕТ СН'!$F$21</f>
        <v>-578.75</v>
      </c>
      <c r="P178" s="36">
        <f>SUMIFS(СВЦЭМ!$E$34:$E$777,СВЦЭМ!$A$34:$A$777,$A178,СВЦЭМ!$B$34:$B$777,P$155)+'СЕТ СН'!$F$12-'СЕТ СН'!$F$21</f>
        <v>-578.75</v>
      </c>
      <c r="Q178" s="36">
        <f>SUMIFS(СВЦЭМ!$E$34:$E$777,СВЦЭМ!$A$34:$A$777,$A178,СВЦЭМ!$B$34:$B$777,Q$155)+'СЕТ СН'!$F$12-'СЕТ СН'!$F$21</f>
        <v>-578.75</v>
      </c>
      <c r="R178" s="36">
        <f>SUMIFS(СВЦЭМ!$E$34:$E$777,СВЦЭМ!$A$34:$A$777,$A178,СВЦЭМ!$B$34:$B$777,R$155)+'СЕТ СН'!$F$12-'СЕТ СН'!$F$21</f>
        <v>-578.75</v>
      </c>
      <c r="S178" s="36">
        <f>SUMIFS(СВЦЭМ!$E$34:$E$777,СВЦЭМ!$A$34:$A$777,$A178,СВЦЭМ!$B$34:$B$777,S$155)+'СЕТ СН'!$F$12-'СЕТ СН'!$F$21</f>
        <v>-578.75</v>
      </c>
      <c r="T178" s="36">
        <f>SUMIFS(СВЦЭМ!$E$34:$E$777,СВЦЭМ!$A$34:$A$777,$A178,СВЦЭМ!$B$34:$B$777,T$155)+'СЕТ СН'!$F$12-'СЕТ СН'!$F$21</f>
        <v>-578.75</v>
      </c>
      <c r="U178" s="36">
        <f>SUMIFS(СВЦЭМ!$E$34:$E$777,СВЦЭМ!$A$34:$A$777,$A178,СВЦЭМ!$B$34:$B$777,U$155)+'СЕТ СН'!$F$12-'СЕТ СН'!$F$21</f>
        <v>-578.75</v>
      </c>
      <c r="V178" s="36">
        <f>SUMIFS(СВЦЭМ!$E$34:$E$777,СВЦЭМ!$A$34:$A$777,$A178,СВЦЭМ!$B$34:$B$777,V$155)+'СЕТ СН'!$F$12-'СЕТ СН'!$F$21</f>
        <v>-578.75</v>
      </c>
      <c r="W178" s="36">
        <f>SUMIFS(СВЦЭМ!$E$34:$E$777,СВЦЭМ!$A$34:$A$777,$A178,СВЦЭМ!$B$34:$B$777,W$155)+'СЕТ СН'!$F$12-'СЕТ СН'!$F$21</f>
        <v>-578.75</v>
      </c>
      <c r="X178" s="36">
        <f>SUMIFS(СВЦЭМ!$E$34:$E$777,СВЦЭМ!$A$34:$A$777,$A178,СВЦЭМ!$B$34:$B$777,X$155)+'СЕТ СН'!$F$12-'СЕТ СН'!$F$21</f>
        <v>-578.75</v>
      </c>
      <c r="Y178" s="36">
        <f>SUMIFS(СВЦЭМ!$E$34:$E$777,СВЦЭМ!$A$34:$A$777,$A178,СВЦЭМ!$B$34:$B$777,Y$155)+'СЕТ СН'!$F$12-'СЕТ СН'!$F$21</f>
        <v>-578.75</v>
      </c>
    </row>
    <row r="179" spans="1:27" ht="15.75" x14ac:dyDescent="0.2">
      <c r="A179" s="35">
        <f t="shared" si="4"/>
        <v>42818</v>
      </c>
      <c r="B179" s="36">
        <f>SUMIFS(СВЦЭМ!$E$34:$E$777,СВЦЭМ!$A$34:$A$777,$A179,СВЦЭМ!$B$34:$B$777,B$155)+'СЕТ СН'!$F$12-'СЕТ СН'!$F$21</f>
        <v>-578.75</v>
      </c>
      <c r="C179" s="36">
        <f>SUMIFS(СВЦЭМ!$E$34:$E$777,СВЦЭМ!$A$34:$A$777,$A179,СВЦЭМ!$B$34:$B$777,C$155)+'СЕТ СН'!$F$12-'СЕТ СН'!$F$21</f>
        <v>-578.75</v>
      </c>
      <c r="D179" s="36">
        <f>SUMIFS(СВЦЭМ!$E$34:$E$777,СВЦЭМ!$A$34:$A$777,$A179,СВЦЭМ!$B$34:$B$777,D$155)+'СЕТ СН'!$F$12-'СЕТ СН'!$F$21</f>
        <v>-578.75</v>
      </c>
      <c r="E179" s="36">
        <f>SUMIFS(СВЦЭМ!$E$34:$E$777,СВЦЭМ!$A$34:$A$777,$A179,СВЦЭМ!$B$34:$B$777,E$155)+'СЕТ СН'!$F$12-'СЕТ СН'!$F$21</f>
        <v>-578.75</v>
      </c>
      <c r="F179" s="36">
        <f>SUMIFS(СВЦЭМ!$E$34:$E$777,СВЦЭМ!$A$34:$A$777,$A179,СВЦЭМ!$B$34:$B$777,F$155)+'СЕТ СН'!$F$12-'СЕТ СН'!$F$21</f>
        <v>-578.75</v>
      </c>
      <c r="G179" s="36">
        <f>SUMIFS(СВЦЭМ!$E$34:$E$777,СВЦЭМ!$A$34:$A$777,$A179,СВЦЭМ!$B$34:$B$777,G$155)+'СЕТ СН'!$F$12-'СЕТ СН'!$F$21</f>
        <v>-578.75</v>
      </c>
      <c r="H179" s="36">
        <f>SUMIFS(СВЦЭМ!$E$34:$E$777,СВЦЭМ!$A$34:$A$777,$A179,СВЦЭМ!$B$34:$B$777,H$155)+'СЕТ СН'!$F$12-'СЕТ СН'!$F$21</f>
        <v>-578.75</v>
      </c>
      <c r="I179" s="36">
        <f>SUMIFS(СВЦЭМ!$E$34:$E$777,СВЦЭМ!$A$34:$A$777,$A179,СВЦЭМ!$B$34:$B$777,I$155)+'СЕТ СН'!$F$12-'СЕТ СН'!$F$21</f>
        <v>-578.75</v>
      </c>
      <c r="J179" s="36">
        <f>SUMIFS(СВЦЭМ!$E$34:$E$777,СВЦЭМ!$A$34:$A$777,$A179,СВЦЭМ!$B$34:$B$777,J$155)+'СЕТ СН'!$F$12-'СЕТ СН'!$F$21</f>
        <v>-578.75</v>
      </c>
      <c r="K179" s="36">
        <f>SUMIFS(СВЦЭМ!$E$34:$E$777,СВЦЭМ!$A$34:$A$777,$A179,СВЦЭМ!$B$34:$B$777,K$155)+'СЕТ СН'!$F$12-'СЕТ СН'!$F$21</f>
        <v>-578.75</v>
      </c>
      <c r="L179" s="36">
        <f>SUMIFS(СВЦЭМ!$E$34:$E$777,СВЦЭМ!$A$34:$A$777,$A179,СВЦЭМ!$B$34:$B$777,L$155)+'СЕТ СН'!$F$12-'СЕТ СН'!$F$21</f>
        <v>-578.75</v>
      </c>
      <c r="M179" s="36">
        <f>SUMIFS(СВЦЭМ!$E$34:$E$777,СВЦЭМ!$A$34:$A$777,$A179,СВЦЭМ!$B$34:$B$777,M$155)+'СЕТ СН'!$F$12-'СЕТ СН'!$F$21</f>
        <v>-578.75</v>
      </c>
      <c r="N179" s="36">
        <f>SUMIFS(СВЦЭМ!$E$34:$E$777,СВЦЭМ!$A$34:$A$777,$A179,СВЦЭМ!$B$34:$B$777,N$155)+'СЕТ СН'!$F$12-'СЕТ СН'!$F$21</f>
        <v>-578.75</v>
      </c>
      <c r="O179" s="36">
        <f>SUMIFS(СВЦЭМ!$E$34:$E$777,СВЦЭМ!$A$34:$A$777,$A179,СВЦЭМ!$B$34:$B$777,O$155)+'СЕТ СН'!$F$12-'СЕТ СН'!$F$21</f>
        <v>-578.75</v>
      </c>
      <c r="P179" s="36">
        <f>SUMIFS(СВЦЭМ!$E$34:$E$777,СВЦЭМ!$A$34:$A$777,$A179,СВЦЭМ!$B$34:$B$777,P$155)+'СЕТ СН'!$F$12-'СЕТ СН'!$F$21</f>
        <v>-578.75</v>
      </c>
      <c r="Q179" s="36">
        <f>SUMIFS(СВЦЭМ!$E$34:$E$777,СВЦЭМ!$A$34:$A$777,$A179,СВЦЭМ!$B$34:$B$777,Q$155)+'СЕТ СН'!$F$12-'СЕТ СН'!$F$21</f>
        <v>-578.75</v>
      </c>
      <c r="R179" s="36">
        <f>SUMIFS(СВЦЭМ!$E$34:$E$777,СВЦЭМ!$A$34:$A$777,$A179,СВЦЭМ!$B$34:$B$777,R$155)+'СЕТ СН'!$F$12-'СЕТ СН'!$F$21</f>
        <v>-578.75</v>
      </c>
      <c r="S179" s="36">
        <f>SUMIFS(СВЦЭМ!$E$34:$E$777,СВЦЭМ!$A$34:$A$777,$A179,СВЦЭМ!$B$34:$B$777,S$155)+'СЕТ СН'!$F$12-'СЕТ СН'!$F$21</f>
        <v>-578.75</v>
      </c>
      <c r="T179" s="36">
        <f>SUMIFS(СВЦЭМ!$E$34:$E$777,СВЦЭМ!$A$34:$A$777,$A179,СВЦЭМ!$B$34:$B$777,T$155)+'СЕТ СН'!$F$12-'СЕТ СН'!$F$21</f>
        <v>-578.75</v>
      </c>
      <c r="U179" s="36">
        <f>SUMIFS(СВЦЭМ!$E$34:$E$777,СВЦЭМ!$A$34:$A$777,$A179,СВЦЭМ!$B$34:$B$777,U$155)+'СЕТ СН'!$F$12-'СЕТ СН'!$F$21</f>
        <v>-578.75</v>
      </c>
      <c r="V179" s="36">
        <f>SUMIFS(СВЦЭМ!$E$34:$E$777,СВЦЭМ!$A$34:$A$777,$A179,СВЦЭМ!$B$34:$B$777,V$155)+'СЕТ СН'!$F$12-'СЕТ СН'!$F$21</f>
        <v>-578.75</v>
      </c>
      <c r="W179" s="36">
        <f>SUMIFS(СВЦЭМ!$E$34:$E$777,СВЦЭМ!$A$34:$A$777,$A179,СВЦЭМ!$B$34:$B$777,W$155)+'СЕТ СН'!$F$12-'СЕТ СН'!$F$21</f>
        <v>-578.75</v>
      </c>
      <c r="X179" s="36">
        <f>SUMIFS(СВЦЭМ!$E$34:$E$777,СВЦЭМ!$A$34:$A$777,$A179,СВЦЭМ!$B$34:$B$777,X$155)+'СЕТ СН'!$F$12-'СЕТ СН'!$F$21</f>
        <v>-578.75</v>
      </c>
      <c r="Y179" s="36">
        <f>SUMIFS(СВЦЭМ!$E$34:$E$777,СВЦЭМ!$A$34:$A$777,$A179,СВЦЭМ!$B$34:$B$777,Y$155)+'СЕТ СН'!$F$12-'СЕТ СН'!$F$21</f>
        <v>-578.75</v>
      </c>
    </row>
    <row r="180" spans="1:27" ht="15.75" x14ac:dyDescent="0.2">
      <c r="A180" s="35">
        <f t="shared" si="4"/>
        <v>42819</v>
      </c>
      <c r="B180" s="36">
        <f>SUMIFS(СВЦЭМ!$E$34:$E$777,СВЦЭМ!$A$34:$A$777,$A180,СВЦЭМ!$B$34:$B$777,B$155)+'СЕТ СН'!$F$12-'СЕТ СН'!$F$21</f>
        <v>-578.75</v>
      </c>
      <c r="C180" s="36">
        <f>SUMIFS(СВЦЭМ!$E$34:$E$777,СВЦЭМ!$A$34:$A$777,$A180,СВЦЭМ!$B$34:$B$777,C$155)+'СЕТ СН'!$F$12-'СЕТ СН'!$F$21</f>
        <v>-578.75</v>
      </c>
      <c r="D180" s="36">
        <f>SUMIFS(СВЦЭМ!$E$34:$E$777,СВЦЭМ!$A$34:$A$777,$A180,СВЦЭМ!$B$34:$B$777,D$155)+'СЕТ СН'!$F$12-'СЕТ СН'!$F$21</f>
        <v>-578.75</v>
      </c>
      <c r="E180" s="36">
        <f>SUMIFS(СВЦЭМ!$E$34:$E$777,СВЦЭМ!$A$34:$A$777,$A180,СВЦЭМ!$B$34:$B$777,E$155)+'СЕТ СН'!$F$12-'СЕТ СН'!$F$21</f>
        <v>-578.75</v>
      </c>
      <c r="F180" s="36">
        <f>SUMIFS(СВЦЭМ!$E$34:$E$777,СВЦЭМ!$A$34:$A$777,$A180,СВЦЭМ!$B$34:$B$777,F$155)+'СЕТ СН'!$F$12-'СЕТ СН'!$F$21</f>
        <v>-578.75</v>
      </c>
      <c r="G180" s="36">
        <f>SUMIFS(СВЦЭМ!$E$34:$E$777,СВЦЭМ!$A$34:$A$777,$A180,СВЦЭМ!$B$34:$B$777,G$155)+'СЕТ СН'!$F$12-'СЕТ СН'!$F$21</f>
        <v>-578.75</v>
      </c>
      <c r="H180" s="36">
        <f>SUMIFS(СВЦЭМ!$E$34:$E$777,СВЦЭМ!$A$34:$A$777,$A180,СВЦЭМ!$B$34:$B$777,H$155)+'СЕТ СН'!$F$12-'СЕТ СН'!$F$21</f>
        <v>-578.75</v>
      </c>
      <c r="I180" s="36">
        <f>SUMIFS(СВЦЭМ!$E$34:$E$777,СВЦЭМ!$A$34:$A$777,$A180,СВЦЭМ!$B$34:$B$777,I$155)+'СЕТ СН'!$F$12-'СЕТ СН'!$F$21</f>
        <v>-578.75</v>
      </c>
      <c r="J180" s="36">
        <f>SUMIFS(СВЦЭМ!$E$34:$E$777,СВЦЭМ!$A$34:$A$777,$A180,СВЦЭМ!$B$34:$B$777,J$155)+'СЕТ СН'!$F$12-'СЕТ СН'!$F$21</f>
        <v>-578.75</v>
      </c>
      <c r="K180" s="36">
        <f>SUMIFS(СВЦЭМ!$E$34:$E$777,СВЦЭМ!$A$34:$A$777,$A180,СВЦЭМ!$B$34:$B$777,K$155)+'СЕТ СН'!$F$12-'СЕТ СН'!$F$21</f>
        <v>-578.75</v>
      </c>
      <c r="L180" s="36">
        <f>SUMIFS(СВЦЭМ!$E$34:$E$777,СВЦЭМ!$A$34:$A$777,$A180,СВЦЭМ!$B$34:$B$777,L$155)+'СЕТ СН'!$F$12-'СЕТ СН'!$F$21</f>
        <v>-578.75</v>
      </c>
      <c r="M180" s="36">
        <f>SUMIFS(СВЦЭМ!$E$34:$E$777,СВЦЭМ!$A$34:$A$777,$A180,СВЦЭМ!$B$34:$B$777,M$155)+'СЕТ СН'!$F$12-'СЕТ СН'!$F$21</f>
        <v>-578.75</v>
      </c>
      <c r="N180" s="36">
        <f>SUMIFS(СВЦЭМ!$E$34:$E$777,СВЦЭМ!$A$34:$A$777,$A180,СВЦЭМ!$B$34:$B$777,N$155)+'СЕТ СН'!$F$12-'СЕТ СН'!$F$21</f>
        <v>-578.75</v>
      </c>
      <c r="O180" s="36">
        <f>SUMIFS(СВЦЭМ!$E$34:$E$777,СВЦЭМ!$A$34:$A$777,$A180,СВЦЭМ!$B$34:$B$777,O$155)+'СЕТ СН'!$F$12-'СЕТ СН'!$F$21</f>
        <v>-578.75</v>
      </c>
      <c r="P180" s="36">
        <f>SUMIFS(СВЦЭМ!$E$34:$E$777,СВЦЭМ!$A$34:$A$777,$A180,СВЦЭМ!$B$34:$B$777,P$155)+'СЕТ СН'!$F$12-'СЕТ СН'!$F$21</f>
        <v>-578.75</v>
      </c>
      <c r="Q180" s="36">
        <f>SUMIFS(СВЦЭМ!$E$34:$E$777,СВЦЭМ!$A$34:$A$777,$A180,СВЦЭМ!$B$34:$B$777,Q$155)+'СЕТ СН'!$F$12-'СЕТ СН'!$F$21</f>
        <v>-578.75</v>
      </c>
      <c r="R180" s="36">
        <f>SUMIFS(СВЦЭМ!$E$34:$E$777,СВЦЭМ!$A$34:$A$777,$A180,СВЦЭМ!$B$34:$B$777,R$155)+'СЕТ СН'!$F$12-'СЕТ СН'!$F$21</f>
        <v>-578.75</v>
      </c>
      <c r="S180" s="36">
        <f>SUMIFS(СВЦЭМ!$E$34:$E$777,СВЦЭМ!$A$34:$A$777,$A180,СВЦЭМ!$B$34:$B$777,S$155)+'СЕТ СН'!$F$12-'СЕТ СН'!$F$21</f>
        <v>-578.75</v>
      </c>
      <c r="T180" s="36">
        <f>SUMIFS(СВЦЭМ!$E$34:$E$777,СВЦЭМ!$A$34:$A$777,$A180,СВЦЭМ!$B$34:$B$777,T$155)+'СЕТ СН'!$F$12-'СЕТ СН'!$F$21</f>
        <v>-578.75</v>
      </c>
      <c r="U180" s="36">
        <f>SUMIFS(СВЦЭМ!$E$34:$E$777,СВЦЭМ!$A$34:$A$777,$A180,СВЦЭМ!$B$34:$B$777,U$155)+'СЕТ СН'!$F$12-'СЕТ СН'!$F$21</f>
        <v>-578.75</v>
      </c>
      <c r="V180" s="36">
        <f>SUMIFS(СВЦЭМ!$E$34:$E$777,СВЦЭМ!$A$34:$A$777,$A180,СВЦЭМ!$B$34:$B$777,V$155)+'СЕТ СН'!$F$12-'СЕТ СН'!$F$21</f>
        <v>-578.75</v>
      </c>
      <c r="W180" s="36">
        <f>SUMIFS(СВЦЭМ!$E$34:$E$777,СВЦЭМ!$A$34:$A$777,$A180,СВЦЭМ!$B$34:$B$777,W$155)+'СЕТ СН'!$F$12-'СЕТ СН'!$F$21</f>
        <v>-578.75</v>
      </c>
      <c r="X180" s="36">
        <f>SUMIFS(СВЦЭМ!$E$34:$E$777,СВЦЭМ!$A$34:$A$777,$A180,СВЦЭМ!$B$34:$B$777,X$155)+'СЕТ СН'!$F$12-'СЕТ СН'!$F$21</f>
        <v>-578.75</v>
      </c>
      <c r="Y180" s="36">
        <f>SUMIFS(СВЦЭМ!$E$34:$E$777,СВЦЭМ!$A$34:$A$777,$A180,СВЦЭМ!$B$34:$B$777,Y$155)+'СЕТ СН'!$F$12-'СЕТ СН'!$F$21</f>
        <v>-578.75</v>
      </c>
    </row>
    <row r="181" spans="1:27" ht="15.75" x14ac:dyDescent="0.2">
      <c r="A181" s="35">
        <f t="shared" si="4"/>
        <v>42820</v>
      </c>
      <c r="B181" s="36">
        <f>SUMIFS(СВЦЭМ!$E$34:$E$777,СВЦЭМ!$A$34:$A$777,$A181,СВЦЭМ!$B$34:$B$777,B$155)+'СЕТ СН'!$F$12-'СЕТ СН'!$F$21</f>
        <v>-578.75</v>
      </c>
      <c r="C181" s="36">
        <f>SUMIFS(СВЦЭМ!$E$34:$E$777,СВЦЭМ!$A$34:$A$777,$A181,СВЦЭМ!$B$34:$B$777,C$155)+'СЕТ СН'!$F$12-'СЕТ СН'!$F$21</f>
        <v>-578.75</v>
      </c>
      <c r="D181" s="36">
        <f>SUMIFS(СВЦЭМ!$E$34:$E$777,СВЦЭМ!$A$34:$A$777,$A181,СВЦЭМ!$B$34:$B$777,D$155)+'СЕТ СН'!$F$12-'СЕТ СН'!$F$21</f>
        <v>-578.75</v>
      </c>
      <c r="E181" s="36">
        <f>SUMIFS(СВЦЭМ!$E$34:$E$777,СВЦЭМ!$A$34:$A$777,$A181,СВЦЭМ!$B$34:$B$777,E$155)+'СЕТ СН'!$F$12-'СЕТ СН'!$F$21</f>
        <v>-578.75</v>
      </c>
      <c r="F181" s="36">
        <f>SUMIFS(СВЦЭМ!$E$34:$E$777,СВЦЭМ!$A$34:$A$777,$A181,СВЦЭМ!$B$34:$B$777,F$155)+'СЕТ СН'!$F$12-'СЕТ СН'!$F$21</f>
        <v>-578.75</v>
      </c>
      <c r="G181" s="36">
        <f>SUMIFS(СВЦЭМ!$E$34:$E$777,СВЦЭМ!$A$34:$A$777,$A181,СВЦЭМ!$B$34:$B$777,G$155)+'СЕТ СН'!$F$12-'СЕТ СН'!$F$21</f>
        <v>-578.75</v>
      </c>
      <c r="H181" s="36">
        <f>SUMIFS(СВЦЭМ!$E$34:$E$777,СВЦЭМ!$A$34:$A$777,$A181,СВЦЭМ!$B$34:$B$777,H$155)+'СЕТ СН'!$F$12-'СЕТ СН'!$F$21</f>
        <v>-578.75</v>
      </c>
      <c r="I181" s="36">
        <f>SUMIFS(СВЦЭМ!$E$34:$E$777,СВЦЭМ!$A$34:$A$777,$A181,СВЦЭМ!$B$34:$B$777,I$155)+'СЕТ СН'!$F$12-'СЕТ СН'!$F$21</f>
        <v>-578.75</v>
      </c>
      <c r="J181" s="36">
        <f>SUMIFS(СВЦЭМ!$E$34:$E$777,СВЦЭМ!$A$34:$A$777,$A181,СВЦЭМ!$B$34:$B$777,J$155)+'СЕТ СН'!$F$12-'СЕТ СН'!$F$21</f>
        <v>-578.75</v>
      </c>
      <c r="K181" s="36">
        <f>SUMIFS(СВЦЭМ!$E$34:$E$777,СВЦЭМ!$A$34:$A$777,$A181,СВЦЭМ!$B$34:$B$777,K$155)+'СЕТ СН'!$F$12-'СЕТ СН'!$F$21</f>
        <v>-578.75</v>
      </c>
      <c r="L181" s="36">
        <f>SUMIFS(СВЦЭМ!$E$34:$E$777,СВЦЭМ!$A$34:$A$777,$A181,СВЦЭМ!$B$34:$B$777,L$155)+'СЕТ СН'!$F$12-'СЕТ СН'!$F$21</f>
        <v>-578.75</v>
      </c>
      <c r="M181" s="36">
        <f>SUMIFS(СВЦЭМ!$E$34:$E$777,СВЦЭМ!$A$34:$A$777,$A181,СВЦЭМ!$B$34:$B$777,M$155)+'СЕТ СН'!$F$12-'СЕТ СН'!$F$21</f>
        <v>-578.75</v>
      </c>
      <c r="N181" s="36">
        <f>SUMIFS(СВЦЭМ!$E$34:$E$777,СВЦЭМ!$A$34:$A$777,$A181,СВЦЭМ!$B$34:$B$777,N$155)+'СЕТ СН'!$F$12-'СЕТ СН'!$F$21</f>
        <v>-578.75</v>
      </c>
      <c r="O181" s="36">
        <f>SUMIFS(СВЦЭМ!$E$34:$E$777,СВЦЭМ!$A$34:$A$777,$A181,СВЦЭМ!$B$34:$B$777,O$155)+'СЕТ СН'!$F$12-'СЕТ СН'!$F$21</f>
        <v>-578.75</v>
      </c>
      <c r="P181" s="36">
        <f>SUMIFS(СВЦЭМ!$E$34:$E$777,СВЦЭМ!$A$34:$A$777,$A181,СВЦЭМ!$B$34:$B$777,P$155)+'СЕТ СН'!$F$12-'СЕТ СН'!$F$21</f>
        <v>-578.75</v>
      </c>
      <c r="Q181" s="36">
        <f>SUMIFS(СВЦЭМ!$E$34:$E$777,СВЦЭМ!$A$34:$A$777,$A181,СВЦЭМ!$B$34:$B$777,Q$155)+'СЕТ СН'!$F$12-'СЕТ СН'!$F$21</f>
        <v>-578.75</v>
      </c>
      <c r="R181" s="36">
        <f>SUMIFS(СВЦЭМ!$E$34:$E$777,СВЦЭМ!$A$34:$A$777,$A181,СВЦЭМ!$B$34:$B$777,R$155)+'СЕТ СН'!$F$12-'СЕТ СН'!$F$21</f>
        <v>-578.75</v>
      </c>
      <c r="S181" s="36">
        <f>SUMIFS(СВЦЭМ!$E$34:$E$777,СВЦЭМ!$A$34:$A$777,$A181,СВЦЭМ!$B$34:$B$777,S$155)+'СЕТ СН'!$F$12-'СЕТ СН'!$F$21</f>
        <v>-578.75</v>
      </c>
      <c r="T181" s="36">
        <f>SUMIFS(СВЦЭМ!$E$34:$E$777,СВЦЭМ!$A$34:$A$777,$A181,СВЦЭМ!$B$34:$B$777,T$155)+'СЕТ СН'!$F$12-'СЕТ СН'!$F$21</f>
        <v>-578.75</v>
      </c>
      <c r="U181" s="36">
        <f>SUMIFS(СВЦЭМ!$E$34:$E$777,СВЦЭМ!$A$34:$A$777,$A181,СВЦЭМ!$B$34:$B$777,U$155)+'СЕТ СН'!$F$12-'СЕТ СН'!$F$21</f>
        <v>-578.75</v>
      </c>
      <c r="V181" s="36">
        <f>SUMIFS(СВЦЭМ!$E$34:$E$777,СВЦЭМ!$A$34:$A$777,$A181,СВЦЭМ!$B$34:$B$777,V$155)+'СЕТ СН'!$F$12-'СЕТ СН'!$F$21</f>
        <v>-578.75</v>
      </c>
      <c r="W181" s="36">
        <f>SUMIFS(СВЦЭМ!$E$34:$E$777,СВЦЭМ!$A$34:$A$777,$A181,СВЦЭМ!$B$34:$B$777,W$155)+'СЕТ СН'!$F$12-'СЕТ СН'!$F$21</f>
        <v>-578.75</v>
      </c>
      <c r="X181" s="36">
        <f>SUMIFS(СВЦЭМ!$E$34:$E$777,СВЦЭМ!$A$34:$A$777,$A181,СВЦЭМ!$B$34:$B$777,X$155)+'СЕТ СН'!$F$12-'СЕТ СН'!$F$21</f>
        <v>-578.75</v>
      </c>
      <c r="Y181" s="36">
        <f>SUMIFS(СВЦЭМ!$E$34:$E$777,СВЦЭМ!$A$34:$A$777,$A181,СВЦЭМ!$B$34:$B$777,Y$155)+'СЕТ СН'!$F$12-'СЕТ СН'!$F$21</f>
        <v>-578.75</v>
      </c>
    </row>
    <row r="182" spans="1:27" ht="15.75" x14ac:dyDescent="0.2">
      <c r="A182" s="35">
        <f t="shared" si="4"/>
        <v>42821</v>
      </c>
      <c r="B182" s="36">
        <f>SUMIFS(СВЦЭМ!$E$34:$E$777,СВЦЭМ!$A$34:$A$777,$A182,СВЦЭМ!$B$34:$B$777,B$155)+'СЕТ СН'!$F$12-'СЕТ СН'!$F$21</f>
        <v>-578.75</v>
      </c>
      <c r="C182" s="36">
        <f>SUMIFS(СВЦЭМ!$E$34:$E$777,СВЦЭМ!$A$34:$A$777,$A182,СВЦЭМ!$B$34:$B$777,C$155)+'СЕТ СН'!$F$12-'СЕТ СН'!$F$21</f>
        <v>-578.75</v>
      </c>
      <c r="D182" s="36">
        <f>SUMIFS(СВЦЭМ!$E$34:$E$777,СВЦЭМ!$A$34:$A$777,$A182,СВЦЭМ!$B$34:$B$777,D$155)+'СЕТ СН'!$F$12-'СЕТ СН'!$F$21</f>
        <v>-578.75</v>
      </c>
      <c r="E182" s="36">
        <f>SUMIFS(СВЦЭМ!$E$34:$E$777,СВЦЭМ!$A$34:$A$777,$A182,СВЦЭМ!$B$34:$B$777,E$155)+'СЕТ СН'!$F$12-'СЕТ СН'!$F$21</f>
        <v>-578.75</v>
      </c>
      <c r="F182" s="36">
        <f>SUMIFS(СВЦЭМ!$E$34:$E$777,СВЦЭМ!$A$34:$A$777,$A182,СВЦЭМ!$B$34:$B$777,F$155)+'СЕТ СН'!$F$12-'СЕТ СН'!$F$21</f>
        <v>-578.75</v>
      </c>
      <c r="G182" s="36">
        <f>SUMIFS(СВЦЭМ!$E$34:$E$777,СВЦЭМ!$A$34:$A$777,$A182,СВЦЭМ!$B$34:$B$777,G$155)+'СЕТ СН'!$F$12-'СЕТ СН'!$F$21</f>
        <v>-578.75</v>
      </c>
      <c r="H182" s="36">
        <f>SUMIFS(СВЦЭМ!$E$34:$E$777,СВЦЭМ!$A$34:$A$777,$A182,СВЦЭМ!$B$34:$B$777,H$155)+'СЕТ СН'!$F$12-'СЕТ СН'!$F$21</f>
        <v>-578.75</v>
      </c>
      <c r="I182" s="36">
        <f>SUMIFS(СВЦЭМ!$E$34:$E$777,СВЦЭМ!$A$34:$A$777,$A182,СВЦЭМ!$B$34:$B$777,I$155)+'СЕТ СН'!$F$12-'СЕТ СН'!$F$21</f>
        <v>-578.75</v>
      </c>
      <c r="J182" s="36">
        <f>SUMIFS(СВЦЭМ!$E$34:$E$777,СВЦЭМ!$A$34:$A$777,$A182,СВЦЭМ!$B$34:$B$777,J$155)+'СЕТ СН'!$F$12-'СЕТ СН'!$F$21</f>
        <v>-578.75</v>
      </c>
      <c r="K182" s="36">
        <f>SUMIFS(СВЦЭМ!$E$34:$E$777,СВЦЭМ!$A$34:$A$777,$A182,СВЦЭМ!$B$34:$B$777,K$155)+'СЕТ СН'!$F$12-'СЕТ СН'!$F$21</f>
        <v>-578.75</v>
      </c>
      <c r="L182" s="36">
        <f>SUMIFS(СВЦЭМ!$E$34:$E$777,СВЦЭМ!$A$34:$A$777,$A182,СВЦЭМ!$B$34:$B$777,L$155)+'СЕТ СН'!$F$12-'СЕТ СН'!$F$21</f>
        <v>-578.75</v>
      </c>
      <c r="M182" s="36">
        <f>SUMIFS(СВЦЭМ!$E$34:$E$777,СВЦЭМ!$A$34:$A$777,$A182,СВЦЭМ!$B$34:$B$777,M$155)+'СЕТ СН'!$F$12-'СЕТ СН'!$F$21</f>
        <v>-578.75</v>
      </c>
      <c r="N182" s="36">
        <f>SUMIFS(СВЦЭМ!$E$34:$E$777,СВЦЭМ!$A$34:$A$777,$A182,СВЦЭМ!$B$34:$B$777,N$155)+'СЕТ СН'!$F$12-'СЕТ СН'!$F$21</f>
        <v>-578.75</v>
      </c>
      <c r="O182" s="36">
        <f>SUMIFS(СВЦЭМ!$E$34:$E$777,СВЦЭМ!$A$34:$A$777,$A182,СВЦЭМ!$B$34:$B$777,O$155)+'СЕТ СН'!$F$12-'СЕТ СН'!$F$21</f>
        <v>-578.75</v>
      </c>
      <c r="P182" s="36">
        <f>SUMIFS(СВЦЭМ!$E$34:$E$777,СВЦЭМ!$A$34:$A$777,$A182,СВЦЭМ!$B$34:$B$777,P$155)+'СЕТ СН'!$F$12-'СЕТ СН'!$F$21</f>
        <v>-578.75</v>
      </c>
      <c r="Q182" s="36">
        <f>SUMIFS(СВЦЭМ!$E$34:$E$777,СВЦЭМ!$A$34:$A$777,$A182,СВЦЭМ!$B$34:$B$777,Q$155)+'СЕТ СН'!$F$12-'СЕТ СН'!$F$21</f>
        <v>-578.75</v>
      </c>
      <c r="R182" s="36">
        <f>SUMIFS(СВЦЭМ!$E$34:$E$777,СВЦЭМ!$A$34:$A$777,$A182,СВЦЭМ!$B$34:$B$777,R$155)+'СЕТ СН'!$F$12-'СЕТ СН'!$F$21</f>
        <v>-578.75</v>
      </c>
      <c r="S182" s="36">
        <f>SUMIFS(СВЦЭМ!$E$34:$E$777,СВЦЭМ!$A$34:$A$777,$A182,СВЦЭМ!$B$34:$B$777,S$155)+'СЕТ СН'!$F$12-'СЕТ СН'!$F$21</f>
        <v>-578.75</v>
      </c>
      <c r="T182" s="36">
        <f>SUMIFS(СВЦЭМ!$E$34:$E$777,СВЦЭМ!$A$34:$A$777,$A182,СВЦЭМ!$B$34:$B$777,T$155)+'СЕТ СН'!$F$12-'СЕТ СН'!$F$21</f>
        <v>-578.75</v>
      </c>
      <c r="U182" s="36">
        <f>SUMIFS(СВЦЭМ!$E$34:$E$777,СВЦЭМ!$A$34:$A$777,$A182,СВЦЭМ!$B$34:$B$777,U$155)+'СЕТ СН'!$F$12-'СЕТ СН'!$F$21</f>
        <v>-578.75</v>
      </c>
      <c r="V182" s="36">
        <f>SUMIFS(СВЦЭМ!$E$34:$E$777,СВЦЭМ!$A$34:$A$777,$A182,СВЦЭМ!$B$34:$B$777,V$155)+'СЕТ СН'!$F$12-'СЕТ СН'!$F$21</f>
        <v>-578.75</v>
      </c>
      <c r="W182" s="36">
        <f>SUMIFS(СВЦЭМ!$E$34:$E$777,СВЦЭМ!$A$34:$A$777,$A182,СВЦЭМ!$B$34:$B$777,W$155)+'СЕТ СН'!$F$12-'СЕТ СН'!$F$21</f>
        <v>-578.75</v>
      </c>
      <c r="X182" s="36">
        <f>SUMIFS(СВЦЭМ!$E$34:$E$777,СВЦЭМ!$A$34:$A$777,$A182,СВЦЭМ!$B$34:$B$777,X$155)+'СЕТ СН'!$F$12-'СЕТ СН'!$F$21</f>
        <v>-578.75</v>
      </c>
      <c r="Y182" s="36">
        <f>SUMIFS(СВЦЭМ!$E$34:$E$777,СВЦЭМ!$A$34:$A$777,$A182,СВЦЭМ!$B$34:$B$777,Y$155)+'СЕТ СН'!$F$12-'СЕТ СН'!$F$21</f>
        <v>-578.75</v>
      </c>
    </row>
    <row r="183" spans="1:27" ht="15.75" x14ac:dyDescent="0.2">
      <c r="A183" s="35">
        <f t="shared" si="4"/>
        <v>42822</v>
      </c>
      <c r="B183" s="36">
        <f>SUMIFS(СВЦЭМ!$E$34:$E$777,СВЦЭМ!$A$34:$A$777,$A183,СВЦЭМ!$B$34:$B$777,B$155)+'СЕТ СН'!$F$12-'СЕТ СН'!$F$21</f>
        <v>-578.75</v>
      </c>
      <c r="C183" s="36">
        <f>SUMIFS(СВЦЭМ!$E$34:$E$777,СВЦЭМ!$A$34:$A$777,$A183,СВЦЭМ!$B$34:$B$777,C$155)+'СЕТ СН'!$F$12-'СЕТ СН'!$F$21</f>
        <v>-578.75</v>
      </c>
      <c r="D183" s="36">
        <f>SUMIFS(СВЦЭМ!$E$34:$E$777,СВЦЭМ!$A$34:$A$777,$A183,СВЦЭМ!$B$34:$B$777,D$155)+'СЕТ СН'!$F$12-'СЕТ СН'!$F$21</f>
        <v>-578.75</v>
      </c>
      <c r="E183" s="36">
        <f>SUMIFS(СВЦЭМ!$E$34:$E$777,СВЦЭМ!$A$34:$A$777,$A183,СВЦЭМ!$B$34:$B$777,E$155)+'СЕТ СН'!$F$12-'СЕТ СН'!$F$21</f>
        <v>-578.75</v>
      </c>
      <c r="F183" s="36">
        <f>SUMIFS(СВЦЭМ!$E$34:$E$777,СВЦЭМ!$A$34:$A$777,$A183,СВЦЭМ!$B$34:$B$777,F$155)+'СЕТ СН'!$F$12-'СЕТ СН'!$F$21</f>
        <v>-578.75</v>
      </c>
      <c r="G183" s="36">
        <f>SUMIFS(СВЦЭМ!$E$34:$E$777,СВЦЭМ!$A$34:$A$777,$A183,СВЦЭМ!$B$34:$B$777,G$155)+'СЕТ СН'!$F$12-'СЕТ СН'!$F$21</f>
        <v>-578.75</v>
      </c>
      <c r="H183" s="36">
        <f>SUMIFS(СВЦЭМ!$E$34:$E$777,СВЦЭМ!$A$34:$A$777,$A183,СВЦЭМ!$B$34:$B$777,H$155)+'СЕТ СН'!$F$12-'СЕТ СН'!$F$21</f>
        <v>-578.75</v>
      </c>
      <c r="I183" s="36">
        <f>SUMIFS(СВЦЭМ!$E$34:$E$777,СВЦЭМ!$A$34:$A$777,$A183,СВЦЭМ!$B$34:$B$777,I$155)+'СЕТ СН'!$F$12-'СЕТ СН'!$F$21</f>
        <v>-578.75</v>
      </c>
      <c r="J183" s="36">
        <f>SUMIFS(СВЦЭМ!$E$34:$E$777,СВЦЭМ!$A$34:$A$777,$A183,СВЦЭМ!$B$34:$B$777,J$155)+'СЕТ СН'!$F$12-'СЕТ СН'!$F$21</f>
        <v>-578.75</v>
      </c>
      <c r="K183" s="36">
        <f>SUMIFS(СВЦЭМ!$E$34:$E$777,СВЦЭМ!$A$34:$A$777,$A183,СВЦЭМ!$B$34:$B$777,K$155)+'СЕТ СН'!$F$12-'СЕТ СН'!$F$21</f>
        <v>-578.75</v>
      </c>
      <c r="L183" s="36">
        <f>SUMIFS(СВЦЭМ!$E$34:$E$777,СВЦЭМ!$A$34:$A$777,$A183,СВЦЭМ!$B$34:$B$777,L$155)+'СЕТ СН'!$F$12-'СЕТ СН'!$F$21</f>
        <v>-578.75</v>
      </c>
      <c r="M183" s="36">
        <f>SUMIFS(СВЦЭМ!$E$34:$E$777,СВЦЭМ!$A$34:$A$777,$A183,СВЦЭМ!$B$34:$B$777,M$155)+'СЕТ СН'!$F$12-'СЕТ СН'!$F$21</f>
        <v>-578.75</v>
      </c>
      <c r="N183" s="36">
        <f>SUMIFS(СВЦЭМ!$E$34:$E$777,СВЦЭМ!$A$34:$A$777,$A183,СВЦЭМ!$B$34:$B$777,N$155)+'СЕТ СН'!$F$12-'СЕТ СН'!$F$21</f>
        <v>-578.75</v>
      </c>
      <c r="O183" s="36">
        <f>SUMIFS(СВЦЭМ!$E$34:$E$777,СВЦЭМ!$A$34:$A$777,$A183,СВЦЭМ!$B$34:$B$777,O$155)+'СЕТ СН'!$F$12-'СЕТ СН'!$F$21</f>
        <v>-578.75</v>
      </c>
      <c r="P183" s="36">
        <f>SUMIFS(СВЦЭМ!$E$34:$E$777,СВЦЭМ!$A$34:$A$777,$A183,СВЦЭМ!$B$34:$B$777,P$155)+'СЕТ СН'!$F$12-'СЕТ СН'!$F$21</f>
        <v>-578.75</v>
      </c>
      <c r="Q183" s="36">
        <f>SUMIFS(СВЦЭМ!$E$34:$E$777,СВЦЭМ!$A$34:$A$777,$A183,СВЦЭМ!$B$34:$B$777,Q$155)+'СЕТ СН'!$F$12-'СЕТ СН'!$F$21</f>
        <v>-578.75</v>
      </c>
      <c r="R183" s="36">
        <f>SUMIFS(СВЦЭМ!$E$34:$E$777,СВЦЭМ!$A$34:$A$777,$A183,СВЦЭМ!$B$34:$B$777,R$155)+'СЕТ СН'!$F$12-'СЕТ СН'!$F$21</f>
        <v>-578.75</v>
      </c>
      <c r="S183" s="36">
        <f>SUMIFS(СВЦЭМ!$E$34:$E$777,СВЦЭМ!$A$34:$A$777,$A183,СВЦЭМ!$B$34:$B$777,S$155)+'СЕТ СН'!$F$12-'СЕТ СН'!$F$21</f>
        <v>-578.75</v>
      </c>
      <c r="T183" s="36">
        <f>SUMIFS(СВЦЭМ!$E$34:$E$777,СВЦЭМ!$A$34:$A$777,$A183,СВЦЭМ!$B$34:$B$777,T$155)+'СЕТ СН'!$F$12-'СЕТ СН'!$F$21</f>
        <v>-578.75</v>
      </c>
      <c r="U183" s="36">
        <f>SUMIFS(СВЦЭМ!$E$34:$E$777,СВЦЭМ!$A$34:$A$777,$A183,СВЦЭМ!$B$34:$B$777,U$155)+'СЕТ СН'!$F$12-'СЕТ СН'!$F$21</f>
        <v>-578.75</v>
      </c>
      <c r="V183" s="36">
        <f>SUMIFS(СВЦЭМ!$E$34:$E$777,СВЦЭМ!$A$34:$A$777,$A183,СВЦЭМ!$B$34:$B$777,V$155)+'СЕТ СН'!$F$12-'СЕТ СН'!$F$21</f>
        <v>-578.75</v>
      </c>
      <c r="W183" s="36">
        <f>SUMIFS(СВЦЭМ!$E$34:$E$777,СВЦЭМ!$A$34:$A$777,$A183,СВЦЭМ!$B$34:$B$777,W$155)+'СЕТ СН'!$F$12-'СЕТ СН'!$F$21</f>
        <v>-578.75</v>
      </c>
      <c r="X183" s="36">
        <f>SUMIFS(СВЦЭМ!$E$34:$E$777,СВЦЭМ!$A$34:$A$777,$A183,СВЦЭМ!$B$34:$B$777,X$155)+'СЕТ СН'!$F$12-'СЕТ СН'!$F$21</f>
        <v>-578.75</v>
      </c>
      <c r="Y183" s="36">
        <f>SUMIFS(СВЦЭМ!$E$34:$E$777,СВЦЭМ!$A$34:$A$777,$A183,СВЦЭМ!$B$34:$B$777,Y$155)+'СЕТ СН'!$F$12-'СЕТ СН'!$F$21</f>
        <v>-578.75</v>
      </c>
    </row>
    <row r="184" spans="1:27" ht="15.75" x14ac:dyDescent="0.2">
      <c r="A184" s="35">
        <f t="shared" si="4"/>
        <v>42823</v>
      </c>
      <c r="B184" s="36">
        <f>SUMIFS(СВЦЭМ!$E$34:$E$777,СВЦЭМ!$A$34:$A$777,$A184,СВЦЭМ!$B$34:$B$777,B$155)+'СЕТ СН'!$F$12-'СЕТ СН'!$F$21</f>
        <v>-578.75</v>
      </c>
      <c r="C184" s="36">
        <f>SUMIFS(СВЦЭМ!$E$34:$E$777,СВЦЭМ!$A$34:$A$777,$A184,СВЦЭМ!$B$34:$B$777,C$155)+'СЕТ СН'!$F$12-'СЕТ СН'!$F$21</f>
        <v>-578.75</v>
      </c>
      <c r="D184" s="36">
        <f>SUMIFS(СВЦЭМ!$E$34:$E$777,СВЦЭМ!$A$34:$A$777,$A184,СВЦЭМ!$B$34:$B$777,D$155)+'СЕТ СН'!$F$12-'СЕТ СН'!$F$21</f>
        <v>-578.75</v>
      </c>
      <c r="E184" s="36">
        <f>SUMIFS(СВЦЭМ!$E$34:$E$777,СВЦЭМ!$A$34:$A$777,$A184,СВЦЭМ!$B$34:$B$777,E$155)+'СЕТ СН'!$F$12-'СЕТ СН'!$F$21</f>
        <v>-578.75</v>
      </c>
      <c r="F184" s="36">
        <f>SUMIFS(СВЦЭМ!$E$34:$E$777,СВЦЭМ!$A$34:$A$777,$A184,СВЦЭМ!$B$34:$B$777,F$155)+'СЕТ СН'!$F$12-'СЕТ СН'!$F$21</f>
        <v>-578.75</v>
      </c>
      <c r="G184" s="36">
        <f>SUMIFS(СВЦЭМ!$E$34:$E$777,СВЦЭМ!$A$34:$A$777,$A184,СВЦЭМ!$B$34:$B$777,G$155)+'СЕТ СН'!$F$12-'СЕТ СН'!$F$21</f>
        <v>-578.75</v>
      </c>
      <c r="H184" s="36">
        <f>SUMIFS(СВЦЭМ!$E$34:$E$777,СВЦЭМ!$A$34:$A$777,$A184,СВЦЭМ!$B$34:$B$777,H$155)+'СЕТ СН'!$F$12-'СЕТ СН'!$F$21</f>
        <v>-578.75</v>
      </c>
      <c r="I184" s="36">
        <f>SUMIFS(СВЦЭМ!$E$34:$E$777,СВЦЭМ!$A$34:$A$777,$A184,СВЦЭМ!$B$34:$B$777,I$155)+'СЕТ СН'!$F$12-'СЕТ СН'!$F$21</f>
        <v>-578.75</v>
      </c>
      <c r="J184" s="36">
        <f>SUMIFS(СВЦЭМ!$E$34:$E$777,СВЦЭМ!$A$34:$A$777,$A184,СВЦЭМ!$B$34:$B$777,J$155)+'СЕТ СН'!$F$12-'СЕТ СН'!$F$21</f>
        <v>-578.75</v>
      </c>
      <c r="K184" s="36">
        <f>SUMIFS(СВЦЭМ!$E$34:$E$777,СВЦЭМ!$A$34:$A$777,$A184,СВЦЭМ!$B$34:$B$777,K$155)+'СЕТ СН'!$F$12-'СЕТ СН'!$F$21</f>
        <v>-578.75</v>
      </c>
      <c r="L184" s="36">
        <f>SUMIFS(СВЦЭМ!$E$34:$E$777,СВЦЭМ!$A$34:$A$777,$A184,СВЦЭМ!$B$34:$B$777,L$155)+'СЕТ СН'!$F$12-'СЕТ СН'!$F$21</f>
        <v>-578.75</v>
      </c>
      <c r="M184" s="36">
        <f>SUMIFS(СВЦЭМ!$E$34:$E$777,СВЦЭМ!$A$34:$A$777,$A184,СВЦЭМ!$B$34:$B$777,M$155)+'СЕТ СН'!$F$12-'СЕТ СН'!$F$21</f>
        <v>-578.75</v>
      </c>
      <c r="N184" s="36">
        <f>SUMIFS(СВЦЭМ!$E$34:$E$777,СВЦЭМ!$A$34:$A$777,$A184,СВЦЭМ!$B$34:$B$777,N$155)+'СЕТ СН'!$F$12-'СЕТ СН'!$F$21</f>
        <v>-578.75</v>
      </c>
      <c r="O184" s="36">
        <f>SUMIFS(СВЦЭМ!$E$34:$E$777,СВЦЭМ!$A$34:$A$777,$A184,СВЦЭМ!$B$34:$B$777,O$155)+'СЕТ СН'!$F$12-'СЕТ СН'!$F$21</f>
        <v>-578.75</v>
      </c>
      <c r="P184" s="36">
        <f>SUMIFS(СВЦЭМ!$E$34:$E$777,СВЦЭМ!$A$34:$A$777,$A184,СВЦЭМ!$B$34:$B$777,P$155)+'СЕТ СН'!$F$12-'СЕТ СН'!$F$21</f>
        <v>-578.75</v>
      </c>
      <c r="Q184" s="36">
        <f>SUMIFS(СВЦЭМ!$E$34:$E$777,СВЦЭМ!$A$34:$A$777,$A184,СВЦЭМ!$B$34:$B$777,Q$155)+'СЕТ СН'!$F$12-'СЕТ СН'!$F$21</f>
        <v>-578.75</v>
      </c>
      <c r="R184" s="36">
        <f>SUMIFS(СВЦЭМ!$E$34:$E$777,СВЦЭМ!$A$34:$A$777,$A184,СВЦЭМ!$B$34:$B$777,R$155)+'СЕТ СН'!$F$12-'СЕТ СН'!$F$21</f>
        <v>-578.75</v>
      </c>
      <c r="S184" s="36">
        <f>SUMIFS(СВЦЭМ!$E$34:$E$777,СВЦЭМ!$A$34:$A$777,$A184,СВЦЭМ!$B$34:$B$777,S$155)+'СЕТ СН'!$F$12-'СЕТ СН'!$F$21</f>
        <v>-578.75</v>
      </c>
      <c r="T184" s="36">
        <f>SUMIFS(СВЦЭМ!$E$34:$E$777,СВЦЭМ!$A$34:$A$777,$A184,СВЦЭМ!$B$34:$B$777,T$155)+'СЕТ СН'!$F$12-'СЕТ СН'!$F$21</f>
        <v>-578.75</v>
      </c>
      <c r="U184" s="36">
        <f>SUMIFS(СВЦЭМ!$E$34:$E$777,СВЦЭМ!$A$34:$A$777,$A184,СВЦЭМ!$B$34:$B$777,U$155)+'СЕТ СН'!$F$12-'СЕТ СН'!$F$21</f>
        <v>-578.75</v>
      </c>
      <c r="V184" s="36">
        <f>SUMIFS(СВЦЭМ!$E$34:$E$777,СВЦЭМ!$A$34:$A$777,$A184,СВЦЭМ!$B$34:$B$777,V$155)+'СЕТ СН'!$F$12-'СЕТ СН'!$F$21</f>
        <v>-578.75</v>
      </c>
      <c r="W184" s="36">
        <f>SUMIFS(СВЦЭМ!$E$34:$E$777,СВЦЭМ!$A$34:$A$777,$A184,СВЦЭМ!$B$34:$B$777,W$155)+'СЕТ СН'!$F$12-'СЕТ СН'!$F$21</f>
        <v>-578.75</v>
      </c>
      <c r="X184" s="36">
        <f>SUMIFS(СВЦЭМ!$E$34:$E$777,СВЦЭМ!$A$34:$A$777,$A184,СВЦЭМ!$B$34:$B$777,X$155)+'СЕТ СН'!$F$12-'СЕТ СН'!$F$21</f>
        <v>-578.75</v>
      </c>
      <c r="Y184" s="36">
        <f>SUMIFS(СВЦЭМ!$E$34:$E$777,СВЦЭМ!$A$34:$A$777,$A184,СВЦЭМ!$B$34:$B$777,Y$155)+'СЕТ СН'!$F$12-'СЕТ СН'!$F$21</f>
        <v>-578.75</v>
      </c>
    </row>
    <row r="185" spans="1:27" ht="15.75" x14ac:dyDescent="0.2">
      <c r="A185" s="35">
        <f t="shared" si="4"/>
        <v>42824</v>
      </c>
      <c r="B185" s="36">
        <f>SUMIFS(СВЦЭМ!$E$34:$E$777,СВЦЭМ!$A$34:$A$777,$A185,СВЦЭМ!$B$34:$B$777,B$155)+'СЕТ СН'!$F$12-'СЕТ СН'!$F$21</f>
        <v>-578.75</v>
      </c>
      <c r="C185" s="36">
        <f>SUMIFS(СВЦЭМ!$E$34:$E$777,СВЦЭМ!$A$34:$A$777,$A185,СВЦЭМ!$B$34:$B$777,C$155)+'СЕТ СН'!$F$12-'СЕТ СН'!$F$21</f>
        <v>-578.75</v>
      </c>
      <c r="D185" s="36">
        <f>SUMIFS(СВЦЭМ!$E$34:$E$777,СВЦЭМ!$A$34:$A$777,$A185,СВЦЭМ!$B$34:$B$777,D$155)+'СЕТ СН'!$F$12-'СЕТ СН'!$F$21</f>
        <v>-578.75</v>
      </c>
      <c r="E185" s="36">
        <f>SUMIFS(СВЦЭМ!$E$34:$E$777,СВЦЭМ!$A$34:$A$777,$A185,СВЦЭМ!$B$34:$B$777,E$155)+'СЕТ СН'!$F$12-'СЕТ СН'!$F$21</f>
        <v>-578.75</v>
      </c>
      <c r="F185" s="36">
        <f>SUMIFS(СВЦЭМ!$E$34:$E$777,СВЦЭМ!$A$34:$A$777,$A185,СВЦЭМ!$B$34:$B$777,F$155)+'СЕТ СН'!$F$12-'СЕТ СН'!$F$21</f>
        <v>-578.75</v>
      </c>
      <c r="G185" s="36">
        <f>SUMIFS(СВЦЭМ!$E$34:$E$777,СВЦЭМ!$A$34:$A$777,$A185,СВЦЭМ!$B$34:$B$777,G$155)+'СЕТ СН'!$F$12-'СЕТ СН'!$F$21</f>
        <v>-578.75</v>
      </c>
      <c r="H185" s="36">
        <f>SUMIFS(СВЦЭМ!$E$34:$E$777,СВЦЭМ!$A$34:$A$777,$A185,СВЦЭМ!$B$34:$B$777,H$155)+'СЕТ СН'!$F$12-'СЕТ СН'!$F$21</f>
        <v>-578.75</v>
      </c>
      <c r="I185" s="36">
        <f>SUMIFS(СВЦЭМ!$E$34:$E$777,СВЦЭМ!$A$34:$A$777,$A185,СВЦЭМ!$B$34:$B$777,I$155)+'СЕТ СН'!$F$12-'СЕТ СН'!$F$21</f>
        <v>-578.75</v>
      </c>
      <c r="J185" s="36">
        <f>SUMIFS(СВЦЭМ!$E$34:$E$777,СВЦЭМ!$A$34:$A$777,$A185,СВЦЭМ!$B$34:$B$777,J$155)+'СЕТ СН'!$F$12-'СЕТ СН'!$F$21</f>
        <v>-578.75</v>
      </c>
      <c r="K185" s="36">
        <f>SUMIFS(СВЦЭМ!$E$34:$E$777,СВЦЭМ!$A$34:$A$777,$A185,СВЦЭМ!$B$34:$B$777,K$155)+'СЕТ СН'!$F$12-'СЕТ СН'!$F$21</f>
        <v>-578.75</v>
      </c>
      <c r="L185" s="36">
        <f>SUMIFS(СВЦЭМ!$E$34:$E$777,СВЦЭМ!$A$34:$A$777,$A185,СВЦЭМ!$B$34:$B$777,L$155)+'СЕТ СН'!$F$12-'СЕТ СН'!$F$21</f>
        <v>-578.75</v>
      </c>
      <c r="M185" s="36">
        <f>SUMIFS(СВЦЭМ!$E$34:$E$777,СВЦЭМ!$A$34:$A$777,$A185,СВЦЭМ!$B$34:$B$777,M$155)+'СЕТ СН'!$F$12-'СЕТ СН'!$F$21</f>
        <v>-578.75</v>
      </c>
      <c r="N185" s="36">
        <f>SUMIFS(СВЦЭМ!$E$34:$E$777,СВЦЭМ!$A$34:$A$777,$A185,СВЦЭМ!$B$34:$B$777,N$155)+'СЕТ СН'!$F$12-'СЕТ СН'!$F$21</f>
        <v>-578.75</v>
      </c>
      <c r="O185" s="36">
        <f>SUMIFS(СВЦЭМ!$E$34:$E$777,СВЦЭМ!$A$34:$A$777,$A185,СВЦЭМ!$B$34:$B$777,O$155)+'СЕТ СН'!$F$12-'СЕТ СН'!$F$21</f>
        <v>-578.75</v>
      </c>
      <c r="P185" s="36">
        <f>SUMIFS(СВЦЭМ!$E$34:$E$777,СВЦЭМ!$A$34:$A$777,$A185,СВЦЭМ!$B$34:$B$777,P$155)+'СЕТ СН'!$F$12-'СЕТ СН'!$F$21</f>
        <v>-578.75</v>
      </c>
      <c r="Q185" s="36">
        <f>SUMIFS(СВЦЭМ!$E$34:$E$777,СВЦЭМ!$A$34:$A$777,$A185,СВЦЭМ!$B$34:$B$777,Q$155)+'СЕТ СН'!$F$12-'СЕТ СН'!$F$21</f>
        <v>-578.75</v>
      </c>
      <c r="R185" s="36">
        <f>SUMIFS(СВЦЭМ!$E$34:$E$777,СВЦЭМ!$A$34:$A$777,$A185,СВЦЭМ!$B$34:$B$777,R$155)+'СЕТ СН'!$F$12-'СЕТ СН'!$F$21</f>
        <v>-578.75</v>
      </c>
      <c r="S185" s="36">
        <f>SUMIFS(СВЦЭМ!$E$34:$E$777,СВЦЭМ!$A$34:$A$777,$A185,СВЦЭМ!$B$34:$B$777,S$155)+'СЕТ СН'!$F$12-'СЕТ СН'!$F$21</f>
        <v>-578.75</v>
      </c>
      <c r="T185" s="36">
        <f>SUMIFS(СВЦЭМ!$E$34:$E$777,СВЦЭМ!$A$34:$A$777,$A185,СВЦЭМ!$B$34:$B$777,T$155)+'СЕТ СН'!$F$12-'СЕТ СН'!$F$21</f>
        <v>-578.75</v>
      </c>
      <c r="U185" s="36">
        <f>SUMIFS(СВЦЭМ!$E$34:$E$777,СВЦЭМ!$A$34:$A$777,$A185,СВЦЭМ!$B$34:$B$777,U$155)+'СЕТ СН'!$F$12-'СЕТ СН'!$F$21</f>
        <v>-578.75</v>
      </c>
      <c r="V185" s="36">
        <f>SUMIFS(СВЦЭМ!$E$34:$E$777,СВЦЭМ!$A$34:$A$777,$A185,СВЦЭМ!$B$34:$B$777,V$155)+'СЕТ СН'!$F$12-'СЕТ СН'!$F$21</f>
        <v>-578.75</v>
      </c>
      <c r="W185" s="36">
        <f>SUMIFS(СВЦЭМ!$E$34:$E$777,СВЦЭМ!$A$34:$A$777,$A185,СВЦЭМ!$B$34:$B$777,W$155)+'СЕТ СН'!$F$12-'СЕТ СН'!$F$21</f>
        <v>-578.75</v>
      </c>
      <c r="X185" s="36">
        <f>SUMIFS(СВЦЭМ!$E$34:$E$777,СВЦЭМ!$A$34:$A$777,$A185,СВЦЭМ!$B$34:$B$777,X$155)+'СЕТ СН'!$F$12-'СЕТ СН'!$F$21</f>
        <v>-578.75</v>
      </c>
      <c r="Y185" s="36">
        <f>SUMIFS(СВЦЭМ!$E$34:$E$777,СВЦЭМ!$A$34:$A$777,$A185,СВЦЭМ!$B$34:$B$777,Y$155)+'СЕТ СН'!$F$12-'СЕТ СН'!$F$21</f>
        <v>-578.75</v>
      </c>
    </row>
    <row r="186" spans="1:27" ht="15.75" x14ac:dyDescent="0.2">
      <c r="A186" s="35">
        <f t="shared" si="4"/>
        <v>42825</v>
      </c>
      <c r="B186" s="36">
        <f>SUMIFS(СВЦЭМ!$E$34:$E$777,СВЦЭМ!$A$34:$A$777,$A186,СВЦЭМ!$B$34:$B$777,B$155)+'СЕТ СН'!$F$12-'СЕТ СН'!$F$21</f>
        <v>-578.75</v>
      </c>
      <c r="C186" s="36">
        <f>SUMIFS(СВЦЭМ!$E$34:$E$777,СВЦЭМ!$A$34:$A$777,$A186,СВЦЭМ!$B$34:$B$777,C$155)+'СЕТ СН'!$F$12-'СЕТ СН'!$F$21</f>
        <v>-578.75</v>
      </c>
      <c r="D186" s="36">
        <f>SUMIFS(СВЦЭМ!$E$34:$E$777,СВЦЭМ!$A$34:$A$777,$A186,СВЦЭМ!$B$34:$B$777,D$155)+'СЕТ СН'!$F$12-'СЕТ СН'!$F$21</f>
        <v>-578.75</v>
      </c>
      <c r="E186" s="36">
        <f>SUMIFS(СВЦЭМ!$E$34:$E$777,СВЦЭМ!$A$34:$A$777,$A186,СВЦЭМ!$B$34:$B$777,E$155)+'СЕТ СН'!$F$12-'СЕТ СН'!$F$21</f>
        <v>-578.75</v>
      </c>
      <c r="F186" s="36">
        <f>SUMIFS(СВЦЭМ!$E$34:$E$777,СВЦЭМ!$A$34:$A$777,$A186,СВЦЭМ!$B$34:$B$777,F$155)+'СЕТ СН'!$F$12-'СЕТ СН'!$F$21</f>
        <v>-578.75</v>
      </c>
      <c r="G186" s="36">
        <f>SUMIFS(СВЦЭМ!$E$34:$E$777,СВЦЭМ!$A$34:$A$777,$A186,СВЦЭМ!$B$34:$B$777,G$155)+'СЕТ СН'!$F$12-'СЕТ СН'!$F$21</f>
        <v>-578.75</v>
      </c>
      <c r="H186" s="36">
        <f>SUMIFS(СВЦЭМ!$E$34:$E$777,СВЦЭМ!$A$34:$A$777,$A186,СВЦЭМ!$B$34:$B$777,H$155)+'СЕТ СН'!$F$12-'СЕТ СН'!$F$21</f>
        <v>-578.75</v>
      </c>
      <c r="I186" s="36">
        <f>SUMIFS(СВЦЭМ!$E$34:$E$777,СВЦЭМ!$A$34:$A$777,$A186,СВЦЭМ!$B$34:$B$777,I$155)+'СЕТ СН'!$F$12-'СЕТ СН'!$F$21</f>
        <v>-578.75</v>
      </c>
      <c r="J186" s="36">
        <f>SUMIFS(СВЦЭМ!$E$34:$E$777,СВЦЭМ!$A$34:$A$777,$A186,СВЦЭМ!$B$34:$B$777,J$155)+'СЕТ СН'!$F$12-'СЕТ СН'!$F$21</f>
        <v>-578.75</v>
      </c>
      <c r="K186" s="36">
        <f>SUMIFS(СВЦЭМ!$E$34:$E$777,СВЦЭМ!$A$34:$A$777,$A186,СВЦЭМ!$B$34:$B$777,K$155)+'СЕТ СН'!$F$12-'СЕТ СН'!$F$21</f>
        <v>-578.75</v>
      </c>
      <c r="L186" s="36">
        <f>SUMIFS(СВЦЭМ!$E$34:$E$777,СВЦЭМ!$A$34:$A$777,$A186,СВЦЭМ!$B$34:$B$777,L$155)+'СЕТ СН'!$F$12-'СЕТ СН'!$F$21</f>
        <v>-578.75</v>
      </c>
      <c r="M186" s="36">
        <f>SUMIFS(СВЦЭМ!$E$34:$E$777,СВЦЭМ!$A$34:$A$777,$A186,СВЦЭМ!$B$34:$B$777,M$155)+'СЕТ СН'!$F$12-'СЕТ СН'!$F$21</f>
        <v>-578.75</v>
      </c>
      <c r="N186" s="36">
        <f>SUMIFS(СВЦЭМ!$E$34:$E$777,СВЦЭМ!$A$34:$A$777,$A186,СВЦЭМ!$B$34:$B$777,N$155)+'СЕТ СН'!$F$12-'СЕТ СН'!$F$21</f>
        <v>-578.75</v>
      </c>
      <c r="O186" s="36">
        <f>SUMIFS(СВЦЭМ!$E$34:$E$777,СВЦЭМ!$A$34:$A$777,$A186,СВЦЭМ!$B$34:$B$777,O$155)+'СЕТ СН'!$F$12-'СЕТ СН'!$F$21</f>
        <v>-578.75</v>
      </c>
      <c r="P186" s="36">
        <f>SUMIFS(СВЦЭМ!$E$34:$E$777,СВЦЭМ!$A$34:$A$777,$A186,СВЦЭМ!$B$34:$B$777,P$155)+'СЕТ СН'!$F$12-'СЕТ СН'!$F$21</f>
        <v>-578.75</v>
      </c>
      <c r="Q186" s="36">
        <f>SUMIFS(СВЦЭМ!$E$34:$E$777,СВЦЭМ!$A$34:$A$777,$A186,СВЦЭМ!$B$34:$B$777,Q$155)+'СЕТ СН'!$F$12-'СЕТ СН'!$F$21</f>
        <v>-578.75</v>
      </c>
      <c r="R186" s="36">
        <f>SUMIFS(СВЦЭМ!$E$34:$E$777,СВЦЭМ!$A$34:$A$777,$A186,СВЦЭМ!$B$34:$B$777,R$155)+'СЕТ СН'!$F$12-'СЕТ СН'!$F$21</f>
        <v>-578.75</v>
      </c>
      <c r="S186" s="36">
        <f>SUMIFS(СВЦЭМ!$E$34:$E$777,СВЦЭМ!$A$34:$A$777,$A186,СВЦЭМ!$B$34:$B$777,S$155)+'СЕТ СН'!$F$12-'СЕТ СН'!$F$21</f>
        <v>-578.75</v>
      </c>
      <c r="T186" s="36">
        <f>SUMIFS(СВЦЭМ!$E$34:$E$777,СВЦЭМ!$A$34:$A$777,$A186,СВЦЭМ!$B$34:$B$777,T$155)+'СЕТ СН'!$F$12-'СЕТ СН'!$F$21</f>
        <v>-578.75</v>
      </c>
      <c r="U186" s="36">
        <f>SUMIFS(СВЦЭМ!$E$34:$E$777,СВЦЭМ!$A$34:$A$777,$A186,СВЦЭМ!$B$34:$B$777,U$155)+'СЕТ СН'!$F$12-'СЕТ СН'!$F$21</f>
        <v>-578.75</v>
      </c>
      <c r="V186" s="36">
        <f>SUMIFS(СВЦЭМ!$E$34:$E$777,СВЦЭМ!$A$34:$A$777,$A186,СВЦЭМ!$B$34:$B$777,V$155)+'СЕТ СН'!$F$12-'СЕТ СН'!$F$21</f>
        <v>-578.75</v>
      </c>
      <c r="W186" s="36">
        <f>SUMIFS(СВЦЭМ!$E$34:$E$777,СВЦЭМ!$A$34:$A$777,$A186,СВЦЭМ!$B$34:$B$777,W$155)+'СЕТ СН'!$F$12-'СЕТ СН'!$F$21</f>
        <v>-578.75</v>
      </c>
      <c r="X186" s="36">
        <f>SUMIFS(СВЦЭМ!$E$34:$E$777,СВЦЭМ!$A$34:$A$777,$A186,СВЦЭМ!$B$34:$B$777,X$155)+'СЕТ СН'!$F$12-'СЕТ СН'!$F$21</f>
        <v>-578.75</v>
      </c>
      <c r="Y186" s="36">
        <f>SUMIFS(СВЦЭМ!$E$34:$E$777,СВЦЭМ!$A$34:$A$777,$A186,СВЦЭМ!$B$34:$B$777,Y$155)+'СЕТ СН'!$F$12-'СЕТ СН'!$F$21</f>
        <v>-578.75</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17"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18"/>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6" customFormat="1" ht="12.75" customHeight="1" x14ac:dyDescent="0.2">
      <c r="A190" s="11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01.03.2017</v>
      </c>
      <c r="B191" s="36">
        <f>SUMIFS(СВЦЭМ!$F$34:$F$777,СВЦЭМ!$A$34:$A$777,$A191,СВЦЭМ!$B$34:$B$777,B$190)+'СЕТ СН'!$F$12-'СЕТ СН'!$F$21</f>
        <v>-475.35709142000002</v>
      </c>
      <c r="C191" s="36">
        <f>SUMIFS(СВЦЭМ!$F$34:$F$777,СВЦЭМ!$A$34:$A$777,$A191,СВЦЭМ!$B$34:$B$777,C$190)+'СЕТ СН'!$F$12-'СЕТ СН'!$F$21</f>
        <v>-471.46800774000002</v>
      </c>
      <c r="D191" s="36">
        <f>SUMIFS(СВЦЭМ!$F$34:$F$777,СВЦЭМ!$A$34:$A$777,$A191,СВЦЭМ!$B$34:$B$777,D$190)+'СЕТ СН'!$F$12-'СЕТ СН'!$F$21</f>
        <v>-469.47882870000001</v>
      </c>
      <c r="E191" s="36">
        <f>SUMIFS(СВЦЭМ!$F$34:$F$777,СВЦЭМ!$A$34:$A$777,$A191,СВЦЭМ!$B$34:$B$777,E$190)+'СЕТ СН'!$F$12-'СЕТ СН'!$F$21</f>
        <v>-468.14504775</v>
      </c>
      <c r="F191" s="36">
        <f>SUMIFS(СВЦЭМ!$F$34:$F$777,СВЦЭМ!$A$34:$A$777,$A191,СВЦЭМ!$B$34:$B$777,F$190)+'СЕТ СН'!$F$12-'СЕТ СН'!$F$21</f>
        <v>-468.74433449999998</v>
      </c>
      <c r="G191" s="36">
        <f>SUMIFS(СВЦЭМ!$F$34:$F$777,СВЦЭМ!$A$34:$A$777,$A191,СВЦЭМ!$B$34:$B$777,G$190)+'СЕТ СН'!$F$12-'СЕТ СН'!$F$21</f>
        <v>-470.41155121999998</v>
      </c>
      <c r="H191" s="36">
        <f>SUMIFS(СВЦЭМ!$F$34:$F$777,СВЦЭМ!$A$34:$A$777,$A191,СВЦЭМ!$B$34:$B$777,H$190)+'СЕТ СН'!$F$12-'СЕТ СН'!$F$21</f>
        <v>-476.32337290999999</v>
      </c>
      <c r="I191" s="36">
        <f>SUMIFS(СВЦЭМ!$F$34:$F$777,СВЦЭМ!$A$34:$A$777,$A191,СВЦЭМ!$B$34:$B$777,I$190)+'СЕТ СН'!$F$12-'СЕТ СН'!$F$21</f>
        <v>-480.38317532000002</v>
      </c>
      <c r="J191" s="36">
        <f>SUMIFS(СВЦЭМ!$F$34:$F$777,СВЦЭМ!$A$34:$A$777,$A191,СВЦЭМ!$B$34:$B$777,J$190)+'СЕТ СН'!$F$12-'СЕТ СН'!$F$21</f>
        <v>-485.30990264000002</v>
      </c>
      <c r="K191" s="36">
        <f>SUMIFS(СВЦЭМ!$F$34:$F$777,СВЦЭМ!$A$34:$A$777,$A191,СВЦЭМ!$B$34:$B$777,K$190)+'СЕТ СН'!$F$12-'СЕТ СН'!$F$21</f>
        <v>-487.52628670000001</v>
      </c>
      <c r="L191" s="36">
        <f>SUMIFS(СВЦЭМ!$F$34:$F$777,СВЦЭМ!$A$34:$A$777,$A191,СВЦЭМ!$B$34:$B$777,L$190)+'СЕТ СН'!$F$12-'СЕТ СН'!$F$21</f>
        <v>-488.14871747000001</v>
      </c>
      <c r="M191" s="36">
        <f>SUMIFS(СВЦЭМ!$F$34:$F$777,СВЦЭМ!$A$34:$A$777,$A191,СВЦЭМ!$B$34:$B$777,M$190)+'СЕТ СН'!$F$12-'СЕТ СН'!$F$21</f>
        <v>-487.07179702999997</v>
      </c>
      <c r="N191" s="36">
        <f>SUMIFS(СВЦЭМ!$F$34:$F$777,СВЦЭМ!$A$34:$A$777,$A191,СВЦЭМ!$B$34:$B$777,N$190)+'СЕТ СН'!$F$12-'СЕТ СН'!$F$21</f>
        <v>-483.79249004000002</v>
      </c>
      <c r="O191" s="36">
        <f>SUMIFS(СВЦЭМ!$F$34:$F$777,СВЦЭМ!$A$34:$A$777,$A191,СВЦЭМ!$B$34:$B$777,O$190)+'СЕТ СН'!$F$12-'СЕТ СН'!$F$21</f>
        <v>-482.71440522</v>
      </c>
      <c r="P191" s="36">
        <f>SUMIFS(СВЦЭМ!$F$34:$F$777,СВЦЭМ!$A$34:$A$777,$A191,СВЦЭМ!$B$34:$B$777,P$190)+'СЕТ СН'!$F$12-'СЕТ СН'!$F$21</f>
        <v>-481.21699820000003</v>
      </c>
      <c r="Q191" s="36">
        <f>SUMIFS(СВЦЭМ!$F$34:$F$777,СВЦЭМ!$A$34:$A$777,$A191,СВЦЭМ!$B$34:$B$777,Q$190)+'СЕТ СН'!$F$12-'СЕТ СН'!$F$21</f>
        <v>-481.38086382</v>
      </c>
      <c r="R191" s="36">
        <f>SUMIFS(СВЦЭМ!$F$34:$F$777,СВЦЭМ!$A$34:$A$777,$A191,СВЦЭМ!$B$34:$B$777,R$190)+'СЕТ СН'!$F$12-'СЕТ СН'!$F$21</f>
        <v>-482.26212683</v>
      </c>
      <c r="S191" s="36">
        <f>SUMIFS(СВЦЭМ!$F$34:$F$777,СВЦЭМ!$A$34:$A$777,$A191,СВЦЭМ!$B$34:$B$777,S$190)+'СЕТ СН'!$F$12-'СЕТ СН'!$F$21</f>
        <v>-482.41854816</v>
      </c>
      <c r="T191" s="36">
        <f>SUMIFS(СВЦЭМ!$F$34:$F$777,СВЦЭМ!$A$34:$A$777,$A191,СВЦЭМ!$B$34:$B$777,T$190)+'СЕТ СН'!$F$12-'СЕТ СН'!$F$21</f>
        <v>-486.79109063999999</v>
      </c>
      <c r="U191" s="36">
        <f>SUMIFS(СВЦЭМ!$F$34:$F$777,СВЦЭМ!$A$34:$A$777,$A191,СВЦЭМ!$B$34:$B$777,U$190)+'СЕТ СН'!$F$12-'СЕТ СН'!$F$21</f>
        <v>-487.89265770999998</v>
      </c>
      <c r="V191" s="36">
        <f>SUMIFS(СВЦЭМ!$F$34:$F$777,СВЦЭМ!$A$34:$A$777,$A191,СВЦЭМ!$B$34:$B$777,V$190)+'СЕТ СН'!$F$12-'СЕТ СН'!$F$21</f>
        <v>-488.18491702</v>
      </c>
      <c r="W191" s="36">
        <f>SUMIFS(СВЦЭМ!$F$34:$F$777,СВЦЭМ!$A$34:$A$777,$A191,СВЦЭМ!$B$34:$B$777,W$190)+'СЕТ СН'!$F$12-'СЕТ СН'!$F$21</f>
        <v>-487.12753595999999</v>
      </c>
      <c r="X191" s="36">
        <f>SUMIFS(СВЦЭМ!$F$34:$F$777,СВЦЭМ!$A$34:$A$777,$A191,СВЦЭМ!$B$34:$B$777,X$190)+'СЕТ СН'!$F$12-'СЕТ СН'!$F$21</f>
        <v>-484.55121208000003</v>
      </c>
      <c r="Y191" s="36">
        <f>SUMIFS(СВЦЭМ!$F$34:$F$777,СВЦЭМ!$A$34:$A$777,$A191,СВЦЭМ!$B$34:$B$777,Y$190)+'СЕТ СН'!$F$12-'СЕТ СН'!$F$21</f>
        <v>-479.86901569999998</v>
      </c>
      <c r="AA191" s="45"/>
    </row>
    <row r="192" spans="1:27" ht="15.75" x14ac:dyDescent="0.2">
      <c r="A192" s="35">
        <f>A191+1</f>
        <v>42796</v>
      </c>
      <c r="B192" s="36">
        <f>SUMIFS(СВЦЭМ!$F$34:$F$777,СВЦЭМ!$A$34:$A$777,$A192,СВЦЭМ!$B$34:$B$777,B$190)+'СЕТ СН'!$F$12-'СЕТ СН'!$F$21</f>
        <v>-477.67555689</v>
      </c>
      <c r="C192" s="36">
        <f>SUMIFS(СВЦЭМ!$F$34:$F$777,СВЦЭМ!$A$34:$A$777,$A192,СВЦЭМ!$B$34:$B$777,C$190)+'СЕТ СН'!$F$12-'СЕТ СН'!$F$21</f>
        <v>-475.15642358000002</v>
      </c>
      <c r="D192" s="36">
        <f>SUMIFS(СВЦЭМ!$F$34:$F$777,СВЦЭМ!$A$34:$A$777,$A192,СВЦЭМ!$B$34:$B$777,D$190)+'СЕТ СН'!$F$12-'СЕТ СН'!$F$21</f>
        <v>-471.22504750999997</v>
      </c>
      <c r="E192" s="36">
        <f>SUMIFS(СВЦЭМ!$F$34:$F$777,СВЦЭМ!$A$34:$A$777,$A192,СВЦЭМ!$B$34:$B$777,E$190)+'СЕТ СН'!$F$12-'СЕТ СН'!$F$21</f>
        <v>-468.83614209000001</v>
      </c>
      <c r="F192" s="36">
        <f>SUMIFS(СВЦЭМ!$F$34:$F$777,СВЦЭМ!$A$34:$A$777,$A192,СВЦЭМ!$B$34:$B$777,F$190)+'СЕТ СН'!$F$12-'СЕТ СН'!$F$21</f>
        <v>-469.22996104999999</v>
      </c>
      <c r="G192" s="36">
        <f>SUMIFS(СВЦЭМ!$F$34:$F$777,СВЦЭМ!$A$34:$A$777,$A192,СВЦЭМ!$B$34:$B$777,G$190)+'СЕТ СН'!$F$12-'СЕТ СН'!$F$21</f>
        <v>-472.98896910999997</v>
      </c>
      <c r="H192" s="36">
        <f>SUMIFS(СВЦЭМ!$F$34:$F$777,СВЦЭМ!$A$34:$A$777,$A192,СВЦЭМ!$B$34:$B$777,H$190)+'СЕТ СН'!$F$12-'СЕТ СН'!$F$21</f>
        <v>-480.22411241999998</v>
      </c>
      <c r="I192" s="36">
        <f>SUMIFS(СВЦЭМ!$F$34:$F$777,СВЦЭМ!$A$34:$A$777,$A192,СВЦЭМ!$B$34:$B$777,I$190)+'СЕТ СН'!$F$12-'СЕТ СН'!$F$21</f>
        <v>-484.61199249000003</v>
      </c>
      <c r="J192" s="36">
        <f>SUMIFS(СВЦЭМ!$F$34:$F$777,СВЦЭМ!$A$34:$A$777,$A192,СВЦЭМ!$B$34:$B$777,J$190)+'СЕТ СН'!$F$12-'СЕТ СН'!$F$21</f>
        <v>-483.83239651999997</v>
      </c>
      <c r="K192" s="36">
        <f>SUMIFS(СВЦЭМ!$F$34:$F$777,СВЦЭМ!$A$34:$A$777,$A192,СВЦЭМ!$B$34:$B$777,K$190)+'СЕТ СН'!$F$12-'СЕТ СН'!$F$21</f>
        <v>-484.29875729000003</v>
      </c>
      <c r="L192" s="36">
        <f>SUMIFS(СВЦЭМ!$F$34:$F$777,СВЦЭМ!$A$34:$A$777,$A192,СВЦЭМ!$B$34:$B$777,L$190)+'СЕТ СН'!$F$12-'СЕТ СН'!$F$21</f>
        <v>-485.08871849000002</v>
      </c>
      <c r="M192" s="36">
        <f>SUMIFS(СВЦЭМ!$F$34:$F$777,СВЦЭМ!$A$34:$A$777,$A192,СВЦЭМ!$B$34:$B$777,M$190)+'СЕТ СН'!$F$12-'СЕТ СН'!$F$21</f>
        <v>-485.33819765999999</v>
      </c>
      <c r="N192" s="36">
        <f>SUMIFS(СВЦЭМ!$F$34:$F$777,СВЦЭМ!$A$34:$A$777,$A192,СВЦЭМ!$B$34:$B$777,N$190)+'СЕТ СН'!$F$12-'СЕТ СН'!$F$21</f>
        <v>-483.25876261000002</v>
      </c>
      <c r="O192" s="36">
        <f>SUMIFS(СВЦЭМ!$F$34:$F$777,СВЦЭМ!$A$34:$A$777,$A192,СВЦЭМ!$B$34:$B$777,O$190)+'СЕТ СН'!$F$12-'СЕТ СН'!$F$21</f>
        <v>-482.49683551999999</v>
      </c>
      <c r="P192" s="36">
        <f>SUMIFS(СВЦЭМ!$F$34:$F$777,СВЦЭМ!$A$34:$A$777,$A192,СВЦЭМ!$B$34:$B$777,P$190)+'СЕТ СН'!$F$12-'СЕТ СН'!$F$21</f>
        <v>-481.78036523999998</v>
      </c>
      <c r="Q192" s="36">
        <f>SUMIFS(СВЦЭМ!$F$34:$F$777,СВЦЭМ!$A$34:$A$777,$A192,СВЦЭМ!$B$34:$B$777,Q$190)+'СЕТ СН'!$F$12-'СЕТ СН'!$F$21</f>
        <v>-480.61285565000003</v>
      </c>
      <c r="R192" s="36">
        <f>SUMIFS(СВЦЭМ!$F$34:$F$777,СВЦЭМ!$A$34:$A$777,$A192,СВЦЭМ!$B$34:$B$777,R$190)+'СЕТ СН'!$F$12-'СЕТ СН'!$F$21</f>
        <v>-480.01051351000001</v>
      </c>
      <c r="S192" s="36">
        <f>SUMIFS(СВЦЭМ!$F$34:$F$777,СВЦЭМ!$A$34:$A$777,$A192,СВЦЭМ!$B$34:$B$777,S$190)+'СЕТ СН'!$F$12-'СЕТ СН'!$F$21</f>
        <v>-481.02891620000003</v>
      </c>
      <c r="T192" s="36">
        <f>SUMIFS(СВЦЭМ!$F$34:$F$777,СВЦЭМ!$A$34:$A$777,$A192,СВЦЭМ!$B$34:$B$777,T$190)+'СЕТ СН'!$F$12-'СЕТ СН'!$F$21</f>
        <v>-484.41622232999998</v>
      </c>
      <c r="U192" s="36">
        <f>SUMIFS(СВЦЭМ!$F$34:$F$777,СВЦЭМ!$A$34:$A$777,$A192,СВЦЭМ!$B$34:$B$777,U$190)+'СЕТ СН'!$F$12-'СЕТ СН'!$F$21</f>
        <v>-487.35929835000002</v>
      </c>
      <c r="V192" s="36">
        <f>SUMIFS(СВЦЭМ!$F$34:$F$777,СВЦЭМ!$A$34:$A$777,$A192,СВЦЭМ!$B$34:$B$777,V$190)+'СЕТ СН'!$F$12-'СЕТ СН'!$F$21</f>
        <v>-486.88052073</v>
      </c>
      <c r="W192" s="36">
        <f>SUMIFS(СВЦЭМ!$F$34:$F$777,СВЦЭМ!$A$34:$A$777,$A192,СВЦЭМ!$B$34:$B$777,W$190)+'СЕТ СН'!$F$12-'СЕТ СН'!$F$21</f>
        <v>-485.27074260000001</v>
      </c>
      <c r="X192" s="36">
        <f>SUMIFS(СВЦЭМ!$F$34:$F$777,СВЦЭМ!$A$34:$A$777,$A192,СВЦЭМ!$B$34:$B$777,X$190)+'СЕТ СН'!$F$12-'СЕТ СН'!$F$21</f>
        <v>-483.65934114999999</v>
      </c>
      <c r="Y192" s="36">
        <f>SUMIFS(СВЦЭМ!$F$34:$F$777,СВЦЭМ!$A$34:$A$777,$A192,СВЦЭМ!$B$34:$B$777,Y$190)+'СЕТ СН'!$F$12-'СЕТ СН'!$F$21</f>
        <v>-483.50779273000001</v>
      </c>
    </row>
    <row r="193" spans="1:25" ht="15.75" x14ac:dyDescent="0.2">
      <c r="A193" s="35">
        <f t="shared" ref="A193:A221" si="5">A192+1</f>
        <v>42797</v>
      </c>
      <c r="B193" s="36">
        <f>SUMIFS(СВЦЭМ!$F$34:$F$777,СВЦЭМ!$A$34:$A$777,$A193,СВЦЭМ!$B$34:$B$777,B$190)+'СЕТ СН'!$F$12-'СЕТ СН'!$F$21</f>
        <v>-483.78480115000002</v>
      </c>
      <c r="C193" s="36">
        <f>SUMIFS(СВЦЭМ!$F$34:$F$777,СВЦЭМ!$A$34:$A$777,$A193,СВЦЭМ!$B$34:$B$777,C$190)+'СЕТ СН'!$F$12-'СЕТ СН'!$F$21</f>
        <v>-480.28613596000002</v>
      </c>
      <c r="D193" s="36">
        <f>SUMIFS(СВЦЭМ!$F$34:$F$777,СВЦЭМ!$A$34:$A$777,$A193,СВЦЭМ!$B$34:$B$777,D$190)+'СЕТ СН'!$F$12-'СЕТ СН'!$F$21</f>
        <v>-477.87966498999998</v>
      </c>
      <c r="E193" s="36">
        <f>SUMIFS(СВЦЭМ!$F$34:$F$777,СВЦЭМ!$A$34:$A$777,$A193,СВЦЭМ!$B$34:$B$777,E$190)+'СЕТ СН'!$F$12-'СЕТ СН'!$F$21</f>
        <v>-477.81251673999998</v>
      </c>
      <c r="F193" s="36">
        <f>SUMIFS(СВЦЭМ!$F$34:$F$777,СВЦЭМ!$A$34:$A$777,$A193,СВЦЭМ!$B$34:$B$777,F$190)+'СЕТ СН'!$F$12-'СЕТ СН'!$F$21</f>
        <v>-478.28189508000003</v>
      </c>
      <c r="G193" s="36">
        <f>SUMIFS(СВЦЭМ!$F$34:$F$777,СВЦЭМ!$A$34:$A$777,$A193,СВЦЭМ!$B$34:$B$777,G$190)+'СЕТ СН'!$F$12-'СЕТ СН'!$F$21</f>
        <v>-480.07942467999999</v>
      </c>
      <c r="H193" s="36">
        <f>SUMIFS(СВЦЭМ!$F$34:$F$777,СВЦЭМ!$A$34:$A$777,$A193,СВЦЭМ!$B$34:$B$777,H$190)+'СЕТ СН'!$F$12-'СЕТ СН'!$F$21</f>
        <v>-486.13893546999998</v>
      </c>
      <c r="I193" s="36">
        <f>SUMIFS(СВЦЭМ!$F$34:$F$777,СВЦЭМ!$A$34:$A$777,$A193,СВЦЭМ!$B$34:$B$777,I$190)+'СЕТ СН'!$F$12-'СЕТ СН'!$F$21</f>
        <v>-491.59847789000003</v>
      </c>
      <c r="J193" s="36">
        <f>SUMIFS(СВЦЭМ!$F$34:$F$777,СВЦЭМ!$A$34:$A$777,$A193,СВЦЭМ!$B$34:$B$777,J$190)+'СЕТ СН'!$F$12-'СЕТ СН'!$F$21</f>
        <v>-494.45725297000001</v>
      </c>
      <c r="K193" s="36">
        <f>SUMIFS(СВЦЭМ!$F$34:$F$777,СВЦЭМ!$A$34:$A$777,$A193,СВЦЭМ!$B$34:$B$777,K$190)+'СЕТ СН'!$F$12-'СЕТ СН'!$F$21</f>
        <v>-495.26944966999997</v>
      </c>
      <c r="L193" s="36">
        <f>SUMIFS(СВЦЭМ!$F$34:$F$777,СВЦЭМ!$A$34:$A$777,$A193,СВЦЭМ!$B$34:$B$777,L$190)+'СЕТ СН'!$F$12-'СЕТ СН'!$F$21</f>
        <v>-495.37283494999997</v>
      </c>
      <c r="M193" s="36">
        <f>SUMIFS(СВЦЭМ!$F$34:$F$777,СВЦЭМ!$A$34:$A$777,$A193,СВЦЭМ!$B$34:$B$777,M$190)+'СЕТ СН'!$F$12-'СЕТ СН'!$F$21</f>
        <v>-494.47491795999997</v>
      </c>
      <c r="N193" s="36">
        <f>SUMIFS(СВЦЭМ!$F$34:$F$777,СВЦЭМ!$A$34:$A$777,$A193,СВЦЭМ!$B$34:$B$777,N$190)+'СЕТ СН'!$F$12-'СЕТ СН'!$F$21</f>
        <v>-492.92555507999998</v>
      </c>
      <c r="O193" s="36">
        <f>SUMIFS(СВЦЭМ!$F$34:$F$777,СВЦЭМ!$A$34:$A$777,$A193,СВЦЭМ!$B$34:$B$777,O$190)+'СЕТ СН'!$F$12-'СЕТ СН'!$F$21</f>
        <v>-491.80217109</v>
      </c>
      <c r="P193" s="36">
        <f>SUMIFS(СВЦЭМ!$F$34:$F$777,СВЦЭМ!$A$34:$A$777,$A193,СВЦЭМ!$B$34:$B$777,P$190)+'СЕТ СН'!$F$12-'СЕТ СН'!$F$21</f>
        <v>-490.58961416</v>
      </c>
      <c r="Q193" s="36">
        <f>SUMIFS(СВЦЭМ!$F$34:$F$777,СВЦЭМ!$A$34:$A$777,$A193,СВЦЭМ!$B$34:$B$777,Q$190)+'СЕТ СН'!$F$12-'СЕТ СН'!$F$21</f>
        <v>-489.47130847</v>
      </c>
      <c r="R193" s="36">
        <f>SUMIFS(СВЦЭМ!$F$34:$F$777,СВЦЭМ!$A$34:$A$777,$A193,СВЦЭМ!$B$34:$B$777,R$190)+'СЕТ СН'!$F$12-'СЕТ СН'!$F$21</f>
        <v>-489.44716556999998</v>
      </c>
      <c r="S193" s="36">
        <f>SUMIFS(СВЦЭМ!$F$34:$F$777,СВЦЭМ!$A$34:$A$777,$A193,СВЦЭМ!$B$34:$B$777,S$190)+'СЕТ СН'!$F$12-'СЕТ СН'!$F$21</f>
        <v>-490.31538276000003</v>
      </c>
      <c r="T193" s="36">
        <f>SUMIFS(СВЦЭМ!$F$34:$F$777,СВЦЭМ!$A$34:$A$777,$A193,СВЦЭМ!$B$34:$B$777,T$190)+'СЕТ СН'!$F$12-'СЕТ СН'!$F$21</f>
        <v>-493.81463702999997</v>
      </c>
      <c r="U193" s="36">
        <f>SUMIFS(СВЦЭМ!$F$34:$F$777,СВЦЭМ!$A$34:$A$777,$A193,СВЦЭМ!$B$34:$B$777,U$190)+'СЕТ СН'!$F$12-'СЕТ СН'!$F$21</f>
        <v>-496.65360232</v>
      </c>
      <c r="V193" s="36">
        <f>SUMIFS(СВЦЭМ!$F$34:$F$777,СВЦЭМ!$A$34:$A$777,$A193,СВЦЭМ!$B$34:$B$777,V$190)+'СЕТ СН'!$F$12-'СЕТ СН'!$F$21</f>
        <v>-497.00795685999998</v>
      </c>
      <c r="W193" s="36">
        <f>SUMIFS(СВЦЭМ!$F$34:$F$777,СВЦЭМ!$A$34:$A$777,$A193,СВЦЭМ!$B$34:$B$777,W$190)+'СЕТ СН'!$F$12-'СЕТ СН'!$F$21</f>
        <v>-496.47562987999999</v>
      </c>
      <c r="X193" s="36">
        <f>SUMIFS(СВЦЭМ!$F$34:$F$777,СВЦЭМ!$A$34:$A$777,$A193,СВЦЭМ!$B$34:$B$777,X$190)+'СЕТ СН'!$F$12-'СЕТ СН'!$F$21</f>
        <v>-494.67278741000001</v>
      </c>
      <c r="Y193" s="36">
        <f>SUMIFS(СВЦЭМ!$F$34:$F$777,СВЦЭМ!$A$34:$A$777,$A193,СВЦЭМ!$B$34:$B$777,Y$190)+'СЕТ СН'!$F$12-'СЕТ СН'!$F$21</f>
        <v>-488.88499847000003</v>
      </c>
    </row>
    <row r="194" spans="1:25" ht="15.75" x14ac:dyDescent="0.2">
      <c r="A194" s="35">
        <f t="shared" si="5"/>
        <v>42798</v>
      </c>
      <c r="B194" s="36">
        <f>SUMIFS(СВЦЭМ!$F$34:$F$777,СВЦЭМ!$A$34:$A$777,$A194,СВЦЭМ!$B$34:$B$777,B$190)+'СЕТ СН'!$F$12-'СЕТ СН'!$F$21</f>
        <v>-486.75936744000001</v>
      </c>
      <c r="C194" s="36">
        <f>SUMIFS(СВЦЭМ!$F$34:$F$777,СВЦЭМ!$A$34:$A$777,$A194,СВЦЭМ!$B$34:$B$777,C$190)+'СЕТ СН'!$F$12-'СЕТ СН'!$F$21</f>
        <v>-483.16956957000002</v>
      </c>
      <c r="D194" s="36">
        <f>SUMIFS(СВЦЭМ!$F$34:$F$777,СВЦЭМ!$A$34:$A$777,$A194,СВЦЭМ!$B$34:$B$777,D$190)+'СЕТ СН'!$F$12-'СЕТ СН'!$F$21</f>
        <v>-480.92786165000001</v>
      </c>
      <c r="E194" s="36">
        <f>SUMIFS(СВЦЭМ!$F$34:$F$777,СВЦЭМ!$A$34:$A$777,$A194,СВЦЭМ!$B$34:$B$777,E$190)+'СЕТ СН'!$F$12-'СЕТ СН'!$F$21</f>
        <v>-479.55254215000002</v>
      </c>
      <c r="F194" s="36">
        <f>SUMIFS(СВЦЭМ!$F$34:$F$777,СВЦЭМ!$A$34:$A$777,$A194,СВЦЭМ!$B$34:$B$777,F$190)+'СЕТ СН'!$F$12-'СЕТ СН'!$F$21</f>
        <v>-479.74679510999999</v>
      </c>
      <c r="G194" s="36">
        <f>SUMIFS(СВЦЭМ!$F$34:$F$777,СВЦЭМ!$A$34:$A$777,$A194,СВЦЭМ!$B$34:$B$777,G$190)+'СЕТ СН'!$F$12-'СЕТ СН'!$F$21</f>
        <v>-480.36445388999999</v>
      </c>
      <c r="H194" s="36">
        <f>SUMIFS(СВЦЭМ!$F$34:$F$777,СВЦЭМ!$A$34:$A$777,$A194,СВЦЭМ!$B$34:$B$777,H$190)+'СЕТ СН'!$F$12-'СЕТ СН'!$F$21</f>
        <v>-481.51669276000001</v>
      </c>
      <c r="I194" s="36">
        <f>SUMIFS(СВЦЭМ!$F$34:$F$777,СВЦЭМ!$A$34:$A$777,$A194,СВЦЭМ!$B$34:$B$777,I$190)+'СЕТ СН'!$F$12-'СЕТ СН'!$F$21</f>
        <v>-485.26286861</v>
      </c>
      <c r="J194" s="36">
        <f>SUMIFS(СВЦЭМ!$F$34:$F$777,СВЦЭМ!$A$34:$A$777,$A194,СВЦЭМ!$B$34:$B$777,J$190)+'СЕТ СН'!$F$12-'СЕТ СН'!$F$21</f>
        <v>-491.35958743999998</v>
      </c>
      <c r="K194" s="36">
        <f>SUMIFS(СВЦЭМ!$F$34:$F$777,СВЦЭМ!$A$34:$A$777,$A194,СВЦЭМ!$B$34:$B$777,K$190)+'СЕТ СН'!$F$12-'СЕТ СН'!$F$21</f>
        <v>-495.28735029000001</v>
      </c>
      <c r="L194" s="36">
        <f>SUMIFS(СВЦЭМ!$F$34:$F$777,СВЦЭМ!$A$34:$A$777,$A194,СВЦЭМ!$B$34:$B$777,L$190)+'СЕТ СН'!$F$12-'СЕТ СН'!$F$21</f>
        <v>-495.62173531999997</v>
      </c>
      <c r="M194" s="36">
        <f>SUMIFS(СВЦЭМ!$F$34:$F$777,СВЦЭМ!$A$34:$A$777,$A194,СВЦЭМ!$B$34:$B$777,M$190)+'СЕТ СН'!$F$12-'СЕТ СН'!$F$21</f>
        <v>-495.90968937000002</v>
      </c>
      <c r="N194" s="36">
        <f>SUMIFS(СВЦЭМ!$F$34:$F$777,СВЦЭМ!$A$34:$A$777,$A194,СВЦЭМ!$B$34:$B$777,N$190)+'СЕТ СН'!$F$12-'СЕТ СН'!$F$21</f>
        <v>-495.84110536000003</v>
      </c>
      <c r="O194" s="36">
        <f>SUMIFS(СВЦЭМ!$F$34:$F$777,СВЦЭМ!$A$34:$A$777,$A194,СВЦЭМ!$B$34:$B$777,O$190)+'СЕТ СН'!$F$12-'СЕТ СН'!$F$21</f>
        <v>-492.71758706999998</v>
      </c>
      <c r="P194" s="36">
        <f>SUMIFS(СВЦЭМ!$F$34:$F$777,СВЦЭМ!$A$34:$A$777,$A194,СВЦЭМ!$B$34:$B$777,P$190)+'СЕТ СН'!$F$12-'СЕТ СН'!$F$21</f>
        <v>-492.72201712999998</v>
      </c>
      <c r="Q194" s="36">
        <f>SUMIFS(СВЦЭМ!$F$34:$F$777,СВЦЭМ!$A$34:$A$777,$A194,СВЦЭМ!$B$34:$B$777,Q$190)+'СЕТ СН'!$F$12-'СЕТ СН'!$F$21</f>
        <v>-492.26269343000001</v>
      </c>
      <c r="R194" s="36">
        <f>SUMIFS(СВЦЭМ!$F$34:$F$777,СВЦЭМ!$A$34:$A$777,$A194,СВЦЭМ!$B$34:$B$777,R$190)+'СЕТ СН'!$F$12-'СЕТ СН'!$F$21</f>
        <v>-491.80260608000003</v>
      </c>
      <c r="S194" s="36">
        <f>SUMIFS(СВЦЭМ!$F$34:$F$777,СВЦЭМ!$A$34:$A$777,$A194,СВЦЭМ!$B$34:$B$777,S$190)+'СЕТ СН'!$F$12-'СЕТ СН'!$F$21</f>
        <v>-492.61418154</v>
      </c>
      <c r="T194" s="36">
        <f>SUMIFS(СВЦЭМ!$F$34:$F$777,СВЦЭМ!$A$34:$A$777,$A194,СВЦЭМ!$B$34:$B$777,T$190)+'СЕТ СН'!$F$12-'СЕТ СН'!$F$21</f>
        <v>-494.33995791000001</v>
      </c>
      <c r="U194" s="36">
        <f>SUMIFS(СВЦЭМ!$F$34:$F$777,СВЦЭМ!$A$34:$A$777,$A194,СВЦЭМ!$B$34:$B$777,U$190)+'СЕТ СН'!$F$12-'СЕТ СН'!$F$21</f>
        <v>-497.43207841000003</v>
      </c>
      <c r="V194" s="36">
        <f>SUMIFS(СВЦЭМ!$F$34:$F$777,СВЦЭМ!$A$34:$A$777,$A194,СВЦЭМ!$B$34:$B$777,V$190)+'СЕТ СН'!$F$12-'СЕТ СН'!$F$21</f>
        <v>-497.68001816999998</v>
      </c>
      <c r="W194" s="36">
        <f>SUMIFS(СВЦЭМ!$F$34:$F$777,СВЦЭМ!$A$34:$A$777,$A194,СВЦЭМ!$B$34:$B$777,W$190)+'СЕТ СН'!$F$12-'СЕТ СН'!$F$21</f>
        <v>-496.29252167999999</v>
      </c>
      <c r="X194" s="36">
        <f>SUMIFS(СВЦЭМ!$F$34:$F$777,СВЦЭМ!$A$34:$A$777,$A194,СВЦЭМ!$B$34:$B$777,X$190)+'СЕТ СН'!$F$12-'СЕТ СН'!$F$21</f>
        <v>-494.38730800000002</v>
      </c>
      <c r="Y194" s="36">
        <f>SUMIFS(СВЦЭМ!$F$34:$F$777,СВЦЭМ!$A$34:$A$777,$A194,СВЦЭМ!$B$34:$B$777,Y$190)+'СЕТ СН'!$F$12-'СЕТ СН'!$F$21</f>
        <v>-490.48055018000002</v>
      </c>
    </row>
    <row r="195" spans="1:25" ht="15.75" x14ac:dyDescent="0.2">
      <c r="A195" s="35">
        <f t="shared" si="5"/>
        <v>42799</v>
      </c>
      <c r="B195" s="36">
        <f>SUMIFS(СВЦЭМ!$F$34:$F$777,СВЦЭМ!$A$34:$A$777,$A195,СВЦЭМ!$B$34:$B$777,B$190)+'СЕТ СН'!$F$12-'СЕТ СН'!$F$21</f>
        <v>-488.32778365000001</v>
      </c>
      <c r="C195" s="36">
        <f>SUMIFS(СВЦЭМ!$F$34:$F$777,СВЦЭМ!$A$34:$A$777,$A195,СВЦЭМ!$B$34:$B$777,C$190)+'СЕТ СН'!$F$12-'СЕТ СН'!$F$21</f>
        <v>-483.56034004000003</v>
      </c>
      <c r="D195" s="36">
        <f>SUMIFS(СВЦЭМ!$F$34:$F$777,СВЦЭМ!$A$34:$A$777,$A195,СВЦЭМ!$B$34:$B$777,D$190)+'СЕТ СН'!$F$12-'СЕТ СН'!$F$21</f>
        <v>-479.40001364</v>
      </c>
      <c r="E195" s="36">
        <f>SUMIFS(СВЦЭМ!$F$34:$F$777,СВЦЭМ!$A$34:$A$777,$A195,СВЦЭМ!$B$34:$B$777,E$190)+'СЕТ СН'!$F$12-'СЕТ СН'!$F$21</f>
        <v>-478.18222602999998</v>
      </c>
      <c r="F195" s="36">
        <f>SUMIFS(СВЦЭМ!$F$34:$F$777,СВЦЭМ!$A$34:$A$777,$A195,СВЦЭМ!$B$34:$B$777,F$190)+'СЕТ СН'!$F$12-'СЕТ СН'!$F$21</f>
        <v>-478.29048626999997</v>
      </c>
      <c r="G195" s="36">
        <f>SUMIFS(СВЦЭМ!$F$34:$F$777,СВЦЭМ!$A$34:$A$777,$A195,СВЦЭМ!$B$34:$B$777,G$190)+'СЕТ СН'!$F$12-'СЕТ СН'!$F$21</f>
        <v>-479.42399857999999</v>
      </c>
      <c r="H195" s="36">
        <f>SUMIFS(СВЦЭМ!$F$34:$F$777,СВЦЭМ!$A$34:$A$777,$A195,СВЦЭМ!$B$34:$B$777,H$190)+'СЕТ СН'!$F$12-'СЕТ СН'!$F$21</f>
        <v>-480.93821106999997</v>
      </c>
      <c r="I195" s="36">
        <f>SUMIFS(СВЦЭМ!$F$34:$F$777,СВЦЭМ!$A$34:$A$777,$A195,СВЦЭМ!$B$34:$B$777,I$190)+'СЕТ СН'!$F$12-'СЕТ СН'!$F$21</f>
        <v>-485.45854055000001</v>
      </c>
      <c r="J195" s="36">
        <f>SUMIFS(СВЦЭМ!$F$34:$F$777,СВЦЭМ!$A$34:$A$777,$A195,СВЦЭМ!$B$34:$B$777,J$190)+'СЕТ СН'!$F$12-'СЕТ СН'!$F$21</f>
        <v>-492.44452066999997</v>
      </c>
      <c r="K195" s="36">
        <f>SUMIFS(СВЦЭМ!$F$34:$F$777,СВЦЭМ!$A$34:$A$777,$A195,СВЦЭМ!$B$34:$B$777,K$190)+'СЕТ СН'!$F$12-'СЕТ СН'!$F$21</f>
        <v>-495.13087249</v>
      </c>
      <c r="L195" s="36">
        <f>SUMIFS(СВЦЭМ!$F$34:$F$777,СВЦЭМ!$A$34:$A$777,$A195,СВЦЭМ!$B$34:$B$777,L$190)+'СЕТ СН'!$F$12-'СЕТ СН'!$F$21</f>
        <v>-497.31819998999998</v>
      </c>
      <c r="M195" s="36">
        <f>SUMIFS(СВЦЭМ!$F$34:$F$777,СВЦЭМ!$A$34:$A$777,$A195,СВЦЭМ!$B$34:$B$777,M$190)+'СЕТ СН'!$F$12-'СЕТ СН'!$F$21</f>
        <v>-497.02396281</v>
      </c>
      <c r="N195" s="36">
        <f>SUMIFS(СВЦЭМ!$F$34:$F$777,СВЦЭМ!$A$34:$A$777,$A195,СВЦЭМ!$B$34:$B$777,N$190)+'СЕТ СН'!$F$12-'СЕТ СН'!$F$21</f>
        <v>-495.33068168</v>
      </c>
      <c r="O195" s="36">
        <f>SUMIFS(СВЦЭМ!$F$34:$F$777,СВЦЭМ!$A$34:$A$777,$A195,СВЦЭМ!$B$34:$B$777,O$190)+'СЕТ СН'!$F$12-'СЕТ СН'!$F$21</f>
        <v>-492.85944172000001</v>
      </c>
      <c r="P195" s="36">
        <f>SUMIFS(СВЦЭМ!$F$34:$F$777,СВЦЭМ!$A$34:$A$777,$A195,СВЦЭМ!$B$34:$B$777,P$190)+'СЕТ СН'!$F$12-'СЕТ СН'!$F$21</f>
        <v>-492.33905486999998</v>
      </c>
      <c r="Q195" s="36">
        <f>SUMIFS(СВЦЭМ!$F$34:$F$777,СВЦЭМ!$A$34:$A$777,$A195,СВЦЭМ!$B$34:$B$777,Q$190)+'СЕТ СН'!$F$12-'СЕТ СН'!$F$21</f>
        <v>-491.90109439000003</v>
      </c>
      <c r="R195" s="36">
        <f>SUMIFS(СВЦЭМ!$F$34:$F$777,СВЦЭМ!$A$34:$A$777,$A195,СВЦЭМ!$B$34:$B$777,R$190)+'СЕТ СН'!$F$12-'СЕТ СН'!$F$21</f>
        <v>-491.82586397</v>
      </c>
      <c r="S195" s="36">
        <f>SUMIFS(СВЦЭМ!$F$34:$F$777,СВЦЭМ!$A$34:$A$777,$A195,СВЦЭМ!$B$34:$B$777,S$190)+'СЕТ СН'!$F$12-'СЕТ СН'!$F$21</f>
        <v>-491.8117891</v>
      </c>
      <c r="T195" s="36">
        <f>SUMIFS(СВЦЭМ!$F$34:$F$777,СВЦЭМ!$A$34:$A$777,$A195,СВЦЭМ!$B$34:$B$777,T$190)+'СЕТ СН'!$F$12-'СЕТ СН'!$F$21</f>
        <v>-494.86428777000003</v>
      </c>
      <c r="U195" s="36">
        <f>SUMIFS(СВЦЭМ!$F$34:$F$777,СВЦЭМ!$A$34:$A$777,$A195,СВЦЭМ!$B$34:$B$777,U$190)+'СЕТ СН'!$F$12-'СЕТ СН'!$F$21</f>
        <v>-495.87965644999997</v>
      </c>
      <c r="V195" s="36">
        <f>SUMIFS(СВЦЭМ!$F$34:$F$777,СВЦЭМ!$A$34:$A$777,$A195,СВЦЭМ!$B$34:$B$777,V$190)+'СЕТ СН'!$F$12-'СЕТ СН'!$F$21</f>
        <v>-493.91733734000002</v>
      </c>
      <c r="W195" s="36">
        <f>SUMIFS(СВЦЭМ!$F$34:$F$777,СВЦЭМ!$A$34:$A$777,$A195,СВЦЭМ!$B$34:$B$777,W$190)+'СЕТ СН'!$F$12-'СЕТ СН'!$F$21</f>
        <v>-496.59444439000004</v>
      </c>
      <c r="X195" s="36">
        <f>SUMIFS(СВЦЭМ!$F$34:$F$777,СВЦЭМ!$A$34:$A$777,$A195,СВЦЭМ!$B$34:$B$777,X$190)+'СЕТ СН'!$F$12-'СЕТ СН'!$F$21</f>
        <v>-499.31414798000003</v>
      </c>
      <c r="Y195" s="36">
        <f>SUMIFS(СВЦЭМ!$F$34:$F$777,СВЦЭМ!$A$34:$A$777,$A195,СВЦЭМ!$B$34:$B$777,Y$190)+'СЕТ СН'!$F$12-'СЕТ СН'!$F$21</f>
        <v>-493.75967476</v>
      </c>
    </row>
    <row r="196" spans="1:25" ht="15.75" x14ac:dyDescent="0.2">
      <c r="A196" s="35">
        <f t="shared" si="5"/>
        <v>42800</v>
      </c>
      <c r="B196" s="36">
        <f>SUMIFS(СВЦЭМ!$F$34:$F$777,СВЦЭМ!$A$34:$A$777,$A196,СВЦЭМ!$B$34:$B$777,B$190)+'СЕТ СН'!$F$12-'СЕТ СН'!$F$21</f>
        <v>-483.47216907000001</v>
      </c>
      <c r="C196" s="36">
        <f>SUMIFS(СВЦЭМ!$F$34:$F$777,СВЦЭМ!$A$34:$A$777,$A196,СВЦЭМ!$B$34:$B$777,C$190)+'СЕТ СН'!$F$12-'СЕТ СН'!$F$21</f>
        <v>-480.83290126999998</v>
      </c>
      <c r="D196" s="36">
        <f>SUMIFS(СВЦЭМ!$F$34:$F$777,СВЦЭМ!$A$34:$A$777,$A196,СВЦЭМ!$B$34:$B$777,D$190)+'СЕТ СН'!$F$12-'СЕТ СН'!$F$21</f>
        <v>-477.61332950000002</v>
      </c>
      <c r="E196" s="36">
        <f>SUMIFS(СВЦЭМ!$F$34:$F$777,СВЦЭМ!$A$34:$A$777,$A196,СВЦЭМ!$B$34:$B$777,E$190)+'СЕТ СН'!$F$12-'СЕТ СН'!$F$21</f>
        <v>-476.11448724000002</v>
      </c>
      <c r="F196" s="36">
        <f>SUMIFS(СВЦЭМ!$F$34:$F$777,СВЦЭМ!$A$34:$A$777,$A196,СВЦЭМ!$B$34:$B$777,F$190)+'СЕТ СН'!$F$12-'СЕТ СН'!$F$21</f>
        <v>-476.27017740999997</v>
      </c>
      <c r="G196" s="36">
        <f>SUMIFS(СВЦЭМ!$F$34:$F$777,СВЦЭМ!$A$34:$A$777,$A196,СВЦЭМ!$B$34:$B$777,G$190)+'СЕТ СН'!$F$12-'СЕТ СН'!$F$21</f>
        <v>-477.41366811</v>
      </c>
      <c r="H196" s="36">
        <f>SUMIFS(СВЦЭМ!$F$34:$F$777,СВЦЭМ!$A$34:$A$777,$A196,СВЦЭМ!$B$34:$B$777,H$190)+'СЕТ СН'!$F$12-'СЕТ СН'!$F$21</f>
        <v>-482.78663895</v>
      </c>
      <c r="I196" s="36">
        <f>SUMIFS(СВЦЭМ!$F$34:$F$777,СВЦЭМ!$A$34:$A$777,$A196,СВЦЭМ!$B$34:$B$777,I$190)+'СЕТ СН'!$F$12-'СЕТ СН'!$F$21</f>
        <v>-489.25148894</v>
      </c>
      <c r="J196" s="36">
        <f>SUMIFS(СВЦЭМ!$F$34:$F$777,СВЦЭМ!$A$34:$A$777,$A196,СВЦЭМ!$B$34:$B$777,J$190)+'СЕТ СН'!$F$12-'СЕТ СН'!$F$21</f>
        <v>-493.7439766</v>
      </c>
      <c r="K196" s="36">
        <f>SUMIFS(СВЦЭМ!$F$34:$F$777,СВЦЭМ!$A$34:$A$777,$A196,СВЦЭМ!$B$34:$B$777,K$190)+'СЕТ СН'!$F$12-'СЕТ СН'!$F$21</f>
        <v>-493.84684404000001</v>
      </c>
      <c r="L196" s="36">
        <f>SUMIFS(СВЦЭМ!$F$34:$F$777,СВЦЭМ!$A$34:$A$777,$A196,СВЦЭМ!$B$34:$B$777,L$190)+'СЕТ СН'!$F$12-'СЕТ СН'!$F$21</f>
        <v>-493.66221188999998</v>
      </c>
      <c r="M196" s="36">
        <f>SUMIFS(СВЦЭМ!$F$34:$F$777,СВЦЭМ!$A$34:$A$777,$A196,СВЦЭМ!$B$34:$B$777,M$190)+'СЕТ СН'!$F$12-'СЕТ СН'!$F$21</f>
        <v>-493.53952133999996</v>
      </c>
      <c r="N196" s="36">
        <f>SUMIFS(СВЦЭМ!$F$34:$F$777,СВЦЭМ!$A$34:$A$777,$A196,СВЦЭМ!$B$34:$B$777,N$190)+'СЕТ СН'!$F$12-'СЕТ СН'!$F$21</f>
        <v>-493.73627625</v>
      </c>
      <c r="O196" s="36">
        <f>SUMIFS(СВЦЭМ!$F$34:$F$777,СВЦЭМ!$A$34:$A$777,$A196,СВЦЭМ!$B$34:$B$777,O$190)+'СЕТ СН'!$F$12-'СЕТ СН'!$F$21</f>
        <v>-493.73402142999998</v>
      </c>
      <c r="P196" s="36">
        <f>SUMIFS(СВЦЭМ!$F$34:$F$777,СВЦЭМ!$A$34:$A$777,$A196,СВЦЭМ!$B$34:$B$777,P$190)+'СЕТ СН'!$F$12-'СЕТ СН'!$F$21</f>
        <v>-494.73166300000003</v>
      </c>
      <c r="Q196" s="36">
        <f>SUMIFS(СВЦЭМ!$F$34:$F$777,СВЦЭМ!$A$34:$A$777,$A196,СВЦЭМ!$B$34:$B$777,Q$190)+'СЕТ СН'!$F$12-'СЕТ СН'!$F$21</f>
        <v>-495.56800341000002</v>
      </c>
      <c r="R196" s="36">
        <f>SUMIFS(СВЦЭМ!$F$34:$F$777,СВЦЭМ!$A$34:$A$777,$A196,СВЦЭМ!$B$34:$B$777,R$190)+'СЕТ СН'!$F$12-'СЕТ СН'!$F$21</f>
        <v>-489.87538493</v>
      </c>
      <c r="S196" s="36">
        <f>SUMIFS(СВЦЭМ!$F$34:$F$777,СВЦЭМ!$A$34:$A$777,$A196,СВЦЭМ!$B$34:$B$777,S$190)+'СЕТ СН'!$F$12-'СЕТ СН'!$F$21</f>
        <v>-488.56478429999999</v>
      </c>
      <c r="T196" s="36">
        <f>SUMIFS(СВЦЭМ!$F$34:$F$777,СВЦЭМ!$A$34:$A$777,$A196,СВЦЭМ!$B$34:$B$777,T$190)+'СЕТ СН'!$F$12-'СЕТ СН'!$F$21</f>
        <v>-491.57182147000003</v>
      </c>
      <c r="U196" s="36">
        <f>SUMIFS(СВЦЭМ!$F$34:$F$777,СВЦЭМ!$A$34:$A$777,$A196,СВЦЭМ!$B$34:$B$777,U$190)+'СЕТ СН'!$F$12-'СЕТ СН'!$F$21</f>
        <v>-493.14645166000003</v>
      </c>
      <c r="V196" s="36">
        <f>SUMIFS(СВЦЭМ!$F$34:$F$777,СВЦЭМ!$A$34:$A$777,$A196,СВЦЭМ!$B$34:$B$777,V$190)+'СЕТ СН'!$F$12-'СЕТ СН'!$F$21</f>
        <v>-492.68900966000001</v>
      </c>
      <c r="W196" s="36">
        <f>SUMIFS(СВЦЭМ!$F$34:$F$777,СВЦЭМ!$A$34:$A$777,$A196,СВЦЭМ!$B$34:$B$777,W$190)+'СЕТ СН'!$F$12-'СЕТ СН'!$F$21</f>
        <v>-492.39885988000003</v>
      </c>
      <c r="X196" s="36">
        <f>SUMIFS(СВЦЭМ!$F$34:$F$777,СВЦЭМ!$A$34:$A$777,$A196,СВЦЭМ!$B$34:$B$777,X$190)+'СЕТ СН'!$F$12-'СЕТ СН'!$F$21</f>
        <v>-492.58198050999999</v>
      </c>
      <c r="Y196" s="36">
        <f>SUMIFS(СВЦЭМ!$F$34:$F$777,СВЦЭМ!$A$34:$A$777,$A196,СВЦЭМ!$B$34:$B$777,Y$190)+'СЕТ СН'!$F$12-'СЕТ СН'!$F$21</f>
        <v>-489.60926912000002</v>
      </c>
    </row>
    <row r="197" spans="1:25" ht="15.75" x14ac:dyDescent="0.2">
      <c r="A197" s="35">
        <f t="shared" si="5"/>
        <v>42801</v>
      </c>
      <c r="B197" s="36">
        <f>SUMIFS(СВЦЭМ!$F$34:$F$777,СВЦЭМ!$A$34:$A$777,$A197,СВЦЭМ!$B$34:$B$777,B$190)+'СЕТ СН'!$F$12-'СЕТ СН'!$F$21</f>
        <v>-487.10894918999998</v>
      </c>
      <c r="C197" s="36">
        <f>SUMIFS(СВЦЭМ!$F$34:$F$777,СВЦЭМ!$A$34:$A$777,$A197,СВЦЭМ!$B$34:$B$777,C$190)+'СЕТ СН'!$F$12-'СЕТ СН'!$F$21</f>
        <v>-483.18392428999999</v>
      </c>
      <c r="D197" s="36">
        <f>SUMIFS(СВЦЭМ!$F$34:$F$777,СВЦЭМ!$A$34:$A$777,$A197,СВЦЭМ!$B$34:$B$777,D$190)+'СЕТ СН'!$F$12-'СЕТ СН'!$F$21</f>
        <v>-478.58013326000003</v>
      </c>
      <c r="E197" s="36">
        <f>SUMIFS(СВЦЭМ!$F$34:$F$777,СВЦЭМ!$A$34:$A$777,$A197,СВЦЭМ!$B$34:$B$777,E$190)+'СЕТ СН'!$F$12-'СЕТ СН'!$F$21</f>
        <v>-477.85940921999997</v>
      </c>
      <c r="F197" s="36">
        <f>SUMIFS(СВЦЭМ!$F$34:$F$777,СВЦЭМ!$A$34:$A$777,$A197,СВЦЭМ!$B$34:$B$777,F$190)+'СЕТ СН'!$F$12-'СЕТ СН'!$F$21</f>
        <v>-477.89975672999998</v>
      </c>
      <c r="G197" s="36">
        <f>SUMIFS(СВЦЭМ!$F$34:$F$777,СВЦЭМ!$A$34:$A$777,$A197,СВЦЭМ!$B$34:$B$777,G$190)+'СЕТ СН'!$F$12-'СЕТ СН'!$F$21</f>
        <v>-479.81585068999999</v>
      </c>
      <c r="H197" s="36">
        <f>SUMIFS(СВЦЭМ!$F$34:$F$777,СВЦЭМ!$A$34:$A$777,$A197,СВЦЭМ!$B$34:$B$777,H$190)+'СЕТ СН'!$F$12-'СЕТ СН'!$F$21</f>
        <v>-485.87356711000001</v>
      </c>
      <c r="I197" s="36">
        <f>SUMIFS(СВЦЭМ!$F$34:$F$777,СВЦЭМ!$A$34:$A$777,$A197,СВЦЭМ!$B$34:$B$777,I$190)+'СЕТ СН'!$F$12-'СЕТ СН'!$F$21</f>
        <v>-491.41233851999999</v>
      </c>
      <c r="J197" s="36">
        <f>SUMIFS(СВЦЭМ!$F$34:$F$777,СВЦЭМ!$A$34:$A$777,$A197,СВЦЭМ!$B$34:$B$777,J$190)+'СЕТ СН'!$F$12-'СЕТ СН'!$F$21</f>
        <v>-494.04060849000001</v>
      </c>
      <c r="K197" s="36">
        <f>SUMIFS(СВЦЭМ!$F$34:$F$777,СВЦЭМ!$A$34:$A$777,$A197,СВЦЭМ!$B$34:$B$777,K$190)+'СЕТ СН'!$F$12-'СЕТ СН'!$F$21</f>
        <v>-494.22521952</v>
      </c>
      <c r="L197" s="36">
        <f>SUMIFS(СВЦЭМ!$F$34:$F$777,СВЦЭМ!$A$34:$A$777,$A197,СВЦЭМ!$B$34:$B$777,L$190)+'СЕТ СН'!$F$12-'СЕТ СН'!$F$21</f>
        <v>-493.31467776</v>
      </c>
      <c r="M197" s="36">
        <f>SUMIFS(СВЦЭМ!$F$34:$F$777,СВЦЭМ!$A$34:$A$777,$A197,СВЦЭМ!$B$34:$B$777,M$190)+'СЕТ СН'!$F$12-'СЕТ СН'!$F$21</f>
        <v>-493.57924237999998</v>
      </c>
      <c r="N197" s="36">
        <f>SUMIFS(СВЦЭМ!$F$34:$F$777,СВЦЭМ!$A$34:$A$777,$A197,СВЦЭМ!$B$34:$B$777,N$190)+'СЕТ СН'!$F$12-'СЕТ СН'!$F$21</f>
        <v>-493.38638625999999</v>
      </c>
      <c r="O197" s="36">
        <f>SUMIFS(СВЦЭМ!$F$34:$F$777,СВЦЭМ!$A$34:$A$777,$A197,СВЦЭМ!$B$34:$B$777,O$190)+'СЕТ СН'!$F$12-'СЕТ СН'!$F$21</f>
        <v>-494.01490997999997</v>
      </c>
      <c r="P197" s="36">
        <f>SUMIFS(СВЦЭМ!$F$34:$F$777,СВЦЭМ!$A$34:$A$777,$A197,СВЦЭМ!$B$34:$B$777,P$190)+'СЕТ СН'!$F$12-'СЕТ СН'!$F$21</f>
        <v>-494.27848021</v>
      </c>
      <c r="Q197" s="36">
        <f>SUMIFS(СВЦЭМ!$F$34:$F$777,СВЦЭМ!$A$34:$A$777,$A197,СВЦЭМ!$B$34:$B$777,Q$190)+'СЕТ СН'!$F$12-'СЕТ СН'!$F$21</f>
        <v>-494.68033673000002</v>
      </c>
      <c r="R197" s="36">
        <f>SUMIFS(СВЦЭМ!$F$34:$F$777,СВЦЭМ!$A$34:$A$777,$A197,СВЦЭМ!$B$34:$B$777,R$190)+'СЕТ СН'!$F$12-'СЕТ СН'!$F$21</f>
        <v>-494.41223862999999</v>
      </c>
      <c r="S197" s="36">
        <f>SUMIFS(СВЦЭМ!$F$34:$F$777,СВЦЭМ!$A$34:$A$777,$A197,СВЦЭМ!$B$34:$B$777,S$190)+'СЕТ СН'!$F$12-'СЕТ СН'!$F$21</f>
        <v>-493.92551768999999</v>
      </c>
      <c r="T197" s="36">
        <f>SUMIFS(СВЦЭМ!$F$34:$F$777,СВЦЭМ!$A$34:$A$777,$A197,СВЦЭМ!$B$34:$B$777,T$190)+'СЕТ СН'!$F$12-'СЕТ СН'!$F$21</f>
        <v>-493.43191796999997</v>
      </c>
      <c r="U197" s="36">
        <f>SUMIFS(СВЦЭМ!$F$34:$F$777,СВЦЭМ!$A$34:$A$777,$A197,СВЦЭМ!$B$34:$B$777,U$190)+'СЕТ СН'!$F$12-'СЕТ СН'!$F$21</f>
        <v>-493.43066324</v>
      </c>
      <c r="V197" s="36">
        <f>SUMIFS(СВЦЭМ!$F$34:$F$777,СВЦЭМ!$A$34:$A$777,$A197,СВЦЭМ!$B$34:$B$777,V$190)+'СЕТ СН'!$F$12-'СЕТ СН'!$F$21</f>
        <v>-493.07971507000002</v>
      </c>
      <c r="W197" s="36">
        <f>SUMIFS(СВЦЭМ!$F$34:$F$777,СВЦЭМ!$A$34:$A$777,$A197,СВЦЭМ!$B$34:$B$777,W$190)+'СЕТ СН'!$F$12-'СЕТ СН'!$F$21</f>
        <v>-493.46234537999999</v>
      </c>
      <c r="X197" s="36">
        <f>SUMIFS(СВЦЭМ!$F$34:$F$777,СВЦЭМ!$A$34:$A$777,$A197,СВЦЭМ!$B$34:$B$777,X$190)+'СЕТ СН'!$F$12-'СЕТ СН'!$F$21</f>
        <v>-494.05749994999996</v>
      </c>
      <c r="Y197" s="36">
        <f>SUMIFS(СВЦЭМ!$F$34:$F$777,СВЦЭМ!$A$34:$A$777,$A197,СВЦЭМ!$B$34:$B$777,Y$190)+'СЕТ СН'!$F$12-'СЕТ СН'!$F$21</f>
        <v>-492.64540662000002</v>
      </c>
    </row>
    <row r="198" spans="1:25" ht="15.75" x14ac:dyDescent="0.2">
      <c r="A198" s="35">
        <f t="shared" si="5"/>
        <v>42802</v>
      </c>
      <c r="B198" s="36">
        <f>SUMIFS(СВЦЭМ!$F$34:$F$777,СВЦЭМ!$A$34:$A$777,$A198,СВЦЭМ!$B$34:$B$777,B$190)+'СЕТ СН'!$F$12-'СЕТ СН'!$F$21</f>
        <v>-488.83453348</v>
      </c>
      <c r="C198" s="36">
        <f>SUMIFS(СВЦЭМ!$F$34:$F$777,СВЦЭМ!$A$34:$A$777,$A198,СВЦЭМ!$B$34:$B$777,C$190)+'СЕТ СН'!$F$12-'СЕТ СН'!$F$21</f>
        <v>-484.84449207</v>
      </c>
      <c r="D198" s="36">
        <f>SUMIFS(СВЦЭМ!$F$34:$F$777,СВЦЭМ!$A$34:$A$777,$A198,СВЦЭМ!$B$34:$B$777,D$190)+'СЕТ СН'!$F$12-'СЕТ СН'!$F$21</f>
        <v>-483.08832796000002</v>
      </c>
      <c r="E198" s="36">
        <f>SUMIFS(СВЦЭМ!$F$34:$F$777,СВЦЭМ!$A$34:$A$777,$A198,СВЦЭМ!$B$34:$B$777,E$190)+'СЕТ СН'!$F$12-'СЕТ СН'!$F$21</f>
        <v>-482.25750232999997</v>
      </c>
      <c r="F198" s="36">
        <f>SUMIFS(СВЦЭМ!$F$34:$F$777,СВЦЭМ!$A$34:$A$777,$A198,СВЦЭМ!$B$34:$B$777,F$190)+'СЕТ СН'!$F$12-'СЕТ СН'!$F$21</f>
        <v>-482.2756493</v>
      </c>
      <c r="G198" s="36">
        <f>SUMIFS(СВЦЭМ!$F$34:$F$777,СВЦЭМ!$A$34:$A$777,$A198,СВЦЭМ!$B$34:$B$777,G$190)+'СЕТ СН'!$F$12-'СЕТ СН'!$F$21</f>
        <v>-483.03810964000002</v>
      </c>
      <c r="H198" s="36">
        <f>SUMIFS(СВЦЭМ!$F$34:$F$777,СВЦЭМ!$A$34:$A$777,$A198,СВЦЭМ!$B$34:$B$777,H$190)+'СЕТ СН'!$F$12-'СЕТ СН'!$F$21</f>
        <v>-485.56615259</v>
      </c>
      <c r="I198" s="36">
        <f>SUMIFS(СВЦЭМ!$F$34:$F$777,СВЦЭМ!$A$34:$A$777,$A198,СВЦЭМ!$B$34:$B$777,I$190)+'СЕТ СН'!$F$12-'СЕТ СН'!$F$21</f>
        <v>-488.64796881000001</v>
      </c>
      <c r="J198" s="36">
        <f>SUMIFS(СВЦЭМ!$F$34:$F$777,СВЦЭМ!$A$34:$A$777,$A198,СВЦЭМ!$B$34:$B$777,J$190)+'СЕТ СН'!$F$12-'СЕТ СН'!$F$21</f>
        <v>-495.62590485999999</v>
      </c>
      <c r="K198" s="36">
        <f>SUMIFS(СВЦЭМ!$F$34:$F$777,СВЦЭМ!$A$34:$A$777,$A198,СВЦЭМ!$B$34:$B$777,K$190)+'СЕТ СН'!$F$12-'СЕТ СН'!$F$21</f>
        <v>-493.77223964000001</v>
      </c>
      <c r="L198" s="36">
        <f>SUMIFS(СВЦЭМ!$F$34:$F$777,СВЦЭМ!$A$34:$A$777,$A198,СВЦЭМ!$B$34:$B$777,L$190)+'СЕТ СН'!$F$12-'СЕТ СН'!$F$21</f>
        <v>-493.23886906000001</v>
      </c>
      <c r="M198" s="36">
        <f>SUMIFS(СВЦЭМ!$F$34:$F$777,СВЦЭМ!$A$34:$A$777,$A198,СВЦЭМ!$B$34:$B$777,M$190)+'СЕТ СН'!$F$12-'СЕТ СН'!$F$21</f>
        <v>-491.37782027999998</v>
      </c>
      <c r="N198" s="36">
        <f>SUMIFS(СВЦЭМ!$F$34:$F$777,СВЦЭМ!$A$34:$A$777,$A198,СВЦЭМ!$B$34:$B$777,N$190)+'СЕТ СН'!$F$12-'СЕТ СН'!$F$21</f>
        <v>-494.14356193999998</v>
      </c>
      <c r="O198" s="36">
        <f>SUMIFS(СВЦЭМ!$F$34:$F$777,СВЦЭМ!$A$34:$A$777,$A198,СВЦЭМ!$B$34:$B$777,O$190)+'СЕТ СН'!$F$12-'СЕТ СН'!$F$21</f>
        <v>-494.41571297999997</v>
      </c>
      <c r="P198" s="36">
        <f>SUMIFS(СВЦЭМ!$F$34:$F$777,СВЦЭМ!$A$34:$A$777,$A198,СВЦЭМ!$B$34:$B$777,P$190)+'СЕТ СН'!$F$12-'СЕТ СН'!$F$21</f>
        <v>-495.37459293000001</v>
      </c>
      <c r="Q198" s="36">
        <f>SUMIFS(СВЦЭМ!$F$34:$F$777,СВЦЭМ!$A$34:$A$777,$A198,СВЦЭМ!$B$34:$B$777,Q$190)+'СЕТ СН'!$F$12-'СЕТ СН'!$F$21</f>
        <v>-495.80158384000003</v>
      </c>
      <c r="R198" s="36">
        <f>SUMIFS(СВЦЭМ!$F$34:$F$777,СВЦЭМ!$A$34:$A$777,$A198,СВЦЭМ!$B$34:$B$777,R$190)+'СЕТ СН'!$F$12-'СЕТ СН'!$F$21</f>
        <v>-495.22368280000001</v>
      </c>
      <c r="S198" s="36">
        <f>SUMIFS(СВЦЭМ!$F$34:$F$777,СВЦЭМ!$A$34:$A$777,$A198,СВЦЭМ!$B$34:$B$777,S$190)+'СЕТ СН'!$F$12-'СЕТ СН'!$F$21</f>
        <v>-494.45818273999998</v>
      </c>
      <c r="T198" s="36">
        <f>SUMIFS(СВЦЭМ!$F$34:$F$777,СВЦЭМ!$A$34:$A$777,$A198,СВЦЭМ!$B$34:$B$777,T$190)+'СЕТ СН'!$F$12-'СЕТ СН'!$F$21</f>
        <v>-492.90768672000002</v>
      </c>
      <c r="U198" s="36">
        <f>SUMIFS(СВЦЭМ!$F$34:$F$777,СВЦЭМ!$A$34:$A$777,$A198,СВЦЭМ!$B$34:$B$777,U$190)+'СЕТ СН'!$F$12-'СЕТ СН'!$F$21</f>
        <v>-493.01970824</v>
      </c>
      <c r="V198" s="36">
        <f>SUMIFS(СВЦЭМ!$F$34:$F$777,СВЦЭМ!$A$34:$A$777,$A198,СВЦЭМ!$B$34:$B$777,V$190)+'СЕТ СН'!$F$12-'СЕТ СН'!$F$21</f>
        <v>-493.28073205999999</v>
      </c>
      <c r="W198" s="36">
        <f>SUMIFS(СВЦЭМ!$F$34:$F$777,СВЦЭМ!$A$34:$A$777,$A198,СВЦЭМ!$B$34:$B$777,W$190)+'СЕТ СН'!$F$12-'СЕТ СН'!$F$21</f>
        <v>-492.45829192999997</v>
      </c>
      <c r="X198" s="36">
        <f>SUMIFS(СВЦЭМ!$F$34:$F$777,СВЦЭМ!$A$34:$A$777,$A198,СВЦЭМ!$B$34:$B$777,X$190)+'СЕТ СН'!$F$12-'СЕТ СН'!$F$21</f>
        <v>-492.44012520000001</v>
      </c>
      <c r="Y198" s="36">
        <f>SUMIFS(СВЦЭМ!$F$34:$F$777,СВЦЭМ!$A$34:$A$777,$A198,СВЦЭМ!$B$34:$B$777,Y$190)+'СЕТ СН'!$F$12-'СЕТ СН'!$F$21</f>
        <v>-490.10107518000001</v>
      </c>
    </row>
    <row r="199" spans="1:25" ht="15.75" x14ac:dyDescent="0.2">
      <c r="A199" s="35">
        <f t="shared" si="5"/>
        <v>42803</v>
      </c>
      <c r="B199" s="36">
        <f>SUMIFS(СВЦЭМ!$F$34:$F$777,СВЦЭМ!$A$34:$A$777,$A199,СВЦЭМ!$B$34:$B$777,B$190)+'СЕТ СН'!$F$12-'СЕТ СН'!$F$21</f>
        <v>-478.50267857</v>
      </c>
      <c r="C199" s="36">
        <f>SUMIFS(СВЦЭМ!$F$34:$F$777,СВЦЭМ!$A$34:$A$777,$A199,СВЦЭМ!$B$34:$B$777,C$190)+'СЕТ СН'!$F$12-'СЕТ СН'!$F$21</f>
        <v>-477.10041332000003</v>
      </c>
      <c r="D199" s="36">
        <f>SUMIFS(СВЦЭМ!$F$34:$F$777,СВЦЭМ!$A$34:$A$777,$A199,СВЦЭМ!$B$34:$B$777,D$190)+'СЕТ СН'!$F$12-'СЕТ СН'!$F$21</f>
        <v>-477.16015661</v>
      </c>
      <c r="E199" s="36">
        <f>SUMIFS(СВЦЭМ!$F$34:$F$777,СВЦЭМ!$A$34:$A$777,$A199,СВЦЭМ!$B$34:$B$777,E$190)+'СЕТ СН'!$F$12-'СЕТ СН'!$F$21</f>
        <v>-476.87121037999998</v>
      </c>
      <c r="F199" s="36">
        <f>SUMIFS(СВЦЭМ!$F$34:$F$777,СВЦЭМ!$A$34:$A$777,$A199,СВЦЭМ!$B$34:$B$777,F$190)+'СЕТ СН'!$F$12-'СЕТ СН'!$F$21</f>
        <v>-477.04107042999999</v>
      </c>
      <c r="G199" s="36">
        <f>SUMIFS(СВЦЭМ!$F$34:$F$777,СВЦЭМ!$A$34:$A$777,$A199,СВЦЭМ!$B$34:$B$777,G$190)+'СЕТ СН'!$F$12-'СЕТ СН'!$F$21</f>
        <v>-476.76680329999999</v>
      </c>
      <c r="H199" s="36">
        <f>SUMIFS(СВЦЭМ!$F$34:$F$777,СВЦЭМ!$A$34:$A$777,$A199,СВЦЭМ!$B$34:$B$777,H$190)+'СЕТ СН'!$F$12-'СЕТ СН'!$F$21</f>
        <v>-475.77441059</v>
      </c>
      <c r="I199" s="36">
        <f>SUMIFS(СВЦЭМ!$F$34:$F$777,СВЦЭМ!$A$34:$A$777,$A199,СВЦЭМ!$B$34:$B$777,I$190)+'СЕТ СН'!$F$12-'СЕТ СН'!$F$21</f>
        <v>-481.24095352000001</v>
      </c>
      <c r="J199" s="36">
        <f>SUMIFS(СВЦЭМ!$F$34:$F$777,СВЦЭМ!$A$34:$A$777,$A199,СВЦЭМ!$B$34:$B$777,J$190)+'СЕТ СН'!$F$12-'СЕТ СН'!$F$21</f>
        <v>-487.89905267</v>
      </c>
      <c r="K199" s="36">
        <f>SUMIFS(СВЦЭМ!$F$34:$F$777,СВЦЭМ!$A$34:$A$777,$A199,СВЦЭМ!$B$34:$B$777,K$190)+'СЕТ СН'!$F$12-'СЕТ СН'!$F$21</f>
        <v>-489.80449357999998</v>
      </c>
      <c r="L199" s="36">
        <f>SUMIFS(СВЦЭМ!$F$34:$F$777,СВЦЭМ!$A$34:$A$777,$A199,СВЦЭМ!$B$34:$B$777,L$190)+'СЕТ СН'!$F$12-'СЕТ СН'!$F$21</f>
        <v>-488.81663895999998</v>
      </c>
      <c r="M199" s="36">
        <f>SUMIFS(СВЦЭМ!$F$34:$F$777,СВЦЭМ!$A$34:$A$777,$A199,СВЦЭМ!$B$34:$B$777,M$190)+'СЕТ СН'!$F$12-'СЕТ СН'!$F$21</f>
        <v>-487.34989820999999</v>
      </c>
      <c r="N199" s="36">
        <f>SUMIFS(СВЦЭМ!$F$34:$F$777,СВЦЭМ!$A$34:$A$777,$A199,СВЦЭМ!$B$34:$B$777,N$190)+'СЕТ СН'!$F$12-'СЕТ СН'!$F$21</f>
        <v>-487.57053077</v>
      </c>
      <c r="O199" s="36">
        <f>SUMIFS(СВЦЭМ!$F$34:$F$777,СВЦЭМ!$A$34:$A$777,$A199,СВЦЭМ!$B$34:$B$777,O$190)+'СЕТ СН'!$F$12-'СЕТ СН'!$F$21</f>
        <v>-486.30278666999999</v>
      </c>
      <c r="P199" s="36">
        <f>SUMIFS(СВЦЭМ!$F$34:$F$777,СВЦЭМ!$A$34:$A$777,$A199,СВЦЭМ!$B$34:$B$777,P$190)+'СЕТ СН'!$F$12-'СЕТ СН'!$F$21</f>
        <v>-485.36104642999999</v>
      </c>
      <c r="Q199" s="36">
        <f>SUMIFS(СВЦЭМ!$F$34:$F$777,СВЦЭМ!$A$34:$A$777,$A199,СВЦЭМ!$B$34:$B$777,Q$190)+'СЕТ СН'!$F$12-'СЕТ СН'!$F$21</f>
        <v>-487.08000142999998</v>
      </c>
      <c r="R199" s="36">
        <f>SUMIFS(СВЦЭМ!$F$34:$F$777,СВЦЭМ!$A$34:$A$777,$A199,СВЦЭМ!$B$34:$B$777,R$190)+'СЕТ СН'!$F$12-'СЕТ СН'!$F$21</f>
        <v>-487.39399207999998</v>
      </c>
      <c r="S199" s="36">
        <f>SUMIFS(СВЦЭМ!$F$34:$F$777,СВЦЭМ!$A$34:$A$777,$A199,СВЦЭМ!$B$34:$B$777,S$190)+'СЕТ СН'!$F$12-'СЕТ СН'!$F$21</f>
        <v>-486.45932242000003</v>
      </c>
      <c r="T199" s="36">
        <f>SUMIFS(СВЦЭМ!$F$34:$F$777,СВЦЭМ!$A$34:$A$777,$A199,СВЦЭМ!$B$34:$B$777,T$190)+'СЕТ СН'!$F$12-'СЕТ СН'!$F$21</f>
        <v>-488.6257746</v>
      </c>
      <c r="U199" s="36">
        <f>SUMIFS(СВЦЭМ!$F$34:$F$777,СВЦЭМ!$A$34:$A$777,$A199,СВЦЭМ!$B$34:$B$777,U$190)+'СЕТ СН'!$F$12-'СЕТ СН'!$F$21</f>
        <v>-493.39892252999999</v>
      </c>
      <c r="V199" s="36">
        <f>SUMIFS(СВЦЭМ!$F$34:$F$777,СВЦЭМ!$A$34:$A$777,$A199,СВЦЭМ!$B$34:$B$777,V$190)+'СЕТ СН'!$F$12-'СЕТ СН'!$F$21</f>
        <v>-493.46991118</v>
      </c>
      <c r="W199" s="36">
        <f>SUMIFS(СВЦЭМ!$F$34:$F$777,СВЦЭМ!$A$34:$A$777,$A199,СВЦЭМ!$B$34:$B$777,W$190)+'СЕТ СН'!$F$12-'СЕТ СН'!$F$21</f>
        <v>-489.06777840000001</v>
      </c>
      <c r="X199" s="36">
        <f>SUMIFS(СВЦЭМ!$F$34:$F$777,СВЦЭМ!$A$34:$A$777,$A199,СВЦЭМ!$B$34:$B$777,X$190)+'СЕТ СН'!$F$12-'СЕТ СН'!$F$21</f>
        <v>-487.12256723000002</v>
      </c>
      <c r="Y199" s="36">
        <f>SUMIFS(СВЦЭМ!$F$34:$F$777,СВЦЭМ!$A$34:$A$777,$A199,СВЦЭМ!$B$34:$B$777,Y$190)+'СЕТ СН'!$F$12-'СЕТ СН'!$F$21</f>
        <v>-481.72166140000002</v>
      </c>
    </row>
    <row r="200" spans="1:25" ht="15.75" x14ac:dyDescent="0.2">
      <c r="A200" s="35">
        <f t="shared" si="5"/>
        <v>42804</v>
      </c>
      <c r="B200" s="36">
        <f>SUMIFS(СВЦЭМ!$F$34:$F$777,СВЦЭМ!$A$34:$A$777,$A200,СВЦЭМ!$B$34:$B$777,B$190)+'СЕТ СН'!$F$12-'СЕТ СН'!$F$21</f>
        <v>-476.64205391999997</v>
      </c>
      <c r="C200" s="36">
        <f>SUMIFS(СВЦЭМ!$F$34:$F$777,СВЦЭМ!$A$34:$A$777,$A200,СВЦЭМ!$B$34:$B$777,C$190)+'СЕТ СН'!$F$12-'СЕТ СН'!$F$21</f>
        <v>-472.57839998999998</v>
      </c>
      <c r="D200" s="36">
        <f>SUMIFS(СВЦЭМ!$F$34:$F$777,СВЦЭМ!$A$34:$A$777,$A200,СВЦЭМ!$B$34:$B$777,D$190)+'СЕТ СН'!$F$12-'СЕТ СН'!$F$21</f>
        <v>-470.24812797999999</v>
      </c>
      <c r="E200" s="36">
        <f>SUMIFS(СВЦЭМ!$F$34:$F$777,СВЦЭМ!$A$34:$A$777,$A200,СВЦЭМ!$B$34:$B$777,E$190)+'СЕТ СН'!$F$12-'СЕТ СН'!$F$21</f>
        <v>-470.06390183000002</v>
      </c>
      <c r="F200" s="36">
        <f>SUMIFS(СВЦЭМ!$F$34:$F$777,СВЦЭМ!$A$34:$A$777,$A200,СВЦЭМ!$B$34:$B$777,F$190)+'СЕТ СН'!$F$12-'СЕТ СН'!$F$21</f>
        <v>-470.22942194000001</v>
      </c>
      <c r="G200" s="36">
        <f>SUMIFS(СВЦЭМ!$F$34:$F$777,СВЦЭМ!$A$34:$A$777,$A200,СВЦЭМ!$B$34:$B$777,G$190)+'СЕТ СН'!$F$12-'СЕТ СН'!$F$21</f>
        <v>-471.67578657000001</v>
      </c>
      <c r="H200" s="36">
        <f>SUMIFS(СВЦЭМ!$F$34:$F$777,СВЦЭМ!$A$34:$A$777,$A200,СВЦЭМ!$B$34:$B$777,H$190)+'СЕТ СН'!$F$12-'СЕТ СН'!$F$21</f>
        <v>-477.92091861</v>
      </c>
      <c r="I200" s="36">
        <f>SUMIFS(СВЦЭМ!$F$34:$F$777,СВЦЭМ!$A$34:$A$777,$A200,СВЦЭМ!$B$34:$B$777,I$190)+'СЕТ СН'!$F$12-'СЕТ СН'!$F$21</f>
        <v>-483.87703991000001</v>
      </c>
      <c r="J200" s="36">
        <f>SUMIFS(СВЦЭМ!$F$34:$F$777,СВЦЭМ!$A$34:$A$777,$A200,СВЦЭМ!$B$34:$B$777,J$190)+'СЕТ СН'!$F$12-'СЕТ СН'!$F$21</f>
        <v>-486.77894191999997</v>
      </c>
      <c r="K200" s="36">
        <f>SUMIFS(СВЦЭМ!$F$34:$F$777,СВЦЭМ!$A$34:$A$777,$A200,СВЦЭМ!$B$34:$B$777,K$190)+'СЕТ СН'!$F$12-'СЕТ СН'!$F$21</f>
        <v>-492.18851032999999</v>
      </c>
      <c r="L200" s="36">
        <f>SUMIFS(СВЦЭМ!$F$34:$F$777,СВЦЭМ!$A$34:$A$777,$A200,СВЦЭМ!$B$34:$B$777,L$190)+'СЕТ СН'!$F$12-'СЕТ СН'!$F$21</f>
        <v>-491.42635665</v>
      </c>
      <c r="M200" s="36">
        <f>SUMIFS(СВЦЭМ!$F$34:$F$777,СВЦЭМ!$A$34:$A$777,$A200,СВЦЭМ!$B$34:$B$777,M$190)+'СЕТ СН'!$F$12-'СЕТ СН'!$F$21</f>
        <v>-488.51756139999998</v>
      </c>
      <c r="N200" s="36">
        <f>SUMIFS(СВЦЭМ!$F$34:$F$777,СВЦЭМ!$A$34:$A$777,$A200,СВЦЭМ!$B$34:$B$777,N$190)+'СЕТ СН'!$F$12-'СЕТ СН'!$F$21</f>
        <v>-487.76773321999997</v>
      </c>
      <c r="O200" s="36">
        <f>SUMIFS(СВЦЭМ!$F$34:$F$777,СВЦЭМ!$A$34:$A$777,$A200,СВЦЭМ!$B$34:$B$777,O$190)+'СЕТ СН'!$F$12-'СЕТ СН'!$F$21</f>
        <v>-487.47322286999997</v>
      </c>
      <c r="P200" s="36">
        <f>SUMIFS(СВЦЭМ!$F$34:$F$777,СВЦЭМ!$A$34:$A$777,$A200,СВЦЭМ!$B$34:$B$777,P$190)+'СЕТ СН'!$F$12-'СЕТ СН'!$F$21</f>
        <v>-485.21765546</v>
      </c>
      <c r="Q200" s="36">
        <f>SUMIFS(СВЦЭМ!$F$34:$F$777,СВЦЭМ!$A$34:$A$777,$A200,СВЦЭМ!$B$34:$B$777,Q$190)+'СЕТ СН'!$F$12-'СЕТ СН'!$F$21</f>
        <v>-484.34766397999999</v>
      </c>
      <c r="R200" s="36">
        <f>SUMIFS(СВЦЭМ!$F$34:$F$777,СВЦЭМ!$A$34:$A$777,$A200,СВЦЭМ!$B$34:$B$777,R$190)+'СЕТ СН'!$F$12-'СЕТ СН'!$F$21</f>
        <v>-485.69367645</v>
      </c>
      <c r="S200" s="36">
        <f>SUMIFS(СВЦЭМ!$F$34:$F$777,СВЦЭМ!$A$34:$A$777,$A200,СВЦЭМ!$B$34:$B$777,S$190)+'СЕТ СН'!$F$12-'СЕТ СН'!$F$21</f>
        <v>-485.89963954000001</v>
      </c>
      <c r="T200" s="36">
        <f>SUMIFS(СВЦЭМ!$F$34:$F$777,СВЦЭМ!$A$34:$A$777,$A200,СВЦЭМ!$B$34:$B$777,T$190)+'СЕТ СН'!$F$12-'СЕТ СН'!$F$21</f>
        <v>-487.80324883000003</v>
      </c>
      <c r="U200" s="36">
        <f>SUMIFS(СВЦЭМ!$F$34:$F$777,СВЦЭМ!$A$34:$A$777,$A200,СВЦЭМ!$B$34:$B$777,U$190)+'СЕТ СН'!$F$12-'СЕТ СН'!$F$21</f>
        <v>-491.83752214000003</v>
      </c>
      <c r="V200" s="36">
        <f>SUMIFS(СВЦЭМ!$F$34:$F$777,СВЦЭМ!$A$34:$A$777,$A200,СВЦЭМ!$B$34:$B$777,V$190)+'СЕТ СН'!$F$12-'СЕТ СН'!$F$21</f>
        <v>-491.92929865999997</v>
      </c>
      <c r="W200" s="36">
        <f>SUMIFS(СВЦЭМ!$F$34:$F$777,СВЦЭМ!$A$34:$A$777,$A200,СВЦЭМ!$B$34:$B$777,W$190)+'СЕТ СН'!$F$12-'СЕТ СН'!$F$21</f>
        <v>-490.12269726</v>
      </c>
      <c r="X200" s="36">
        <f>SUMIFS(СВЦЭМ!$F$34:$F$777,СВЦЭМ!$A$34:$A$777,$A200,СВЦЭМ!$B$34:$B$777,X$190)+'СЕТ СН'!$F$12-'СЕТ СН'!$F$21</f>
        <v>-488.55918367999999</v>
      </c>
      <c r="Y200" s="36">
        <f>SUMIFS(СВЦЭМ!$F$34:$F$777,СВЦЭМ!$A$34:$A$777,$A200,СВЦЭМ!$B$34:$B$777,Y$190)+'СЕТ СН'!$F$12-'СЕТ СН'!$F$21</f>
        <v>-486.42518947000002</v>
      </c>
    </row>
    <row r="201" spans="1:25" ht="15.75" x14ac:dyDescent="0.2">
      <c r="A201" s="35">
        <f t="shared" si="5"/>
        <v>42805</v>
      </c>
      <c r="B201" s="36">
        <f>SUMIFS(СВЦЭМ!$F$34:$F$777,СВЦЭМ!$A$34:$A$777,$A201,СВЦЭМ!$B$34:$B$777,B$190)+'СЕТ СН'!$F$12-'СЕТ СН'!$F$21</f>
        <v>-485.5820812</v>
      </c>
      <c r="C201" s="36">
        <f>SUMIFS(СВЦЭМ!$F$34:$F$777,СВЦЭМ!$A$34:$A$777,$A201,СВЦЭМ!$B$34:$B$777,C$190)+'СЕТ СН'!$F$12-'СЕТ СН'!$F$21</f>
        <v>-484.06864689999998</v>
      </c>
      <c r="D201" s="36">
        <f>SUMIFS(СВЦЭМ!$F$34:$F$777,СВЦЭМ!$A$34:$A$777,$A201,СВЦЭМ!$B$34:$B$777,D$190)+'СЕТ СН'!$F$12-'СЕТ СН'!$F$21</f>
        <v>-484.55856835999998</v>
      </c>
      <c r="E201" s="36">
        <f>SUMIFS(СВЦЭМ!$F$34:$F$777,СВЦЭМ!$A$34:$A$777,$A201,СВЦЭМ!$B$34:$B$777,E$190)+'СЕТ СН'!$F$12-'СЕТ СН'!$F$21</f>
        <v>-484.87155790999998</v>
      </c>
      <c r="F201" s="36">
        <f>SUMIFS(СВЦЭМ!$F$34:$F$777,СВЦЭМ!$A$34:$A$777,$A201,СВЦЭМ!$B$34:$B$777,F$190)+'СЕТ СН'!$F$12-'СЕТ СН'!$F$21</f>
        <v>-485.18332506000002</v>
      </c>
      <c r="G201" s="36">
        <f>SUMIFS(СВЦЭМ!$F$34:$F$777,СВЦЭМ!$A$34:$A$777,$A201,СВЦЭМ!$B$34:$B$777,G$190)+'СЕТ СН'!$F$12-'СЕТ СН'!$F$21</f>
        <v>-485.76194749000001</v>
      </c>
      <c r="H201" s="36">
        <f>SUMIFS(СВЦЭМ!$F$34:$F$777,СВЦЭМ!$A$34:$A$777,$A201,СВЦЭМ!$B$34:$B$777,H$190)+'СЕТ СН'!$F$12-'СЕТ СН'!$F$21</f>
        <v>-488.14512826999999</v>
      </c>
      <c r="I201" s="36">
        <f>SUMIFS(СВЦЭМ!$F$34:$F$777,СВЦЭМ!$A$34:$A$777,$A201,СВЦЭМ!$B$34:$B$777,I$190)+'СЕТ СН'!$F$12-'СЕТ СН'!$F$21</f>
        <v>-492.23000632999998</v>
      </c>
      <c r="J201" s="36">
        <f>SUMIFS(СВЦЭМ!$F$34:$F$777,СВЦЭМ!$A$34:$A$777,$A201,СВЦЭМ!$B$34:$B$777,J$190)+'СЕТ СН'!$F$12-'СЕТ СН'!$F$21</f>
        <v>-495.66468387999998</v>
      </c>
      <c r="K201" s="36">
        <f>SUMIFS(СВЦЭМ!$F$34:$F$777,СВЦЭМ!$A$34:$A$777,$A201,СВЦЭМ!$B$34:$B$777,K$190)+'СЕТ СН'!$F$12-'СЕТ СН'!$F$21</f>
        <v>-496.73015779000002</v>
      </c>
      <c r="L201" s="36">
        <f>SUMIFS(СВЦЭМ!$F$34:$F$777,СВЦЭМ!$A$34:$A$777,$A201,СВЦЭМ!$B$34:$B$777,L$190)+'СЕТ СН'!$F$12-'СЕТ СН'!$F$21</f>
        <v>-498.73826485000001</v>
      </c>
      <c r="M201" s="36">
        <f>SUMIFS(СВЦЭМ!$F$34:$F$777,СВЦЭМ!$A$34:$A$777,$A201,СВЦЭМ!$B$34:$B$777,M$190)+'СЕТ СН'!$F$12-'СЕТ СН'!$F$21</f>
        <v>-498.04948931000001</v>
      </c>
      <c r="N201" s="36">
        <f>SUMIFS(СВЦЭМ!$F$34:$F$777,СВЦЭМ!$A$34:$A$777,$A201,СВЦЭМ!$B$34:$B$777,N$190)+'СЕТ СН'!$F$12-'СЕТ СН'!$F$21</f>
        <v>-496.54471311999998</v>
      </c>
      <c r="O201" s="36">
        <f>SUMIFS(СВЦЭМ!$F$34:$F$777,СВЦЭМ!$A$34:$A$777,$A201,СВЦЭМ!$B$34:$B$777,O$190)+'СЕТ СН'!$F$12-'СЕТ СН'!$F$21</f>
        <v>-494.88075693999997</v>
      </c>
      <c r="P201" s="36">
        <f>SUMIFS(СВЦЭМ!$F$34:$F$777,СВЦЭМ!$A$34:$A$777,$A201,СВЦЭМ!$B$34:$B$777,P$190)+'СЕТ СН'!$F$12-'СЕТ СН'!$F$21</f>
        <v>-493.98734952000001</v>
      </c>
      <c r="Q201" s="36">
        <f>SUMIFS(СВЦЭМ!$F$34:$F$777,СВЦЭМ!$A$34:$A$777,$A201,СВЦЭМ!$B$34:$B$777,Q$190)+'СЕТ СН'!$F$12-'СЕТ СН'!$F$21</f>
        <v>-494.93508330999998</v>
      </c>
      <c r="R201" s="36">
        <f>SUMIFS(СВЦЭМ!$F$34:$F$777,СВЦЭМ!$A$34:$A$777,$A201,СВЦЭМ!$B$34:$B$777,R$190)+'СЕТ СН'!$F$12-'СЕТ СН'!$F$21</f>
        <v>-494.90923298000001</v>
      </c>
      <c r="S201" s="36">
        <f>SUMIFS(СВЦЭМ!$F$34:$F$777,СВЦЭМ!$A$34:$A$777,$A201,СВЦЭМ!$B$34:$B$777,S$190)+'СЕТ СН'!$F$12-'СЕТ СН'!$F$21</f>
        <v>-495.10878607000001</v>
      </c>
      <c r="T201" s="36">
        <f>SUMIFS(СВЦЭМ!$F$34:$F$777,СВЦЭМ!$A$34:$A$777,$A201,СВЦЭМ!$B$34:$B$777,T$190)+'СЕТ СН'!$F$12-'СЕТ СН'!$F$21</f>
        <v>-497.04787532</v>
      </c>
      <c r="U201" s="36">
        <f>SUMIFS(СВЦЭМ!$F$34:$F$777,СВЦЭМ!$A$34:$A$777,$A201,СВЦЭМ!$B$34:$B$777,U$190)+'СЕТ СН'!$F$12-'СЕТ СН'!$F$21</f>
        <v>-502.31073636000002</v>
      </c>
      <c r="V201" s="36">
        <f>SUMIFS(СВЦЭМ!$F$34:$F$777,СВЦЭМ!$A$34:$A$777,$A201,СВЦЭМ!$B$34:$B$777,V$190)+'СЕТ СН'!$F$12-'СЕТ СН'!$F$21</f>
        <v>-502.65860487999998</v>
      </c>
      <c r="W201" s="36">
        <f>SUMIFS(СВЦЭМ!$F$34:$F$777,СВЦЭМ!$A$34:$A$777,$A201,СВЦЭМ!$B$34:$B$777,W$190)+'СЕТ СН'!$F$12-'СЕТ СН'!$F$21</f>
        <v>-499.86262009000001</v>
      </c>
      <c r="X201" s="36">
        <f>SUMIFS(СВЦЭМ!$F$34:$F$777,СВЦЭМ!$A$34:$A$777,$A201,СВЦЭМ!$B$34:$B$777,X$190)+'СЕТ СН'!$F$12-'СЕТ СН'!$F$21</f>
        <v>-494.95142282</v>
      </c>
      <c r="Y201" s="36">
        <f>SUMIFS(СВЦЭМ!$F$34:$F$777,СВЦЭМ!$A$34:$A$777,$A201,СВЦЭМ!$B$34:$B$777,Y$190)+'СЕТ СН'!$F$12-'СЕТ СН'!$F$21</f>
        <v>-490.84195170999999</v>
      </c>
    </row>
    <row r="202" spans="1:25" ht="15.75" x14ac:dyDescent="0.2">
      <c r="A202" s="35">
        <f t="shared" si="5"/>
        <v>42806</v>
      </c>
      <c r="B202" s="36">
        <f>SUMIFS(СВЦЭМ!$F$34:$F$777,СВЦЭМ!$A$34:$A$777,$A202,СВЦЭМ!$B$34:$B$777,B$190)+'СЕТ СН'!$F$12-'СЕТ СН'!$F$21</f>
        <v>-489.09006462000002</v>
      </c>
      <c r="C202" s="36">
        <f>SUMIFS(СВЦЭМ!$F$34:$F$777,СВЦЭМ!$A$34:$A$777,$A202,СВЦЭМ!$B$34:$B$777,C$190)+'СЕТ СН'!$F$12-'СЕТ СН'!$F$21</f>
        <v>-485.62449486000003</v>
      </c>
      <c r="D202" s="36">
        <f>SUMIFS(СВЦЭМ!$F$34:$F$777,СВЦЭМ!$A$34:$A$777,$A202,СВЦЭМ!$B$34:$B$777,D$190)+'СЕТ СН'!$F$12-'СЕТ СН'!$F$21</f>
        <v>-484.11171709000001</v>
      </c>
      <c r="E202" s="36">
        <f>SUMIFS(СВЦЭМ!$F$34:$F$777,СВЦЭМ!$A$34:$A$777,$A202,СВЦЭМ!$B$34:$B$777,E$190)+'СЕТ СН'!$F$12-'СЕТ СН'!$F$21</f>
        <v>-483.73462272</v>
      </c>
      <c r="F202" s="36">
        <f>SUMIFS(СВЦЭМ!$F$34:$F$777,СВЦЭМ!$A$34:$A$777,$A202,СВЦЭМ!$B$34:$B$777,F$190)+'СЕТ СН'!$F$12-'СЕТ СН'!$F$21</f>
        <v>-483.75165171999998</v>
      </c>
      <c r="G202" s="36">
        <f>SUMIFS(СВЦЭМ!$F$34:$F$777,СВЦЭМ!$A$34:$A$777,$A202,СВЦЭМ!$B$34:$B$777,G$190)+'СЕТ СН'!$F$12-'СЕТ СН'!$F$21</f>
        <v>-483.76337437000001</v>
      </c>
      <c r="H202" s="36">
        <f>SUMIFS(СВЦЭМ!$F$34:$F$777,СВЦЭМ!$A$34:$A$777,$A202,СВЦЭМ!$B$34:$B$777,H$190)+'СЕТ СН'!$F$12-'СЕТ СН'!$F$21</f>
        <v>-485.12266904000001</v>
      </c>
      <c r="I202" s="36">
        <f>SUMIFS(СВЦЭМ!$F$34:$F$777,СВЦЭМ!$A$34:$A$777,$A202,СВЦЭМ!$B$34:$B$777,I$190)+'СЕТ СН'!$F$12-'СЕТ СН'!$F$21</f>
        <v>-489.0270021</v>
      </c>
      <c r="J202" s="36">
        <f>SUMIFS(СВЦЭМ!$F$34:$F$777,СВЦЭМ!$A$34:$A$777,$A202,СВЦЭМ!$B$34:$B$777,J$190)+'СЕТ СН'!$F$12-'СЕТ СН'!$F$21</f>
        <v>-496.27099787999998</v>
      </c>
      <c r="K202" s="36">
        <f>SUMIFS(СВЦЭМ!$F$34:$F$777,СВЦЭМ!$A$34:$A$777,$A202,СВЦЭМ!$B$34:$B$777,K$190)+'СЕТ СН'!$F$12-'СЕТ СН'!$F$21</f>
        <v>-498.31881826</v>
      </c>
      <c r="L202" s="36">
        <f>SUMIFS(СВЦЭМ!$F$34:$F$777,СВЦЭМ!$A$34:$A$777,$A202,СВЦЭМ!$B$34:$B$777,L$190)+'СЕТ СН'!$F$12-'СЕТ СН'!$F$21</f>
        <v>-500.24855335000001</v>
      </c>
      <c r="M202" s="36">
        <f>SUMIFS(СВЦЭМ!$F$34:$F$777,СВЦЭМ!$A$34:$A$777,$A202,СВЦЭМ!$B$34:$B$777,M$190)+'СЕТ СН'!$F$12-'СЕТ СН'!$F$21</f>
        <v>-500.30703562999997</v>
      </c>
      <c r="N202" s="36">
        <f>SUMIFS(СВЦЭМ!$F$34:$F$777,СВЦЭМ!$A$34:$A$777,$A202,СВЦЭМ!$B$34:$B$777,N$190)+'СЕТ СН'!$F$12-'СЕТ СН'!$F$21</f>
        <v>-499.11787314000003</v>
      </c>
      <c r="O202" s="36">
        <f>SUMIFS(СВЦЭМ!$F$34:$F$777,СВЦЭМ!$A$34:$A$777,$A202,СВЦЭМ!$B$34:$B$777,O$190)+'СЕТ СН'!$F$12-'СЕТ СН'!$F$21</f>
        <v>-497.90284961999998</v>
      </c>
      <c r="P202" s="36">
        <f>SUMIFS(СВЦЭМ!$F$34:$F$777,СВЦЭМ!$A$34:$A$777,$A202,СВЦЭМ!$B$34:$B$777,P$190)+'СЕТ СН'!$F$12-'СЕТ СН'!$F$21</f>
        <v>-496.51569684000003</v>
      </c>
      <c r="Q202" s="36">
        <f>SUMIFS(СВЦЭМ!$F$34:$F$777,СВЦЭМ!$A$34:$A$777,$A202,СВЦЭМ!$B$34:$B$777,Q$190)+'СЕТ СН'!$F$12-'СЕТ СН'!$F$21</f>
        <v>-496.63704473000001</v>
      </c>
      <c r="R202" s="36">
        <f>SUMIFS(СВЦЭМ!$F$34:$F$777,СВЦЭМ!$A$34:$A$777,$A202,СВЦЭМ!$B$34:$B$777,R$190)+'СЕТ СН'!$F$12-'СЕТ СН'!$F$21</f>
        <v>-496.75572827000002</v>
      </c>
      <c r="S202" s="36">
        <f>SUMIFS(СВЦЭМ!$F$34:$F$777,СВЦЭМ!$A$34:$A$777,$A202,СВЦЭМ!$B$34:$B$777,S$190)+'СЕТ СН'!$F$12-'СЕТ СН'!$F$21</f>
        <v>-497.19412549999998</v>
      </c>
      <c r="T202" s="36">
        <f>SUMIFS(СВЦЭМ!$F$34:$F$777,СВЦЭМ!$A$34:$A$777,$A202,СВЦЭМ!$B$34:$B$777,T$190)+'СЕТ СН'!$F$12-'СЕТ СН'!$F$21</f>
        <v>-497.56977010999998</v>
      </c>
      <c r="U202" s="36">
        <f>SUMIFS(СВЦЭМ!$F$34:$F$777,СВЦЭМ!$A$34:$A$777,$A202,СВЦЭМ!$B$34:$B$777,U$190)+'СЕТ СН'!$F$12-'СЕТ СН'!$F$21</f>
        <v>-501.24660154999998</v>
      </c>
      <c r="V202" s="36">
        <f>SUMIFS(СВЦЭМ!$F$34:$F$777,СВЦЭМ!$A$34:$A$777,$A202,СВЦЭМ!$B$34:$B$777,V$190)+'СЕТ СН'!$F$12-'СЕТ СН'!$F$21</f>
        <v>-501.35141493999998</v>
      </c>
      <c r="W202" s="36">
        <f>SUMIFS(СВЦЭМ!$F$34:$F$777,СВЦЭМ!$A$34:$A$777,$A202,СВЦЭМ!$B$34:$B$777,W$190)+'СЕТ СН'!$F$12-'СЕТ СН'!$F$21</f>
        <v>-500.83660842</v>
      </c>
      <c r="X202" s="36">
        <f>SUMIFS(СВЦЭМ!$F$34:$F$777,СВЦЭМ!$A$34:$A$777,$A202,СВЦЭМ!$B$34:$B$777,X$190)+'СЕТ СН'!$F$12-'СЕТ СН'!$F$21</f>
        <v>-498.27248650000001</v>
      </c>
      <c r="Y202" s="36">
        <f>SUMIFS(СВЦЭМ!$F$34:$F$777,СВЦЭМ!$A$34:$A$777,$A202,СВЦЭМ!$B$34:$B$777,Y$190)+'СЕТ СН'!$F$12-'СЕТ СН'!$F$21</f>
        <v>-493.08505660999998</v>
      </c>
    </row>
    <row r="203" spans="1:25" ht="15.75" x14ac:dyDescent="0.2">
      <c r="A203" s="35">
        <f t="shared" si="5"/>
        <v>42807</v>
      </c>
      <c r="B203" s="36">
        <f>SUMIFS(СВЦЭМ!$F$34:$F$777,СВЦЭМ!$A$34:$A$777,$A203,СВЦЭМ!$B$34:$B$777,B$190)+'СЕТ СН'!$F$12-'СЕТ СН'!$F$21</f>
        <v>-484.94728881000003</v>
      </c>
      <c r="C203" s="36">
        <f>SUMIFS(СВЦЭМ!$F$34:$F$777,СВЦЭМ!$A$34:$A$777,$A203,СВЦЭМ!$B$34:$B$777,C$190)+'СЕТ СН'!$F$12-'СЕТ СН'!$F$21</f>
        <v>-484.29506069000001</v>
      </c>
      <c r="D203" s="36">
        <f>SUMIFS(СВЦЭМ!$F$34:$F$777,СВЦЭМ!$A$34:$A$777,$A203,СВЦЭМ!$B$34:$B$777,D$190)+'СЕТ СН'!$F$12-'СЕТ СН'!$F$21</f>
        <v>-483.94433112000002</v>
      </c>
      <c r="E203" s="36">
        <f>SUMIFS(СВЦЭМ!$F$34:$F$777,СВЦЭМ!$A$34:$A$777,$A203,СВЦЭМ!$B$34:$B$777,E$190)+'СЕТ СН'!$F$12-'СЕТ СН'!$F$21</f>
        <v>-483.54826793000001</v>
      </c>
      <c r="F203" s="36">
        <f>SUMIFS(СВЦЭМ!$F$34:$F$777,СВЦЭМ!$A$34:$A$777,$A203,СВЦЭМ!$B$34:$B$777,F$190)+'СЕТ СН'!$F$12-'СЕТ СН'!$F$21</f>
        <v>-477.76520433999997</v>
      </c>
      <c r="G203" s="36">
        <f>SUMIFS(СВЦЭМ!$F$34:$F$777,СВЦЭМ!$A$34:$A$777,$A203,СВЦЭМ!$B$34:$B$777,G$190)+'СЕТ СН'!$F$12-'СЕТ СН'!$F$21</f>
        <v>-473.25290597999998</v>
      </c>
      <c r="H203" s="36">
        <f>SUMIFS(СВЦЭМ!$F$34:$F$777,СВЦЭМ!$A$34:$A$777,$A203,СВЦЭМ!$B$34:$B$777,H$190)+'СЕТ СН'!$F$12-'СЕТ СН'!$F$21</f>
        <v>-477.09282597999999</v>
      </c>
      <c r="I203" s="36">
        <f>SUMIFS(СВЦЭМ!$F$34:$F$777,СВЦЭМ!$A$34:$A$777,$A203,СВЦЭМ!$B$34:$B$777,I$190)+'СЕТ СН'!$F$12-'СЕТ СН'!$F$21</f>
        <v>-482.80662967000001</v>
      </c>
      <c r="J203" s="36">
        <f>SUMIFS(СВЦЭМ!$F$34:$F$777,СВЦЭМ!$A$34:$A$777,$A203,СВЦЭМ!$B$34:$B$777,J$190)+'СЕТ СН'!$F$12-'СЕТ СН'!$F$21</f>
        <v>-488.33761105999997</v>
      </c>
      <c r="K203" s="36">
        <f>SUMIFS(СВЦЭМ!$F$34:$F$777,СВЦЭМ!$A$34:$A$777,$A203,СВЦЭМ!$B$34:$B$777,K$190)+'СЕТ СН'!$F$12-'СЕТ СН'!$F$21</f>
        <v>-489.61842150000001</v>
      </c>
      <c r="L203" s="36">
        <f>SUMIFS(СВЦЭМ!$F$34:$F$777,СВЦЭМ!$A$34:$A$777,$A203,СВЦЭМ!$B$34:$B$777,L$190)+'СЕТ СН'!$F$12-'СЕТ СН'!$F$21</f>
        <v>-490.12059803</v>
      </c>
      <c r="M203" s="36">
        <f>SUMIFS(СВЦЭМ!$F$34:$F$777,СВЦЭМ!$A$34:$A$777,$A203,СВЦЭМ!$B$34:$B$777,M$190)+'СЕТ СН'!$F$12-'СЕТ СН'!$F$21</f>
        <v>-490.34506326000002</v>
      </c>
      <c r="N203" s="36">
        <f>SUMIFS(СВЦЭМ!$F$34:$F$777,СВЦЭМ!$A$34:$A$777,$A203,СВЦЭМ!$B$34:$B$777,N$190)+'СЕТ СН'!$F$12-'СЕТ СН'!$F$21</f>
        <v>-488.82832861999998</v>
      </c>
      <c r="O203" s="36">
        <f>SUMIFS(СВЦЭМ!$F$34:$F$777,СВЦЭМ!$A$34:$A$777,$A203,СВЦЭМ!$B$34:$B$777,O$190)+'СЕТ СН'!$F$12-'СЕТ СН'!$F$21</f>
        <v>-488.40093200000001</v>
      </c>
      <c r="P203" s="36">
        <f>SUMIFS(СВЦЭМ!$F$34:$F$777,СВЦЭМ!$A$34:$A$777,$A203,СВЦЭМ!$B$34:$B$777,P$190)+'СЕТ СН'!$F$12-'СЕТ СН'!$F$21</f>
        <v>-486.94946222999999</v>
      </c>
      <c r="Q203" s="36">
        <f>SUMIFS(СВЦЭМ!$F$34:$F$777,СВЦЭМ!$A$34:$A$777,$A203,СВЦЭМ!$B$34:$B$777,Q$190)+'СЕТ СН'!$F$12-'СЕТ СН'!$F$21</f>
        <v>-487.28255203999998</v>
      </c>
      <c r="R203" s="36">
        <f>SUMIFS(СВЦЭМ!$F$34:$F$777,СВЦЭМ!$A$34:$A$777,$A203,СВЦЭМ!$B$34:$B$777,R$190)+'СЕТ СН'!$F$12-'СЕТ СН'!$F$21</f>
        <v>-487.16251768000001</v>
      </c>
      <c r="S203" s="36">
        <f>SUMIFS(СВЦЭМ!$F$34:$F$777,СВЦЭМ!$A$34:$A$777,$A203,СВЦЭМ!$B$34:$B$777,S$190)+'СЕТ СН'!$F$12-'СЕТ СН'!$F$21</f>
        <v>-487.29088202000003</v>
      </c>
      <c r="T203" s="36">
        <f>SUMIFS(СВЦЭМ!$F$34:$F$777,СВЦЭМ!$A$34:$A$777,$A203,СВЦЭМ!$B$34:$B$777,T$190)+'СЕТ СН'!$F$12-'СЕТ СН'!$F$21</f>
        <v>-489.41150641000002</v>
      </c>
      <c r="U203" s="36">
        <f>SUMIFS(СВЦЭМ!$F$34:$F$777,СВЦЭМ!$A$34:$A$777,$A203,СВЦЭМ!$B$34:$B$777,U$190)+'СЕТ СН'!$F$12-'СЕТ СН'!$F$21</f>
        <v>-490.88207327999999</v>
      </c>
      <c r="V203" s="36">
        <f>SUMIFS(СВЦЭМ!$F$34:$F$777,СВЦЭМ!$A$34:$A$777,$A203,СВЦЭМ!$B$34:$B$777,V$190)+'СЕТ СН'!$F$12-'СЕТ СН'!$F$21</f>
        <v>-491.17698593</v>
      </c>
      <c r="W203" s="36">
        <f>SUMIFS(СВЦЭМ!$F$34:$F$777,СВЦЭМ!$A$34:$A$777,$A203,СВЦЭМ!$B$34:$B$777,W$190)+'СЕТ СН'!$F$12-'СЕТ СН'!$F$21</f>
        <v>-490.12162373000001</v>
      </c>
      <c r="X203" s="36">
        <f>SUMIFS(СВЦЭМ!$F$34:$F$777,СВЦЭМ!$A$34:$A$777,$A203,СВЦЭМ!$B$34:$B$777,X$190)+'СЕТ СН'!$F$12-'СЕТ СН'!$F$21</f>
        <v>-490.26920206</v>
      </c>
      <c r="Y203" s="36">
        <f>SUMIFS(СВЦЭМ!$F$34:$F$777,СВЦЭМ!$A$34:$A$777,$A203,СВЦЭМ!$B$34:$B$777,Y$190)+'СЕТ СН'!$F$12-'СЕТ СН'!$F$21</f>
        <v>-483.93857260999999</v>
      </c>
    </row>
    <row r="204" spans="1:25" ht="15.75" x14ac:dyDescent="0.2">
      <c r="A204" s="35">
        <f t="shared" si="5"/>
        <v>42808</v>
      </c>
      <c r="B204" s="36">
        <f>SUMIFS(СВЦЭМ!$F$34:$F$777,СВЦЭМ!$A$34:$A$777,$A204,СВЦЭМ!$B$34:$B$777,B$190)+'СЕТ СН'!$F$12-'СЕТ СН'!$F$21</f>
        <v>-484.47321134999999</v>
      </c>
      <c r="C204" s="36">
        <f>SUMIFS(СВЦЭМ!$F$34:$F$777,СВЦЭМ!$A$34:$A$777,$A204,СВЦЭМ!$B$34:$B$777,C$190)+'СЕТ СН'!$F$12-'СЕТ СН'!$F$21</f>
        <v>-484.36530421999998</v>
      </c>
      <c r="D204" s="36">
        <f>SUMIFS(СВЦЭМ!$F$34:$F$777,СВЦЭМ!$A$34:$A$777,$A204,СВЦЭМ!$B$34:$B$777,D$190)+'СЕТ СН'!$F$12-'СЕТ СН'!$F$21</f>
        <v>-482.07667549999996</v>
      </c>
      <c r="E204" s="36">
        <f>SUMIFS(СВЦЭМ!$F$34:$F$777,СВЦЭМ!$A$34:$A$777,$A204,СВЦЭМ!$B$34:$B$777,E$190)+'СЕТ СН'!$F$12-'СЕТ СН'!$F$21</f>
        <v>-481.86826945999996</v>
      </c>
      <c r="F204" s="36">
        <f>SUMIFS(СВЦЭМ!$F$34:$F$777,СВЦЭМ!$A$34:$A$777,$A204,СВЦЭМ!$B$34:$B$777,F$190)+'СЕТ СН'!$F$12-'СЕТ СН'!$F$21</f>
        <v>-481.38102878000001</v>
      </c>
      <c r="G204" s="36">
        <f>SUMIFS(СВЦЭМ!$F$34:$F$777,СВЦЭМ!$A$34:$A$777,$A204,СВЦЭМ!$B$34:$B$777,G$190)+'СЕТ СН'!$F$12-'СЕТ СН'!$F$21</f>
        <v>-479.01126599999998</v>
      </c>
      <c r="H204" s="36">
        <f>SUMIFS(СВЦЭМ!$F$34:$F$777,СВЦЭМ!$A$34:$A$777,$A204,СВЦЭМ!$B$34:$B$777,H$190)+'СЕТ СН'!$F$12-'СЕТ СН'!$F$21</f>
        <v>-481.93313246000002</v>
      </c>
      <c r="I204" s="36">
        <f>SUMIFS(СВЦЭМ!$F$34:$F$777,СВЦЭМ!$A$34:$A$777,$A204,СВЦЭМ!$B$34:$B$777,I$190)+'СЕТ СН'!$F$12-'СЕТ СН'!$F$21</f>
        <v>-485.87496777000001</v>
      </c>
      <c r="J204" s="36">
        <f>SUMIFS(СВЦЭМ!$F$34:$F$777,СВЦЭМ!$A$34:$A$777,$A204,СВЦЭМ!$B$34:$B$777,J$190)+'СЕТ СН'!$F$12-'СЕТ СН'!$F$21</f>
        <v>-492.32039089</v>
      </c>
      <c r="K204" s="36">
        <f>SUMIFS(СВЦЭМ!$F$34:$F$777,СВЦЭМ!$A$34:$A$777,$A204,СВЦЭМ!$B$34:$B$777,K$190)+'СЕТ СН'!$F$12-'СЕТ СН'!$F$21</f>
        <v>-491.61034283999999</v>
      </c>
      <c r="L204" s="36">
        <f>SUMIFS(СВЦЭМ!$F$34:$F$777,СВЦЭМ!$A$34:$A$777,$A204,СВЦЭМ!$B$34:$B$777,L$190)+'СЕТ СН'!$F$12-'СЕТ СН'!$F$21</f>
        <v>-491.61997938000002</v>
      </c>
      <c r="M204" s="36">
        <f>SUMIFS(СВЦЭМ!$F$34:$F$777,СВЦЭМ!$A$34:$A$777,$A204,СВЦЭМ!$B$34:$B$777,M$190)+'СЕТ СН'!$F$12-'СЕТ СН'!$F$21</f>
        <v>-489.06872347000001</v>
      </c>
      <c r="N204" s="36">
        <f>SUMIFS(СВЦЭМ!$F$34:$F$777,СВЦЭМ!$A$34:$A$777,$A204,СВЦЭМ!$B$34:$B$777,N$190)+'СЕТ СН'!$F$12-'СЕТ СН'!$F$21</f>
        <v>-488.09210517999998</v>
      </c>
      <c r="O204" s="36">
        <f>SUMIFS(СВЦЭМ!$F$34:$F$777,СВЦЭМ!$A$34:$A$777,$A204,СВЦЭМ!$B$34:$B$777,O$190)+'СЕТ СН'!$F$12-'СЕТ СН'!$F$21</f>
        <v>-483.73643350999998</v>
      </c>
      <c r="P204" s="36">
        <f>SUMIFS(СВЦЭМ!$F$34:$F$777,СВЦЭМ!$A$34:$A$777,$A204,СВЦЭМ!$B$34:$B$777,P$190)+'СЕТ СН'!$F$12-'СЕТ СН'!$F$21</f>
        <v>-483.14205199000003</v>
      </c>
      <c r="Q204" s="36">
        <f>SUMIFS(СВЦЭМ!$F$34:$F$777,СВЦЭМ!$A$34:$A$777,$A204,СВЦЭМ!$B$34:$B$777,Q$190)+'СЕТ СН'!$F$12-'СЕТ СН'!$F$21</f>
        <v>-483.18989612999997</v>
      </c>
      <c r="R204" s="36">
        <f>SUMIFS(СВЦЭМ!$F$34:$F$777,СВЦЭМ!$A$34:$A$777,$A204,СВЦЭМ!$B$34:$B$777,R$190)+'СЕТ СН'!$F$12-'СЕТ СН'!$F$21</f>
        <v>-483.45632018000003</v>
      </c>
      <c r="S204" s="36">
        <f>SUMIFS(СВЦЭМ!$F$34:$F$777,СВЦЭМ!$A$34:$A$777,$A204,СВЦЭМ!$B$34:$B$777,S$190)+'СЕТ СН'!$F$12-'СЕТ СН'!$F$21</f>
        <v>-484.80690516999999</v>
      </c>
      <c r="T204" s="36">
        <f>SUMIFS(СВЦЭМ!$F$34:$F$777,СВЦЭМ!$A$34:$A$777,$A204,СВЦЭМ!$B$34:$B$777,T$190)+'СЕТ СН'!$F$12-'СЕТ СН'!$F$21</f>
        <v>-486.37314550999997</v>
      </c>
      <c r="U204" s="36">
        <f>SUMIFS(СВЦЭМ!$F$34:$F$777,СВЦЭМ!$A$34:$A$777,$A204,СВЦЭМ!$B$34:$B$777,U$190)+'СЕТ СН'!$F$12-'СЕТ СН'!$F$21</f>
        <v>-491.00723313000003</v>
      </c>
      <c r="V204" s="36">
        <f>SUMIFS(СВЦЭМ!$F$34:$F$777,СВЦЭМ!$A$34:$A$777,$A204,СВЦЭМ!$B$34:$B$777,V$190)+'СЕТ СН'!$F$12-'СЕТ СН'!$F$21</f>
        <v>-491.86065374999998</v>
      </c>
      <c r="W204" s="36">
        <f>SUMIFS(СВЦЭМ!$F$34:$F$777,СВЦЭМ!$A$34:$A$777,$A204,СВЦЭМ!$B$34:$B$777,W$190)+'СЕТ СН'!$F$12-'СЕТ СН'!$F$21</f>
        <v>-491.52255344000002</v>
      </c>
      <c r="X204" s="36">
        <f>SUMIFS(СВЦЭМ!$F$34:$F$777,СВЦЭМ!$A$34:$A$777,$A204,СВЦЭМ!$B$34:$B$777,X$190)+'СЕТ СН'!$F$12-'СЕТ СН'!$F$21</f>
        <v>-492.05032305999998</v>
      </c>
      <c r="Y204" s="36">
        <f>SUMIFS(СВЦЭМ!$F$34:$F$777,СВЦЭМ!$A$34:$A$777,$A204,СВЦЭМ!$B$34:$B$777,Y$190)+'СЕТ СН'!$F$12-'СЕТ СН'!$F$21</f>
        <v>-486.13794594000001</v>
      </c>
    </row>
    <row r="205" spans="1:25" ht="15.75" x14ac:dyDescent="0.2">
      <c r="A205" s="35">
        <f t="shared" si="5"/>
        <v>42809</v>
      </c>
      <c r="B205" s="36">
        <f>SUMIFS(СВЦЭМ!$F$34:$F$777,СВЦЭМ!$A$34:$A$777,$A205,СВЦЭМ!$B$34:$B$777,B$190)+'СЕТ СН'!$F$12-'СЕТ СН'!$F$21</f>
        <v>-482.17959408000002</v>
      </c>
      <c r="C205" s="36">
        <f>SUMIFS(СВЦЭМ!$F$34:$F$777,СВЦЭМ!$A$34:$A$777,$A205,СВЦЭМ!$B$34:$B$777,C$190)+'СЕТ СН'!$F$12-'СЕТ СН'!$F$21</f>
        <v>-477.24324218999999</v>
      </c>
      <c r="D205" s="36">
        <f>SUMIFS(СВЦЭМ!$F$34:$F$777,СВЦЭМ!$A$34:$A$777,$A205,СВЦЭМ!$B$34:$B$777,D$190)+'СЕТ СН'!$F$12-'СЕТ СН'!$F$21</f>
        <v>-474.31543793000003</v>
      </c>
      <c r="E205" s="36">
        <f>SUMIFS(СВЦЭМ!$F$34:$F$777,СВЦЭМ!$A$34:$A$777,$A205,СВЦЭМ!$B$34:$B$777,E$190)+'СЕТ СН'!$F$12-'СЕТ СН'!$F$21</f>
        <v>-473.76190171000002</v>
      </c>
      <c r="F205" s="36">
        <f>SUMIFS(СВЦЭМ!$F$34:$F$777,СВЦЭМ!$A$34:$A$777,$A205,СВЦЭМ!$B$34:$B$777,F$190)+'СЕТ СН'!$F$12-'СЕТ СН'!$F$21</f>
        <v>-474.27338792</v>
      </c>
      <c r="G205" s="36">
        <f>SUMIFS(СВЦЭМ!$F$34:$F$777,СВЦЭМ!$A$34:$A$777,$A205,СВЦЭМ!$B$34:$B$777,G$190)+'СЕТ СН'!$F$12-'СЕТ СН'!$F$21</f>
        <v>-475.27716937000002</v>
      </c>
      <c r="H205" s="36">
        <f>SUMIFS(СВЦЭМ!$F$34:$F$777,СВЦЭМ!$A$34:$A$777,$A205,СВЦЭМ!$B$34:$B$777,H$190)+'СЕТ СН'!$F$12-'СЕТ СН'!$F$21</f>
        <v>-483.18746529999999</v>
      </c>
      <c r="I205" s="36">
        <f>SUMIFS(СВЦЭМ!$F$34:$F$777,СВЦЭМ!$A$34:$A$777,$A205,СВЦЭМ!$B$34:$B$777,I$190)+'СЕТ СН'!$F$12-'СЕТ СН'!$F$21</f>
        <v>-490.50667183000002</v>
      </c>
      <c r="J205" s="36">
        <f>SUMIFS(СВЦЭМ!$F$34:$F$777,СВЦЭМ!$A$34:$A$777,$A205,СВЦЭМ!$B$34:$B$777,J$190)+'СЕТ СН'!$F$12-'СЕТ СН'!$F$21</f>
        <v>-495.88582472999997</v>
      </c>
      <c r="K205" s="36">
        <f>SUMIFS(СВЦЭМ!$F$34:$F$777,СВЦЭМ!$A$34:$A$777,$A205,СВЦЭМ!$B$34:$B$777,K$190)+'СЕТ СН'!$F$12-'СЕТ СН'!$F$21</f>
        <v>-497.36724085000003</v>
      </c>
      <c r="L205" s="36">
        <f>SUMIFS(СВЦЭМ!$F$34:$F$777,СВЦЭМ!$A$34:$A$777,$A205,СВЦЭМ!$B$34:$B$777,L$190)+'СЕТ СН'!$F$12-'СЕТ СН'!$F$21</f>
        <v>-497.71388747999998</v>
      </c>
      <c r="M205" s="36">
        <f>SUMIFS(СВЦЭМ!$F$34:$F$777,СВЦЭМ!$A$34:$A$777,$A205,СВЦЭМ!$B$34:$B$777,M$190)+'СЕТ СН'!$F$12-'СЕТ СН'!$F$21</f>
        <v>-497.27260088000003</v>
      </c>
      <c r="N205" s="36">
        <f>SUMIFS(СВЦЭМ!$F$34:$F$777,СВЦЭМ!$A$34:$A$777,$A205,СВЦЭМ!$B$34:$B$777,N$190)+'СЕТ СН'!$F$12-'СЕТ СН'!$F$21</f>
        <v>-495.15882735000002</v>
      </c>
      <c r="O205" s="36">
        <f>SUMIFS(СВЦЭМ!$F$34:$F$777,СВЦЭМ!$A$34:$A$777,$A205,СВЦЭМ!$B$34:$B$777,O$190)+'СЕТ СН'!$F$12-'СЕТ СН'!$F$21</f>
        <v>-493.55957949999998</v>
      </c>
      <c r="P205" s="36">
        <f>SUMIFS(СВЦЭМ!$F$34:$F$777,СВЦЭМ!$A$34:$A$777,$A205,СВЦЭМ!$B$34:$B$777,P$190)+'СЕТ СН'!$F$12-'СЕТ СН'!$F$21</f>
        <v>-491.15412043999999</v>
      </c>
      <c r="Q205" s="36">
        <f>SUMIFS(СВЦЭМ!$F$34:$F$777,СВЦЭМ!$A$34:$A$777,$A205,СВЦЭМ!$B$34:$B$777,Q$190)+'СЕТ СН'!$F$12-'СЕТ СН'!$F$21</f>
        <v>-490.0997979</v>
      </c>
      <c r="R205" s="36">
        <f>SUMIFS(СВЦЭМ!$F$34:$F$777,СВЦЭМ!$A$34:$A$777,$A205,СВЦЭМ!$B$34:$B$777,R$190)+'СЕТ СН'!$F$12-'СЕТ СН'!$F$21</f>
        <v>-489.78735788</v>
      </c>
      <c r="S205" s="36">
        <f>SUMIFS(СВЦЭМ!$F$34:$F$777,СВЦЭМ!$A$34:$A$777,$A205,СВЦЭМ!$B$34:$B$777,S$190)+'СЕТ СН'!$F$12-'СЕТ СН'!$F$21</f>
        <v>-491.96613121000001</v>
      </c>
      <c r="T205" s="36">
        <f>SUMIFS(СВЦЭМ!$F$34:$F$777,СВЦЭМ!$A$34:$A$777,$A205,СВЦЭМ!$B$34:$B$777,T$190)+'СЕТ СН'!$F$12-'СЕТ СН'!$F$21</f>
        <v>-496.31785048</v>
      </c>
      <c r="U205" s="36">
        <f>SUMIFS(СВЦЭМ!$F$34:$F$777,СВЦЭМ!$A$34:$A$777,$A205,СВЦЭМ!$B$34:$B$777,U$190)+'СЕТ СН'!$F$12-'СЕТ СН'!$F$21</f>
        <v>-499.56848178000001</v>
      </c>
      <c r="V205" s="36">
        <f>SUMIFS(СВЦЭМ!$F$34:$F$777,СВЦЭМ!$A$34:$A$777,$A205,СВЦЭМ!$B$34:$B$777,V$190)+'СЕТ СН'!$F$12-'СЕТ СН'!$F$21</f>
        <v>-499.29382850000002</v>
      </c>
      <c r="W205" s="36">
        <f>SUMIFS(СВЦЭМ!$F$34:$F$777,СВЦЭМ!$A$34:$A$777,$A205,СВЦЭМ!$B$34:$B$777,W$190)+'СЕТ СН'!$F$12-'СЕТ СН'!$F$21</f>
        <v>-499.08182489000001</v>
      </c>
      <c r="X205" s="36">
        <f>SUMIFS(СВЦЭМ!$F$34:$F$777,СВЦЭМ!$A$34:$A$777,$A205,СВЦЭМ!$B$34:$B$777,X$190)+'СЕТ СН'!$F$12-'СЕТ СН'!$F$21</f>
        <v>-497.31281796999997</v>
      </c>
      <c r="Y205" s="36">
        <f>SUMIFS(СВЦЭМ!$F$34:$F$777,СВЦЭМ!$A$34:$A$777,$A205,СВЦЭМ!$B$34:$B$777,Y$190)+'СЕТ СН'!$F$12-'СЕТ СН'!$F$21</f>
        <v>-488.86501797</v>
      </c>
    </row>
    <row r="206" spans="1:25" ht="15.75" x14ac:dyDescent="0.2">
      <c r="A206" s="35">
        <f t="shared" si="5"/>
        <v>42810</v>
      </c>
      <c r="B206" s="36">
        <f>SUMIFS(СВЦЭМ!$F$34:$F$777,СВЦЭМ!$A$34:$A$777,$A206,СВЦЭМ!$B$34:$B$777,B$190)+'СЕТ СН'!$F$12-'СЕТ СН'!$F$21</f>
        <v>-486.31739987000003</v>
      </c>
      <c r="C206" s="36">
        <f>SUMIFS(СВЦЭМ!$F$34:$F$777,СВЦЭМ!$A$34:$A$777,$A206,СВЦЭМ!$B$34:$B$777,C$190)+'СЕТ СН'!$F$12-'СЕТ СН'!$F$21</f>
        <v>-483.41793222000001</v>
      </c>
      <c r="D206" s="36">
        <f>SUMIFS(СВЦЭМ!$F$34:$F$777,СВЦЭМ!$A$34:$A$777,$A206,СВЦЭМ!$B$34:$B$777,D$190)+'СЕТ СН'!$F$12-'СЕТ СН'!$F$21</f>
        <v>-480.92865818999996</v>
      </c>
      <c r="E206" s="36">
        <f>SUMIFS(СВЦЭМ!$F$34:$F$777,СВЦЭМ!$A$34:$A$777,$A206,СВЦЭМ!$B$34:$B$777,E$190)+'СЕТ СН'!$F$12-'СЕТ СН'!$F$21</f>
        <v>-479.84558049999998</v>
      </c>
      <c r="F206" s="36">
        <f>SUMIFS(СВЦЭМ!$F$34:$F$777,СВЦЭМ!$A$34:$A$777,$A206,СВЦЭМ!$B$34:$B$777,F$190)+'СЕТ СН'!$F$12-'СЕТ СН'!$F$21</f>
        <v>-480.60763613</v>
      </c>
      <c r="G206" s="36">
        <f>SUMIFS(СВЦЭМ!$F$34:$F$777,СВЦЭМ!$A$34:$A$777,$A206,СВЦЭМ!$B$34:$B$777,G$190)+'СЕТ СН'!$F$12-'СЕТ СН'!$F$21</f>
        <v>-481.28822138999999</v>
      </c>
      <c r="H206" s="36">
        <f>SUMIFS(СВЦЭМ!$F$34:$F$777,СВЦЭМ!$A$34:$A$777,$A206,СВЦЭМ!$B$34:$B$777,H$190)+'СЕТ СН'!$F$12-'СЕТ СН'!$F$21</f>
        <v>-481.81399037</v>
      </c>
      <c r="I206" s="36">
        <f>SUMIFS(СВЦЭМ!$F$34:$F$777,СВЦЭМ!$A$34:$A$777,$A206,СВЦЭМ!$B$34:$B$777,I$190)+'СЕТ СН'!$F$12-'СЕТ СН'!$F$21</f>
        <v>-481.91002996999998</v>
      </c>
      <c r="J206" s="36">
        <f>SUMIFS(СВЦЭМ!$F$34:$F$777,СВЦЭМ!$A$34:$A$777,$A206,СВЦЭМ!$B$34:$B$777,J$190)+'СЕТ СН'!$F$12-'СЕТ СН'!$F$21</f>
        <v>-489.94775436999998</v>
      </c>
      <c r="K206" s="36">
        <f>SUMIFS(СВЦЭМ!$F$34:$F$777,СВЦЭМ!$A$34:$A$777,$A206,СВЦЭМ!$B$34:$B$777,K$190)+'СЕТ СН'!$F$12-'СЕТ СН'!$F$21</f>
        <v>-496.31473291999998</v>
      </c>
      <c r="L206" s="36">
        <f>SUMIFS(СВЦЭМ!$F$34:$F$777,СВЦЭМ!$A$34:$A$777,$A206,СВЦЭМ!$B$34:$B$777,L$190)+'СЕТ СН'!$F$12-'СЕТ СН'!$F$21</f>
        <v>-496.27788307999998</v>
      </c>
      <c r="M206" s="36">
        <f>SUMIFS(СВЦЭМ!$F$34:$F$777,СВЦЭМ!$A$34:$A$777,$A206,СВЦЭМ!$B$34:$B$777,M$190)+'СЕТ СН'!$F$12-'СЕТ СН'!$F$21</f>
        <v>-495.43338009000001</v>
      </c>
      <c r="N206" s="36">
        <f>SUMIFS(СВЦЭМ!$F$34:$F$777,СВЦЭМ!$A$34:$A$777,$A206,СВЦЭМ!$B$34:$B$777,N$190)+'СЕТ СН'!$F$12-'СЕТ СН'!$F$21</f>
        <v>-494.25365343999999</v>
      </c>
      <c r="O206" s="36">
        <f>SUMIFS(СВЦЭМ!$F$34:$F$777,СВЦЭМ!$A$34:$A$777,$A206,СВЦЭМ!$B$34:$B$777,O$190)+'СЕТ СН'!$F$12-'СЕТ СН'!$F$21</f>
        <v>-493.66115614</v>
      </c>
      <c r="P206" s="36">
        <f>SUMIFS(СВЦЭМ!$F$34:$F$777,СВЦЭМ!$A$34:$A$777,$A206,СВЦЭМ!$B$34:$B$777,P$190)+'СЕТ СН'!$F$12-'СЕТ СН'!$F$21</f>
        <v>-490.85098235999999</v>
      </c>
      <c r="Q206" s="36">
        <f>SUMIFS(СВЦЭМ!$F$34:$F$777,СВЦЭМ!$A$34:$A$777,$A206,СВЦЭМ!$B$34:$B$777,Q$190)+'СЕТ СН'!$F$12-'СЕТ СН'!$F$21</f>
        <v>-490.28595510000002</v>
      </c>
      <c r="R206" s="36">
        <f>SUMIFS(СВЦЭМ!$F$34:$F$777,СВЦЭМ!$A$34:$A$777,$A206,СВЦЭМ!$B$34:$B$777,R$190)+'СЕТ СН'!$F$12-'СЕТ СН'!$F$21</f>
        <v>-490.04919934999998</v>
      </c>
      <c r="S206" s="36">
        <f>SUMIFS(СВЦЭМ!$F$34:$F$777,СВЦЭМ!$A$34:$A$777,$A206,СВЦЭМ!$B$34:$B$777,S$190)+'СЕТ СН'!$F$12-'СЕТ СН'!$F$21</f>
        <v>-493.48689325999999</v>
      </c>
      <c r="T206" s="36">
        <f>SUMIFS(СВЦЭМ!$F$34:$F$777,СВЦЭМ!$A$34:$A$777,$A206,СВЦЭМ!$B$34:$B$777,T$190)+'СЕТ СН'!$F$12-'СЕТ СН'!$F$21</f>
        <v>-494.97490034999998</v>
      </c>
      <c r="U206" s="36">
        <f>SUMIFS(СВЦЭМ!$F$34:$F$777,СВЦЭМ!$A$34:$A$777,$A206,СВЦЭМ!$B$34:$B$777,U$190)+'СЕТ СН'!$F$12-'СЕТ СН'!$F$21</f>
        <v>-498.50656013000003</v>
      </c>
      <c r="V206" s="36">
        <f>SUMIFS(СВЦЭМ!$F$34:$F$777,СВЦЭМ!$A$34:$A$777,$A206,СВЦЭМ!$B$34:$B$777,V$190)+'СЕТ СН'!$F$12-'СЕТ СН'!$F$21</f>
        <v>-498.89236036</v>
      </c>
      <c r="W206" s="36">
        <f>SUMIFS(СВЦЭМ!$F$34:$F$777,СВЦЭМ!$A$34:$A$777,$A206,СВЦЭМ!$B$34:$B$777,W$190)+'СЕТ СН'!$F$12-'СЕТ СН'!$F$21</f>
        <v>-497.61637618999998</v>
      </c>
      <c r="X206" s="36">
        <f>SUMIFS(СВЦЭМ!$F$34:$F$777,СВЦЭМ!$A$34:$A$777,$A206,СВЦЭМ!$B$34:$B$777,X$190)+'СЕТ СН'!$F$12-'СЕТ СН'!$F$21</f>
        <v>-491.27628851999998</v>
      </c>
      <c r="Y206" s="36">
        <f>SUMIFS(СВЦЭМ!$F$34:$F$777,СВЦЭМ!$A$34:$A$777,$A206,СВЦЭМ!$B$34:$B$777,Y$190)+'СЕТ СН'!$F$12-'СЕТ СН'!$F$21</f>
        <v>-482.15729832</v>
      </c>
    </row>
    <row r="207" spans="1:25" ht="15.75" x14ac:dyDescent="0.2">
      <c r="A207" s="35">
        <f t="shared" si="5"/>
        <v>42811</v>
      </c>
      <c r="B207" s="36">
        <f>SUMIFS(СВЦЭМ!$F$34:$F$777,СВЦЭМ!$A$34:$A$777,$A207,СВЦЭМ!$B$34:$B$777,B$190)+'СЕТ СН'!$F$12-'СЕТ СН'!$F$21</f>
        <v>-484.02822375</v>
      </c>
      <c r="C207" s="36">
        <f>SUMIFS(СВЦЭМ!$F$34:$F$777,СВЦЭМ!$A$34:$A$777,$A207,СВЦЭМ!$B$34:$B$777,C$190)+'СЕТ СН'!$F$12-'СЕТ СН'!$F$21</f>
        <v>-481.92039104000003</v>
      </c>
      <c r="D207" s="36">
        <f>SUMIFS(СВЦЭМ!$F$34:$F$777,СВЦЭМ!$A$34:$A$777,$A207,СВЦЭМ!$B$34:$B$777,D$190)+'СЕТ СН'!$F$12-'СЕТ СН'!$F$21</f>
        <v>-480.62260949</v>
      </c>
      <c r="E207" s="36">
        <f>SUMIFS(СВЦЭМ!$F$34:$F$777,СВЦЭМ!$A$34:$A$777,$A207,СВЦЭМ!$B$34:$B$777,E$190)+'СЕТ СН'!$F$12-'СЕТ СН'!$F$21</f>
        <v>-479.20964731999999</v>
      </c>
      <c r="F207" s="36">
        <f>SUMIFS(СВЦЭМ!$F$34:$F$777,СВЦЭМ!$A$34:$A$777,$A207,СВЦЭМ!$B$34:$B$777,F$190)+'СЕТ СН'!$F$12-'СЕТ СН'!$F$21</f>
        <v>-479.48972096</v>
      </c>
      <c r="G207" s="36">
        <f>SUMIFS(СВЦЭМ!$F$34:$F$777,СВЦЭМ!$A$34:$A$777,$A207,СВЦЭМ!$B$34:$B$777,G$190)+'СЕТ СН'!$F$12-'СЕТ СН'!$F$21</f>
        <v>-480.74097712000003</v>
      </c>
      <c r="H207" s="36">
        <f>SUMIFS(СВЦЭМ!$F$34:$F$777,СВЦЭМ!$A$34:$A$777,$A207,СВЦЭМ!$B$34:$B$777,H$190)+'СЕТ СН'!$F$12-'СЕТ СН'!$F$21</f>
        <v>-485.14205928000001</v>
      </c>
      <c r="I207" s="36">
        <f>SUMIFS(СВЦЭМ!$F$34:$F$777,СВЦЭМ!$A$34:$A$777,$A207,СВЦЭМ!$B$34:$B$777,I$190)+'СЕТ СН'!$F$12-'СЕТ СН'!$F$21</f>
        <v>-489.71934933</v>
      </c>
      <c r="J207" s="36">
        <f>SUMIFS(СВЦЭМ!$F$34:$F$777,СВЦЭМ!$A$34:$A$777,$A207,СВЦЭМ!$B$34:$B$777,J$190)+'СЕТ СН'!$F$12-'СЕТ СН'!$F$21</f>
        <v>-493.16704361000001</v>
      </c>
      <c r="K207" s="36">
        <f>SUMIFS(СВЦЭМ!$F$34:$F$777,СВЦЭМ!$A$34:$A$777,$A207,СВЦЭМ!$B$34:$B$777,K$190)+'СЕТ СН'!$F$12-'СЕТ СН'!$F$21</f>
        <v>-493.91114528999998</v>
      </c>
      <c r="L207" s="36">
        <f>SUMIFS(СВЦЭМ!$F$34:$F$777,СВЦЭМ!$A$34:$A$777,$A207,СВЦЭМ!$B$34:$B$777,L$190)+'СЕТ СН'!$F$12-'СЕТ СН'!$F$21</f>
        <v>-493.92345979999999</v>
      </c>
      <c r="M207" s="36">
        <f>SUMIFS(СВЦЭМ!$F$34:$F$777,СВЦЭМ!$A$34:$A$777,$A207,СВЦЭМ!$B$34:$B$777,M$190)+'СЕТ СН'!$F$12-'СЕТ СН'!$F$21</f>
        <v>-494.63880254000003</v>
      </c>
      <c r="N207" s="36">
        <f>SUMIFS(СВЦЭМ!$F$34:$F$777,СВЦЭМ!$A$34:$A$777,$A207,СВЦЭМ!$B$34:$B$777,N$190)+'СЕТ СН'!$F$12-'СЕТ СН'!$F$21</f>
        <v>-494.366716</v>
      </c>
      <c r="O207" s="36">
        <f>SUMIFS(СВЦЭМ!$F$34:$F$777,СВЦЭМ!$A$34:$A$777,$A207,СВЦЭМ!$B$34:$B$777,O$190)+'СЕТ СН'!$F$12-'СЕТ СН'!$F$21</f>
        <v>-496.01100215999998</v>
      </c>
      <c r="P207" s="36">
        <f>SUMIFS(СВЦЭМ!$F$34:$F$777,СВЦЭМ!$A$34:$A$777,$A207,СВЦЭМ!$B$34:$B$777,P$190)+'СЕТ СН'!$F$12-'СЕТ СН'!$F$21</f>
        <v>-496.28409717</v>
      </c>
      <c r="Q207" s="36">
        <f>SUMIFS(СВЦЭМ!$F$34:$F$777,СВЦЭМ!$A$34:$A$777,$A207,СВЦЭМ!$B$34:$B$777,Q$190)+'СЕТ СН'!$F$12-'СЕТ СН'!$F$21</f>
        <v>-496.57547664999998</v>
      </c>
      <c r="R207" s="36">
        <f>SUMIFS(СВЦЭМ!$F$34:$F$777,СВЦЭМ!$A$34:$A$777,$A207,СВЦЭМ!$B$34:$B$777,R$190)+'СЕТ СН'!$F$12-'СЕТ СН'!$F$21</f>
        <v>-496.82623668999997</v>
      </c>
      <c r="S207" s="36">
        <f>SUMIFS(СВЦЭМ!$F$34:$F$777,СВЦЭМ!$A$34:$A$777,$A207,СВЦЭМ!$B$34:$B$777,S$190)+'СЕТ СН'!$F$12-'СЕТ СН'!$F$21</f>
        <v>-494.73838451</v>
      </c>
      <c r="T207" s="36">
        <f>SUMIFS(СВЦЭМ!$F$34:$F$777,СВЦЭМ!$A$34:$A$777,$A207,СВЦЭМ!$B$34:$B$777,T$190)+'СЕТ СН'!$F$12-'СЕТ СН'!$F$21</f>
        <v>-494.55383997000001</v>
      </c>
      <c r="U207" s="36">
        <f>SUMIFS(СВЦЭМ!$F$34:$F$777,СВЦЭМ!$A$34:$A$777,$A207,СВЦЭМ!$B$34:$B$777,U$190)+'СЕТ СН'!$F$12-'СЕТ СН'!$F$21</f>
        <v>-498.13811336999999</v>
      </c>
      <c r="V207" s="36">
        <f>SUMIFS(СВЦЭМ!$F$34:$F$777,СВЦЭМ!$A$34:$A$777,$A207,СВЦЭМ!$B$34:$B$777,V$190)+'СЕТ СН'!$F$12-'СЕТ СН'!$F$21</f>
        <v>-499.40627016000002</v>
      </c>
      <c r="W207" s="36">
        <f>SUMIFS(СВЦЭМ!$F$34:$F$777,СВЦЭМ!$A$34:$A$777,$A207,СВЦЭМ!$B$34:$B$777,W$190)+'СЕТ СН'!$F$12-'СЕТ СН'!$F$21</f>
        <v>-498.36847391999999</v>
      </c>
      <c r="X207" s="36">
        <f>SUMIFS(СВЦЭМ!$F$34:$F$777,СВЦЭМ!$A$34:$A$777,$A207,СВЦЭМ!$B$34:$B$777,X$190)+'СЕТ СН'!$F$12-'СЕТ СН'!$F$21</f>
        <v>-491.08387670000002</v>
      </c>
      <c r="Y207" s="36">
        <f>SUMIFS(СВЦЭМ!$F$34:$F$777,СВЦЭМ!$A$34:$A$777,$A207,СВЦЭМ!$B$34:$B$777,Y$190)+'СЕТ СН'!$F$12-'СЕТ СН'!$F$21</f>
        <v>-492.66147332000003</v>
      </c>
    </row>
    <row r="208" spans="1:25" ht="15.75" x14ac:dyDescent="0.2">
      <c r="A208" s="35">
        <f t="shared" si="5"/>
        <v>42812</v>
      </c>
      <c r="B208" s="36">
        <f>SUMIFS(СВЦЭМ!$F$34:$F$777,СВЦЭМ!$A$34:$A$777,$A208,СВЦЭМ!$B$34:$B$777,B$190)+'СЕТ СН'!$F$12-'СЕТ СН'!$F$21</f>
        <v>-485.85817734</v>
      </c>
      <c r="C208" s="36">
        <f>SUMIFS(СВЦЭМ!$F$34:$F$777,СВЦЭМ!$A$34:$A$777,$A208,СВЦЭМ!$B$34:$B$777,C$190)+'СЕТ СН'!$F$12-'СЕТ СН'!$F$21</f>
        <v>-484.98027774000002</v>
      </c>
      <c r="D208" s="36">
        <f>SUMIFS(СВЦЭМ!$F$34:$F$777,СВЦЭМ!$A$34:$A$777,$A208,СВЦЭМ!$B$34:$B$777,D$190)+'СЕТ СН'!$F$12-'СЕТ СН'!$F$21</f>
        <v>-483.59238886000003</v>
      </c>
      <c r="E208" s="36">
        <f>SUMIFS(СВЦЭМ!$F$34:$F$777,СВЦЭМ!$A$34:$A$777,$A208,СВЦЭМ!$B$34:$B$777,E$190)+'СЕТ СН'!$F$12-'СЕТ СН'!$F$21</f>
        <v>-484.54088457</v>
      </c>
      <c r="F208" s="36">
        <f>SUMIFS(СВЦЭМ!$F$34:$F$777,СВЦЭМ!$A$34:$A$777,$A208,СВЦЭМ!$B$34:$B$777,F$190)+'СЕТ СН'!$F$12-'СЕТ СН'!$F$21</f>
        <v>-484.51463090999999</v>
      </c>
      <c r="G208" s="36">
        <f>SUMIFS(СВЦЭМ!$F$34:$F$777,СВЦЭМ!$A$34:$A$777,$A208,СВЦЭМ!$B$34:$B$777,G$190)+'СЕТ СН'!$F$12-'СЕТ СН'!$F$21</f>
        <v>-484.47617974000002</v>
      </c>
      <c r="H208" s="36">
        <f>SUMIFS(СВЦЭМ!$F$34:$F$777,СВЦЭМ!$A$34:$A$777,$A208,СВЦЭМ!$B$34:$B$777,H$190)+'СЕТ СН'!$F$12-'СЕТ СН'!$F$21</f>
        <v>-484.82741493999998</v>
      </c>
      <c r="I208" s="36">
        <f>SUMIFS(СВЦЭМ!$F$34:$F$777,СВЦЭМ!$A$34:$A$777,$A208,СВЦЭМ!$B$34:$B$777,I$190)+'СЕТ СН'!$F$12-'СЕТ СН'!$F$21</f>
        <v>-488.58150993999999</v>
      </c>
      <c r="J208" s="36">
        <f>SUMIFS(СВЦЭМ!$F$34:$F$777,СВЦЭМ!$A$34:$A$777,$A208,СВЦЭМ!$B$34:$B$777,J$190)+'СЕТ СН'!$F$12-'СЕТ СН'!$F$21</f>
        <v>-488.37142655000002</v>
      </c>
      <c r="K208" s="36">
        <f>SUMIFS(СВЦЭМ!$F$34:$F$777,СВЦЭМ!$A$34:$A$777,$A208,СВЦЭМ!$B$34:$B$777,K$190)+'СЕТ СН'!$F$12-'СЕТ СН'!$F$21</f>
        <v>-495.78419217999999</v>
      </c>
      <c r="L208" s="36">
        <f>SUMIFS(СВЦЭМ!$F$34:$F$777,СВЦЭМ!$A$34:$A$777,$A208,СВЦЭМ!$B$34:$B$777,L$190)+'СЕТ СН'!$F$12-'СЕТ СН'!$F$21</f>
        <v>-497.68422350999998</v>
      </c>
      <c r="M208" s="36">
        <f>SUMIFS(СВЦЭМ!$F$34:$F$777,СВЦЭМ!$A$34:$A$777,$A208,СВЦЭМ!$B$34:$B$777,M$190)+'СЕТ СН'!$F$12-'СЕТ СН'!$F$21</f>
        <v>-497.05649140000003</v>
      </c>
      <c r="N208" s="36">
        <f>SUMIFS(СВЦЭМ!$F$34:$F$777,СВЦЭМ!$A$34:$A$777,$A208,СВЦЭМ!$B$34:$B$777,N$190)+'СЕТ СН'!$F$12-'СЕТ СН'!$F$21</f>
        <v>-496.34446062000001</v>
      </c>
      <c r="O208" s="36">
        <f>SUMIFS(СВЦЭМ!$F$34:$F$777,СВЦЭМ!$A$34:$A$777,$A208,СВЦЭМ!$B$34:$B$777,O$190)+'СЕТ СН'!$F$12-'СЕТ СН'!$F$21</f>
        <v>-498.05696174000002</v>
      </c>
      <c r="P208" s="36">
        <f>SUMIFS(СВЦЭМ!$F$34:$F$777,СВЦЭМ!$A$34:$A$777,$A208,СВЦЭМ!$B$34:$B$777,P$190)+'СЕТ СН'!$F$12-'СЕТ СН'!$F$21</f>
        <v>-503.54735542000003</v>
      </c>
      <c r="Q208" s="36">
        <f>SUMIFS(СВЦЭМ!$F$34:$F$777,СВЦЭМ!$A$34:$A$777,$A208,СВЦЭМ!$B$34:$B$777,Q$190)+'СЕТ СН'!$F$12-'СЕТ СН'!$F$21</f>
        <v>-503.26092487</v>
      </c>
      <c r="R208" s="36">
        <f>SUMIFS(СВЦЭМ!$F$34:$F$777,СВЦЭМ!$A$34:$A$777,$A208,СВЦЭМ!$B$34:$B$777,R$190)+'СЕТ СН'!$F$12-'СЕТ СН'!$F$21</f>
        <v>-502.60494439000001</v>
      </c>
      <c r="S208" s="36">
        <f>SUMIFS(СВЦЭМ!$F$34:$F$777,СВЦЭМ!$A$34:$A$777,$A208,СВЦЭМ!$B$34:$B$777,S$190)+'СЕТ СН'!$F$12-'СЕТ СН'!$F$21</f>
        <v>-503.47462581000002</v>
      </c>
      <c r="T208" s="36">
        <f>SUMIFS(СВЦЭМ!$F$34:$F$777,СВЦЭМ!$A$34:$A$777,$A208,СВЦЭМ!$B$34:$B$777,T$190)+'СЕТ СН'!$F$12-'СЕТ СН'!$F$21</f>
        <v>-505.37061052000001</v>
      </c>
      <c r="U208" s="36">
        <f>SUMIFS(СВЦЭМ!$F$34:$F$777,СВЦЭМ!$A$34:$A$777,$A208,СВЦЭМ!$B$34:$B$777,U$190)+'СЕТ СН'!$F$12-'СЕТ СН'!$F$21</f>
        <v>-503.57541874000003</v>
      </c>
      <c r="V208" s="36">
        <f>SUMIFS(СВЦЭМ!$F$34:$F$777,СВЦЭМ!$A$34:$A$777,$A208,СВЦЭМ!$B$34:$B$777,V$190)+'СЕТ СН'!$F$12-'СЕТ СН'!$F$21</f>
        <v>-501.04167229000001</v>
      </c>
      <c r="W208" s="36">
        <f>SUMIFS(СВЦЭМ!$F$34:$F$777,СВЦЭМ!$A$34:$A$777,$A208,СВЦЭМ!$B$34:$B$777,W$190)+'СЕТ СН'!$F$12-'СЕТ СН'!$F$21</f>
        <v>-500.22833789000003</v>
      </c>
      <c r="X208" s="36">
        <f>SUMIFS(СВЦЭМ!$F$34:$F$777,СВЦЭМ!$A$34:$A$777,$A208,СВЦЭМ!$B$34:$B$777,X$190)+'СЕТ СН'!$F$12-'СЕТ СН'!$F$21</f>
        <v>-502.50049487000001</v>
      </c>
      <c r="Y208" s="36">
        <f>SUMIFS(СВЦЭМ!$F$34:$F$777,СВЦЭМ!$A$34:$A$777,$A208,СВЦЭМ!$B$34:$B$777,Y$190)+'СЕТ СН'!$F$12-'СЕТ СН'!$F$21</f>
        <v>-497.09507416999998</v>
      </c>
    </row>
    <row r="209" spans="1:25" ht="15.75" x14ac:dyDescent="0.2">
      <c r="A209" s="35">
        <f t="shared" si="5"/>
        <v>42813</v>
      </c>
      <c r="B209" s="36">
        <f>SUMIFS(СВЦЭМ!$F$34:$F$777,СВЦЭМ!$A$34:$A$777,$A209,СВЦЭМ!$B$34:$B$777,B$190)+'СЕТ СН'!$F$12-'СЕТ СН'!$F$21</f>
        <v>-487.11587385000001</v>
      </c>
      <c r="C209" s="36">
        <f>SUMIFS(СВЦЭМ!$F$34:$F$777,СВЦЭМ!$A$34:$A$777,$A209,СВЦЭМ!$B$34:$B$777,C$190)+'СЕТ СН'!$F$12-'СЕТ СН'!$F$21</f>
        <v>-486.30415930999999</v>
      </c>
      <c r="D209" s="36">
        <f>SUMIFS(СВЦЭМ!$F$34:$F$777,СВЦЭМ!$A$34:$A$777,$A209,СВЦЭМ!$B$34:$B$777,D$190)+'СЕТ СН'!$F$12-'СЕТ СН'!$F$21</f>
        <v>-483.77906125999999</v>
      </c>
      <c r="E209" s="36">
        <f>SUMIFS(СВЦЭМ!$F$34:$F$777,СВЦЭМ!$A$34:$A$777,$A209,СВЦЭМ!$B$34:$B$777,E$190)+'СЕТ СН'!$F$12-'СЕТ СН'!$F$21</f>
        <v>-482.66507297999999</v>
      </c>
      <c r="F209" s="36">
        <f>SUMIFS(СВЦЭМ!$F$34:$F$777,СВЦЭМ!$A$34:$A$777,$A209,СВЦЭМ!$B$34:$B$777,F$190)+'СЕТ СН'!$F$12-'СЕТ СН'!$F$21</f>
        <v>-483.23696367000002</v>
      </c>
      <c r="G209" s="36">
        <f>SUMIFS(СВЦЭМ!$F$34:$F$777,СВЦЭМ!$A$34:$A$777,$A209,СВЦЭМ!$B$34:$B$777,G$190)+'СЕТ СН'!$F$12-'СЕТ СН'!$F$21</f>
        <v>-484.02473756000001</v>
      </c>
      <c r="H209" s="36">
        <f>SUMIFS(СВЦЭМ!$F$34:$F$777,СВЦЭМ!$A$34:$A$777,$A209,СВЦЭМ!$B$34:$B$777,H$190)+'СЕТ СН'!$F$12-'СЕТ СН'!$F$21</f>
        <v>-485.99992455</v>
      </c>
      <c r="I209" s="36">
        <f>SUMIFS(СВЦЭМ!$F$34:$F$777,СВЦЭМ!$A$34:$A$777,$A209,СВЦЭМ!$B$34:$B$777,I$190)+'СЕТ СН'!$F$12-'СЕТ СН'!$F$21</f>
        <v>-488.12836224</v>
      </c>
      <c r="J209" s="36">
        <f>SUMIFS(СВЦЭМ!$F$34:$F$777,СВЦЭМ!$A$34:$A$777,$A209,СВЦЭМ!$B$34:$B$777,J$190)+'СЕТ СН'!$F$12-'СЕТ СН'!$F$21</f>
        <v>-492.57921318000001</v>
      </c>
      <c r="K209" s="36">
        <f>SUMIFS(СВЦЭМ!$F$34:$F$777,СВЦЭМ!$A$34:$A$777,$A209,СВЦЭМ!$B$34:$B$777,K$190)+'СЕТ СН'!$F$12-'СЕТ СН'!$F$21</f>
        <v>-501.14441785999998</v>
      </c>
      <c r="L209" s="36">
        <f>SUMIFS(СВЦЭМ!$F$34:$F$777,СВЦЭМ!$A$34:$A$777,$A209,СВЦЭМ!$B$34:$B$777,L$190)+'СЕТ СН'!$F$12-'СЕТ СН'!$F$21</f>
        <v>-503.09923652999998</v>
      </c>
      <c r="M209" s="36">
        <f>SUMIFS(СВЦЭМ!$F$34:$F$777,СВЦЭМ!$A$34:$A$777,$A209,СВЦЭМ!$B$34:$B$777,M$190)+'СЕТ СН'!$F$12-'СЕТ СН'!$F$21</f>
        <v>-501.73264134999999</v>
      </c>
      <c r="N209" s="36">
        <f>SUMIFS(СВЦЭМ!$F$34:$F$777,СВЦЭМ!$A$34:$A$777,$A209,СВЦЭМ!$B$34:$B$777,N$190)+'СЕТ СН'!$F$12-'СЕТ СН'!$F$21</f>
        <v>-500.20790777000002</v>
      </c>
      <c r="O209" s="36">
        <f>SUMIFS(СВЦЭМ!$F$34:$F$777,СВЦЭМ!$A$34:$A$777,$A209,СВЦЭМ!$B$34:$B$777,O$190)+'СЕТ СН'!$F$12-'СЕТ СН'!$F$21</f>
        <v>-499.34240700999999</v>
      </c>
      <c r="P209" s="36">
        <f>SUMIFS(СВЦЭМ!$F$34:$F$777,СВЦЭМ!$A$34:$A$777,$A209,СВЦЭМ!$B$34:$B$777,P$190)+'СЕТ СН'!$F$12-'СЕТ СН'!$F$21</f>
        <v>-498.12103313</v>
      </c>
      <c r="Q209" s="36">
        <f>SUMIFS(СВЦЭМ!$F$34:$F$777,СВЦЭМ!$A$34:$A$777,$A209,СВЦЭМ!$B$34:$B$777,Q$190)+'СЕТ СН'!$F$12-'СЕТ СН'!$F$21</f>
        <v>-497.46517029</v>
      </c>
      <c r="R209" s="36">
        <f>SUMIFS(СВЦЭМ!$F$34:$F$777,СВЦЭМ!$A$34:$A$777,$A209,СВЦЭМ!$B$34:$B$777,R$190)+'СЕТ СН'!$F$12-'СЕТ СН'!$F$21</f>
        <v>-496.89614728999999</v>
      </c>
      <c r="S209" s="36">
        <f>SUMIFS(СВЦЭМ!$F$34:$F$777,СВЦЭМ!$A$34:$A$777,$A209,СВЦЭМ!$B$34:$B$777,S$190)+'СЕТ СН'!$F$12-'СЕТ СН'!$F$21</f>
        <v>-498.65996380000001</v>
      </c>
      <c r="T209" s="36">
        <f>SUMIFS(СВЦЭМ!$F$34:$F$777,СВЦЭМ!$A$34:$A$777,$A209,СВЦЭМ!$B$34:$B$777,T$190)+'СЕТ СН'!$F$12-'СЕТ СН'!$F$21</f>
        <v>-501.77866080000001</v>
      </c>
      <c r="U209" s="36">
        <f>SUMIFS(СВЦЭМ!$F$34:$F$777,СВЦЭМ!$A$34:$A$777,$A209,СВЦЭМ!$B$34:$B$777,U$190)+'СЕТ СН'!$F$12-'СЕТ СН'!$F$21</f>
        <v>-505.26660038</v>
      </c>
      <c r="V209" s="36">
        <f>SUMIFS(СВЦЭМ!$F$34:$F$777,СВЦЭМ!$A$34:$A$777,$A209,СВЦЭМ!$B$34:$B$777,V$190)+'СЕТ СН'!$F$12-'СЕТ СН'!$F$21</f>
        <v>-504.85443867999999</v>
      </c>
      <c r="W209" s="36">
        <f>SUMIFS(СВЦЭМ!$F$34:$F$777,СВЦЭМ!$A$34:$A$777,$A209,СВЦЭМ!$B$34:$B$777,W$190)+'СЕТ СН'!$F$12-'СЕТ СН'!$F$21</f>
        <v>-504.87679529000002</v>
      </c>
      <c r="X209" s="36">
        <f>SUMIFS(СВЦЭМ!$F$34:$F$777,СВЦЭМ!$A$34:$A$777,$A209,СВЦЭМ!$B$34:$B$777,X$190)+'СЕТ СН'!$F$12-'СЕТ СН'!$F$21</f>
        <v>-499.03322041000001</v>
      </c>
      <c r="Y209" s="36">
        <f>SUMIFS(СВЦЭМ!$F$34:$F$777,СВЦЭМ!$A$34:$A$777,$A209,СВЦЭМ!$B$34:$B$777,Y$190)+'СЕТ СН'!$F$12-'СЕТ СН'!$F$21</f>
        <v>-489.03975591</v>
      </c>
    </row>
    <row r="210" spans="1:25" ht="15.75" x14ac:dyDescent="0.2">
      <c r="A210" s="35">
        <f t="shared" si="5"/>
        <v>42814</v>
      </c>
      <c r="B210" s="36">
        <f>SUMIFS(СВЦЭМ!$F$34:$F$777,СВЦЭМ!$A$34:$A$777,$A210,СВЦЭМ!$B$34:$B$777,B$190)+'СЕТ СН'!$F$12-'СЕТ СН'!$F$21</f>
        <v>-479.03128372999998</v>
      </c>
      <c r="C210" s="36">
        <f>SUMIFS(СВЦЭМ!$F$34:$F$777,СВЦЭМ!$A$34:$A$777,$A210,СВЦЭМ!$B$34:$B$777,C$190)+'СЕТ СН'!$F$12-'СЕТ СН'!$F$21</f>
        <v>-475.99044086000004</v>
      </c>
      <c r="D210" s="36">
        <f>SUMIFS(СВЦЭМ!$F$34:$F$777,СВЦЭМ!$A$34:$A$777,$A210,СВЦЭМ!$B$34:$B$777,D$190)+'СЕТ СН'!$F$12-'СЕТ СН'!$F$21</f>
        <v>-473.32740053999999</v>
      </c>
      <c r="E210" s="36">
        <f>SUMIFS(СВЦЭМ!$F$34:$F$777,СВЦЭМ!$A$34:$A$777,$A210,СВЦЭМ!$B$34:$B$777,E$190)+'СЕТ СН'!$F$12-'СЕТ СН'!$F$21</f>
        <v>-471.86537397000001</v>
      </c>
      <c r="F210" s="36">
        <f>SUMIFS(СВЦЭМ!$F$34:$F$777,СВЦЭМ!$A$34:$A$777,$A210,СВЦЭМ!$B$34:$B$777,F$190)+'СЕТ СН'!$F$12-'СЕТ СН'!$F$21</f>
        <v>-472.22436235999999</v>
      </c>
      <c r="G210" s="36">
        <f>SUMIFS(СВЦЭМ!$F$34:$F$777,СВЦЭМ!$A$34:$A$777,$A210,СВЦЭМ!$B$34:$B$777,G$190)+'СЕТ СН'!$F$12-'СЕТ СН'!$F$21</f>
        <v>-473.73794993000001</v>
      </c>
      <c r="H210" s="36">
        <f>SUMIFS(СВЦЭМ!$F$34:$F$777,СВЦЭМ!$A$34:$A$777,$A210,СВЦЭМ!$B$34:$B$777,H$190)+'СЕТ СН'!$F$12-'СЕТ СН'!$F$21</f>
        <v>-479.27640334</v>
      </c>
      <c r="I210" s="36">
        <f>SUMIFS(СВЦЭМ!$F$34:$F$777,СВЦЭМ!$A$34:$A$777,$A210,СВЦЭМ!$B$34:$B$777,I$190)+'СЕТ СН'!$F$12-'СЕТ СН'!$F$21</f>
        <v>-486.78374848999999</v>
      </c>
      <c r="J210" s="36">
        <f>SUMIFS(СВЦЭМ!$F$34:$F$777,СВЦЭМ!$A$34:$A$777,$A210,СВЦЭМ!$B$34:$B$777,J$190)+'СЕТ СН'!$F$12-'СЕТ СН'!$F$21</f>
        <v>-492.38359794999997</v>
      </c>
      <c r="K210" s="36">
        <f>SUMIFS(СВЦЭМ!$F$34:$F$777,СВЦЭМ!$A$34:$A$777,$A210,СВЦЭМ!$B$34:$B$777,K$190)+'СЕТ СН'!$F$12-'СЕТ СН'!$F$21</f>
        <v>-497.95828853</v>
      </c>
      <c r="L210" s="36">
        <f>SUMIFS(СВЦЭМ!$F$34:$F$777,СВЦЭМ!$A$34:$A$777,$A210,СВЦЭМ!$B$34:$B$777,L$190)+'СЕТ СН'!$F$12-'СЕТ СН'!$F$21</f>
        <v>-498.16481937000003</v>
      </c>
      <c r="M210" s="36">
        <f>SUMIFS(СВЦЭМ!$F$34:$F$777,СВЦЭМ!$A$34:$A$777,$A210,СВЦЭМ!$B$34:$B$777,M$190)+'СЕТ СН'!$F$12-'СЕТ СН'!$F$21</f>
        <v>-497.23114057999999</v>
      </c>
      <c r="N210" s="36">
        <f>SUMIFS(СВЦЭМ!$F$34:$F$777,СВЦЭМ!$A$34:$A$777,$A210,СВЦЭМ!$B$34:$B$777,N$190)+'СЕТ СН'!$F$12-'СЕТ СН'!$F$21</f>
        <v>-494.48860331999998</v>
      </c>
      <c r="O210" s="36">
        <f>SUMIFS(СВЦЭМ!$F$34:$F$777,СВЦЭМ!$A$34:$A$777,$A210,СВЦЭМ!$B$34:$B$777,O$190)+'СЕТ СН'!$F$12-'СЕТ СН'!$F$21</f>
        <v>-492.40385753999999</v>
      </c>
      <c r="P210" s="36">
        <f>SUMIFS(СВЦЭМ!$F$34:$F$777,СВЦЭМ!$A$34:$A$777,$A210,СВЦЭМ!$B$34:$B$777,P$190)+'СЕТ СН'!$F$12-'СЕТ СН'!$F$21</f>
        <v>-491.67826659000002</v>
      </c>
      <c r="Q210" s="36">
        <f>SUMIFS(СВЦЭМ!$F$34:$F$777,СВЦЭМ!$A$34:$A$777,$A210,СВЦЭМ!$B$34:$B$777,Q$190)+'СЕТ СН'!$F$12-'СЕТ СН'!$F$21</f>
        <v>-491.87906760999999</v>
      </c>
      <c r="R210" s="36">
        <f>SUMIFS(СВЦЭМ!$F$34:$F$777,СВЦЭМ!$A$34:$A$777,$A210,СВЦЭМ!$B$34:$B$777,R$190)+'СЕТ СН'!$F$12-'СЕТ СН'!$F$21</f>
        <v>-491.14690711999998</v>
      </c>
      <c r="S210" s="36">
        <f>SUMIFS(СВЦЭМ!$F$34:$F$777,СВЦЭМ!$A$34:$A$777,$A210,СВЦЭМ!$B$34:$B$777,S$190)+'СЕТ СН'!$F$12-'СЕТ СН'!$F$21</f>
        <v>-491.69754533000003</v>
      </c>
      <c r="T210" s="36">
        <f>SUMIFS(СВЦЭМ!$F$34:$F$777,СВЦЭМ!$A$34:$A$777,$A210,СВЦЭМ!$B$34:$B$777,T$190)+'СЕТ СН'!$F$12-'СЕТ СН'!$F$21</f>
        <v>-494.94210469000001</v>
      </c>
      <c r="U210" s="36">
        <f>SUMIFS(СВЦЭМ!$F$34:$F$777,СВЦЭМ!$A$34:$A$777,$A210,СВЦЭМ!$B$34:$B$777,U$190)+'СЕТ СН'!$F$12-'СЕТ СН'!$F$21</f>
        <v>-498.81395357999997</v>
      </c>
      <c r="V210" s="36">
        <f>SUMIFS(СВЦЭМ!$F$34:$F$777,СВЦЭМ!$A$34:$A$777,$A210,СВЦЭМ!$B$34:$B$777,V$190)+'СЕТ СН'!$F$12-'СЕТ СН'!$F$21</f>
        <v>-499.13897284000001</v>
      </c>
      <c r="W210" s="36">
        <f>SUMIFS(СВЦЭМ!$F$34:$F$777,СВЦЭМ!$A$34:$A$777,$A210,СВЦЭМ!$B$34:$B$777,W$190)+'СЕТ СН'!$F$12-'СЕТ СН'!$F$21</f>
        <v>-499.30564459999999</v>
      </c>
      <c r="X210" s="36">
        <f>SUMIFS(СВЦЭМ!$F$34:$F$777,СВЦЭМ!$A$34:$A$777,$A210,СВЦЭМ!$B$34:$B$777,X$190)+'СЕТ СН'!$F$12-'СЕТ СН'!$F$21</f>
        <v>-491.40441383000001</v>
      </c>
      <c r="Y210" s="36">
        <f>SUMIFS(СВЦЭМ!$F$34:$F$777,СВЦЭМ!$A$34:$A$777,$A210,СВЦЭМ!$B$34:$B$777,Y$190)+'СЕТ СН'!$F$12-'СЕТ СН'!$F$21</f>
        <v>-483.38467781999998</v>
      </c>
    </row>
    <row r="211" spans="1:25" ht="15.75" x14ac:dyDescent="0.2">
      <c r="A211" s="35">
        <f t="shared" si="5"/>
        <v>42815</v>
      </c>
      <c r="B211" s="36">
        <f>SUMIFS(СВЦЭМ!$F$34:$F$777,СВЦЭМ!$A$34:$A$777,$A211,СВЦЭМ!$B$34:$B$777,B$190)+'СЕТ СН'!$F$12-'СЕТ СН'!$F$21</f>
        <v>-488.85805031000001</v>
      </c>
      <c r="C211" s="36">
        <f>SUMIFS(СВЦЭМ!$F$34:$F$777,СВЦЭМ!$A$34:$A$777,$A211,СВЦЭМ!$B$34:$B$777,C$190)+'СЕТ СН'!$F$12-'СЕТ СН'!$F$21</f>
        <v>-485.71847780000002</v>
      </c>
      <c r="D211" s="36">
        <f>SUMIFS(СВЦЭМ!$F$34:$F$777,СВЦЭМ!$A$34:$A$777,$A211,СВЦЭМ!$B$34:$B$777,D$190)+'СЕТ СН'!$F$12-'СЕТ СН'!$F$21</f>
        <v>-483.4806681</v>
      </c>
      <c r="E211" s="36">
        <f>SUMIFS(СВЦЭМ!$F$34:$F$777,СВЦЭМ!$A$34:$A$777,$A211,СВЦЭМ!$B$34:$B$777,E$190)+'СЕТ СН'!$F$12-'СЕТ СН'!$F$21</f>
        <v>-483.05027183999999</v>
      </c>
      <c r="F211" s="36">
        <f>SUMIFS(СВЦЭМ!$F$34:$F$777,СВЦЭМ!$A$34:$A$777,$A211,СВЦЭМ!$B$34:$B$777,F$190)+'СЕТ СН'!$F$12-'СЕТ СН'!$F$21</f>
        <v>-483.42882273999999</v>
      </c>
      <c r="G211" s="36">
        <f>SUMIFS(СВЦЭМ!$F$34:$F$777,СВЦЭМ!$A$34:$A$777,$A211,СВЦЭМ!$B$34:$B$777,G$190)+'СЕТ СН'!$F$12-'СЕТ СН'!$F$21</f>
        <v>-484.95602545999998</v>
      </c>
      <c r="H211" s="36">
        <f>SUMIFS(СВЦЭМ!$F$34:$F$777,СВЦЭМ!$A$34:$A$777,$A211,СВЦЭМ!$B$34:$B$777,H$190)+'СЕТ СН'!$F$12-'СЕТ СН'!$F$21</f>
        <v>-483.82657160999997</v>
      </c>
      <c r="I211" s="36">
        <f>SUMIFS(СВЦЭМ!$F$34:$F$777,СВЦЭМ!$A$34:$A$777,$A211,СВЦЭМ!$B$34:$B$777,I$190)+'СЕТ СН'!$F$12-'СЕТ СН'!$F$21</f>
        <v>-485.13264141000002</v>
      </c>
      <c r="J211" s="36">
        <f>SUMIFS(СВЦЭМ!$F$34:$F$777,СВЦЭМ!$A$34:$A$777,$A211,СВЦЭМ!$B$34:$B$777,J$190)+'СЕТ СН'!$F$12-'СЕТ СН'!$F$21</f>
        <v>-492.36687453000002</v>
      </c>
      <c r="K211" s="36">
        <f>SUMIFS(СВЦЭМ!$F$34:$F$777,СВЦЭМ!$A$34:$A$777,$A211,СВЦЭМ!$B$34:$B$777,K$190)+'СЕТ СН'!$F$12-'СЕТ СН'!$F$21</f>
        <v>-498.09431088999997</v>
      </c>
      <c r="L211" s="36">
        <f>SUMIFS(СВЦЭМ!$F$34:$F$777,СВЦЭМ!$A$34:$A$777,$A211,СВЦЭМ!$B$34:$B$777,L$190)+'СЕТ СН'!$F$12-'СЕТ СН'!$F$21</f>
        <v>-498.57463267000003</v>
      </c>
      <c r="M211" s="36">
        <f>SUMIFS(СВЦЭМ!$F$34:$F$777,СВЦЭМ!$A$34:$A$777,$A211,СВЦЭМ!$B$34:$B$777,M$190)+'СЕТ СН'!$F$12-'СЕТ СН'!$F$21</f>
        <v>-493.60896938999997</v>
      </c>
      <c r="N211" s="36">
        <f>SUMIFS(СВЦЭМ!$F$34:$F$777,СВЦЭМ!$A$34:$A$777,$A211,СВЦЭМ!$B$34:$B$777,N$190)+'СЕТ СН'!$F$12-'СЕТ СН'!$F$21</f>
        <v>-493.89346792000003</v>
      </c>
      <c r="O211" s="36">
        <f>SUMIFS(СВЦЭМ!$F$34:$F$777,СВЦЭМ!$A$34:$A$777,$A211,СВЦЭМ!$B$34:$B$777,O$190)+'СЕТ СН'!$F$12-'СЕТ СН'!$F$21</f>
        <v>-493.60689636000001</v>
      </c>
      <c r="P211" s="36">
        <f>SUMIFS(СВЦЭМ!$F$34:$F$777,СВЦЭМ!$A$34:$A$777,$A211,СВЦЭМ!$B$34:$B$777,P$190)+'СЕТ СН'!$F$12-'СЕТ СН'!$F$21</f>
        <v>-492.51973664000002</v>
      </c>
      <c r="Q211" s="36">
        <f>SUMIFS(СВЦЭМ!$F$34:$F$777,СВЦЭМ!$A$34:$A$777,$A211,СВЦЭМ!$B$34:$B$777,Q$190)+'СЕТ СН'!$F$12-'СЕТ СН'!$F$21</f>
        <v>-491.55243610000002</v>
      </c>
      <c r="R211" s="36">
        <f>SUMIFS(СВЦЭМ!$F$34:$F$777,СВЦЭМ!$A$34:$A$777,$A211,СВЦЭМ!$B$34:$B$777,R$190)+'СЕТ СН'!$F$12-'СЕТ СН'!$F$21</f>
        <v>-491.48677655</v>
      </c>
      <c r="S211" s="36">
        <f>SUMIFS(СВЦЭМ!$F$34:$F$777,СВЦЭМ!$A$34:$A$777,$A211,СВЦЭМ!$B$34:$B$777,S$190)+'СЕТ СН'!$F$12-'СЕТ СН'!$F$21</f>
        <v>-491.35591488</v>
      </c>
      <c r="T211" s="36">
        <f>SUMIFS(СВЦЭМ!$F$34:$F$777,СВЦЭМ!$A$34:$A$777,$A211,СВЦЭМ!$B$34:$B$777,T$190)+'СЕТ СН'!$F$12-'СЕТ СН'!$F$21</f>
        <v>-492.89680817999999</v>
      </c>
      <c r="U211" s="36">
        <f>SUMIFS(СВЦЭМ!$F$34:$F$777,СВЦЭМ!$A$34:$A$777,$A211,СВЦЭМ!$B$34:$B$777,U$190)+'СЕТ СН'!$F$12-'СЕТ СН'!$F$21</f>
        <v>-495.17189662999999</v>
      </c>
      <c r="V211" s="36">
        <f>SUMIFS(СВЦЭМ!$F$34:$F$777,СВЦЭМ!$A$34:$A$777,$A211,СВЦЭМ!$B$34:$B$777,V$190)+'СЕТ СН'!$F$12-'СЕТ СН'!$F$21</f>
        <v>-497.62098550000002</v>
      </c>
      <c r="W211" s="36">
        <f>SUMIFS(СВЦЭМ!$F$34:$F$777,СВЦЭМ!$A$34:$A$777,$A211,СВЦЭМ!$B$34:$B$777,W$190)+'СЕТ СН'!$F$12-'СЕТ СН'!$F$21</f>
        <v>-497.46594514999998</v>
      </c>
      <c r="X211" s="36">
        <f>SUMIFS(СВЦЭМ!$F$34:$F$777,СВЦЭМ!$A$34:$A$777,$A211,СВЦЭМ!$B$34:$B$777,X$190)+'СЕТ СН'!$F$12-'СЕТ СН'!$F$21</f>
        <v>-492.13029072</v>
      </c>
      <c r="Y211" s="36">
        <f>SUMIFS(СВЦЭМ!$F$34:$F$777,СВЦЭМ!$A$34:$A$777,$A211,СВЦЭМ!$B$34:$B$777,Y$190)+'СЕТ СН'!$F$12-'СЕТ СН'!$F$21</f>
        <v>-491.82736624</v>
      </c>
    </row>
    <row r="212" spans="1:25" ht="15.75" x14ac:dyDescent="0.2">
      <c r="A212" s="35">
        <f t="shared" si="5"/>
        <v>42816</v>
      </c>
      <c r="B212" s="36">
        <f>SUMIFS(СВЦЭМ!$F$34:$F$777,СВЦЭМ!$A$34:$A$777,$A212,СВЦЭМ!$B$34:$B$777,B$190)+'СЕТ СН'!$F$12-'СЕТ СН'!$F$21</f>
        <v>-485.06217892000001</v>
      </c>
      <c r="C212" s="36">
        <f>SUMIFS(СВЦЭМ!$F$34:$F$777,СВЦЭМ!$A$34:$A$777,$A212,СВЦЭМ!$B$34:$B$777,C$190)+'СЕТ СН'!$F$12-'СЕТ СН'!$F$21</f>
        <v>-483.41932393000002</v>
      </c>
      <c r="D212" s="36">
        <f>SUMIFS(СВЦЭМ!$F$34:$F$777,СВЦЭМ!$A$34:$A$777,$A212,СВЦЭМ!$B$34:$B$777,D$190)+'СЕТ СН'!$F$12-'СЕТ СН'!$F$21</f>
        <v>-481.48752303000003</v>
      </c>
      <c r="E212" s="36">
        <f>SUMIFS(СВЦЭМ!$F$34:$F$777,СВЦЭМ!$A$34:$A$777,$A212,СВЦЭМ!$B$34:$B$777,E$190)+'СЕТ СН'!$F$12-'СЕТ СН'!$F$21</f>
        <v>-480.46759896000003</v>
      </c>
      <c r="F212" s="36">
        <f>SUMIFS(СВЦЭМ!$F$34:$F$777,СВЦЭМ!$A$34:$A$777,$A212,СВЦЭМ!$B$34:$B$777,F$190)+'СЕТ СН'!$F$12-'СЕТ СН'!$F$21</f>
        <v>-480.86964347000003</v>
      </c>
      <c r="G212" s="36">
        <f>SUMIFS(СВЦЭМ!$F$34:$F$777,СВЦЭМ!$A$34:$A$777,$A212,СВЦЭМ!$B$34:$B$777,G$190)+'СЕТ СН'!$F$12-'СЕТ СН'!$F$21</f>
        <v>-482.20942534</v>
      </c>
      <c r="H212" s="36">
        <f>SUMIFS(СВЦЭМ!$F$34:$F$777,СВЦЭМ!$A$34:$A$777,$A212,СВЦЭМ!$B$34:$B$777,H$190)+'СЕТ СН'!$F$12-'СЕТ СН'!$F$21</f>
        <v>-480.31822946</v>
      </c>
      <c r="I212" s="36">
        <f>SUMIFS(СВЦЭМ!$F$34:$F$777,СВЦЭМ!$A$34:$A$777,$A212,СВЦЭМ!$B$34:$B$777,I$190)+'СЕТ СН'!$F$12-'СЕТ СН'!$F$21</f>
        <v>-485.18023886000003</v>
      </c>
      <c r="J212" s="36">
        <f>SUMIFS(СВЦЭМ!$F$34:$F$777,СВЦЭМ!$A$34:$A$777,$A212,СВЦЭМ!$B$34:$B$777,J$190)+'СЕТ СН'!$F$12-'СЕТ СН'!$F$21</f>
        <v>-491.87512240000001</v>
      </c>
      <c r="K212" s="36">
        <f>SUMIFS(СВЦЭМ!$F$34:$F$777,СВЦЭМ!$A$34:$A$777,$A212,СВЦЭМ!$B$34:$B$777,K$190)+'СЕТ СН'!$F$12-'СЕТ СН'!$F$21</f>
        <v>-496.26111108999999</v>
      </c>
      <c r="L212" s="36">
        <f>SUMIFS(СВЦЭМ!$F$34:$F$777,СВЦЭМ!$A$34:$A$777,$A212,СВЦЭМ!$B$34:$B$777,L$190)+'СЕТ СН'!$F$12-'СЕТ СН'!$F$21</f>
        <v>-496.30821200000003</v>
      </c>
      <c r="M212" s="36">
        <f>SUMIFS(СВЦЭМ!$F$34:$F$777,СВЦЭМ!$A$34:$A$777,$A212,СВЦЭМ!$B$34:$B$777,M$190)+'СЕТ СН'!$F$12-'СЕТ СН'!$F$21</f>
        <v>-494.88804727000002</v>
      </c>
      <c r="N212" s="36">
        <f>SUMIFS(СВЦЭМ!$F$34:$F$777,СВЦЭМ!$A$34:$A$777,$A212,СВЦЭМ!$B$34:$B$777,N$190)+'СЕТ СН'!$F$12-'СЕТ СН'!$F$21</f>
        <v>-488.85105849000001</v>
      </c>
      <c r="O212" s="36">
        <f>SUMIFS(СВЦЭМ!$F$34:$F$777,СВЦЭМ!$A$34:$A$777,$A212,СВЦЭМ!$B$34:$B$777,O$190)+'СЕТ СН'!$F$12-'СЕТ СН'!$F$21</f>
        <v>-491.131169</v>
      </c>
      <c r="P212" s="36">
        <f>SUMIFS(СВЦЭМ!$F$34:$F$777,СВЦЭМ!$A$34:$A$777,$A212,СВЦЭМ!$B$34:$B$777,P$190)+'СЕТ СН'!$F$12-'СЕТ СН'!$F$21</f>
        <v>-489.24252808</v>
      </c>
      <c r="Q212" s="36">
        <f>SUMIFS(СВЦЭМ!$F$34:$F$777,СВЦЭМ!$A$34:$A$777,$A212,СВЦЭМ!$B$34:$B$777,Q$190)+'СЕТ СН'!$F$12-'СЕТ СН'!$F$21</f>
        <v>-488.54164215000003</v>
      </c>
      <c r="R212" s="36">
        <f>SUMIFS(СВЦЭМ!$F$34:$F$777,СВЦЭМ!$A$34:$A$777,$A212,СВЦЭМ!$B$34:$B$777,R$190)+'СЕТ СН'!$F$12-'СЕТ СН'!$F$21</f>
        <v>-488.80370872999998</v>
      </c>
      <c r="S212" s="36">
        <f>SUMIFS(СВЦЭМ!$F$34:$F$777,СВЦЭМ!$A$34:$A$777,$A212,СВЦЭМ!$B$34:$B$777,S$190)+'СЕТ СН'!$F$12-'СЕТ СН'!$F$21</f>
        <v>-490.46892465000002</v>
      </c>
      <c r="T212" s="36">
        <f>SUMIFS(СВЦЭМ!$F$34:$F$777,СВЦЭМ!$A$34:$A$777,$A212,СВЦЭМ!$B$34:$B$777,T$190)+'СЕТ СН'!$F$12-'СЕТ СН'!$F$21</f>
        <v>-493.1960181</v>
      </c>
      <c r="U212" s="36">
        <f>SUMIFS(СВЦЭМ!$F$34:$F$777,СВЦЭМ!$A$34:$A$777,$A212,СВЦЭМ!$B$34:$B$777,U$190)+'СЕТ СН'!$F$12-'СЕТ СН'!$F$21</f>
        <v>-497.74122725000001</v>
      </c>
      <c r="V212" s="36">
        <f>SUMIFS(СВЦЭМ!$F$34:$F$777,СВЦЭМ!$A$34:$A$777,$A212,СВЦЭМ!$B$34:$B$777,V$190)+'СЕТ СН'!$F$12-'СЕТ СН'!$F$21</f>
        <v>-498.82144389000001</v>
      </c>
      <c r="W212" s="36">
        <f>SUMIFS(СВЦЭМ!$F$34:$F$777,СВЦЭМ!$A$34:$A$777,$A212,СВЦЭМ!$B$34:$B$777,W$190)+'СЕТ СН'!$F$12-'СЕТ СН'!$F$21</f>
        <v>-498.20529350999999</v>
      </c>
      <c r="X212" s="36">
        <f>SUMIFS(СВЦЭМ!$F$34:$F$777,СВЦЭМ!$A$34:$A$777,$A212,СВЦЭМ!$B$34:$B$777,X$190)+'СЕТ СН'!$F$12-'СЕТ СН'!$F$21</f>
        <v>-492.52488310000001</v>
      </c>
      <c r="Y212" s="36">
        <f>SUMIFS(СВЦЭМ!$F$34:$F$777,СВЦЭМ!$A$34:$A$777,$A212,СВЦЭМ!$B$34:$B$777,Y$190)+'СЕТ СН'!$F$12-'СЕТ СН'!$F$21</f>
        <v>-483.76971201000003</v>
      </c>
    </row>
    <row r="213" spans="1:25" ht="15.75" x14ac:dyDescent="0.2">
      <c r="A213" s="35">
        <f t="shared" si="5"/>
        <v>42817</v>
      </c>
      <c r="B213" s="36">
        <f>SUMIFS(СВЦЭМ!$F$34:$F$777,СВЦЭМ!$A$34:$A$777,$A213,СВЦЭМ!$B$34:$B$777,B$190)+'СЕТ СН'!$F$12-'СЕТ СН'!$F$21</f>
        <v>-478.72407699000001</v>
      </c>
      <c r="C213" s="36">
        <f>SUMIFS(СВЦЭМ!$F$34:$F$777,СВЦЭМ!$A$34:$A$777,$A213,СВЦЭМ!$B$34:$B$777,C$190)+'СЕТ СН'!$F$12-'СЕТ СН'!$F$21</f>
        <v>-477.00846644000001</v>
      </c>
      <c r="D213" s="36">
        <f>SUMIFS(СВЦЭМ!$F$34:$F$777,СВЦЭМ!$A$34:$A$777,$A213,СВЦЭМ!$B$34:$B$777,D$190)+'СЕТ СН'!$F$12-'СЕТ СН'!$F$21</f>
        <v>-475.56744808999997</v>
      </c>
      <c r="E213" s="36">
        <f>SUMIFS(СВЦЭМ!$F$34:$F$777,СВЦЭМ!$A$34:$A$777,$A213,СВЦЭМ!$B$34:$B$777,E$190)+'СЕТ СН'!$F$12-'СЕТ СН'!$F$21</f>
        <v>-474.42195099000003</v>
      </c>
      <c r="F213" s="36">
        <f>SUMIFS(СВЦЭМ!$F$34:$F$777,СВЦЭМ!$A$34:$A$777,$A213,СВЦЭМ!$B$34:$B$777,F$190)+'СЕТ СН'!$F$12-'СЕТ СН'!$F$21</f>
        <v>-473.95463440999998</v>
      </c>
      <c r="G213" s="36">
        <f>SUMIFS(СВЦЭМ!$F$34:$F$777,СВЦЭМ!$A$34:$A$777,$A213,СВЦЭМ!$B$34:$B$777,G$190)+'СЕТ СН'!$F$12-'СЕТ СН'!$F$21</f>
        <v>-475.30939796000001</v>
      </c>
      <c r="H213" s="36">
        <f>SUMIFS(СВЦЭМ!$F$34:$F$777,СВЦЭМ!$A$34:$A$777,$A213,СВЦЭМ!$B$34:$B$777,H$190)+'СЕТ СН'!$F$12-'СЕТ СН'!$F$21</f>
        <v>-481.32469221999997</v>
      </c>
      <c r="I213" s="36">
        <f>SUMIFS(СВЦЭМ!$F$34:$F$777,СВЦЭМ!$A$34:$A$777,$A213,СВЦЭМ!$B$34:$B$777,I$190)+'СЕТ СН'!$F$12-'СЕТ СН'!$F$21</f>
        <v>-485.22679548999997</v>
      </c>
      <c r="J213" s="36">
        <f>SUMIFS(СВЦЭМ!$F$34:$F$777,СВЦЭМ!$A$34:$A$777,$A213,СВЦЭМ!$B$34:$B$777,J$190)+'СЕТ СН'!$F$12-'СЕТ СН'!$F$21</f>
        <v>-491.58835586999999</v>
      </c>
      <c r="K213" s="36">
        <f>SUMIFS(СВЦЭМ!$F$34:$F$777,СВЦЭМ!$A$34:$A$777,$A213,СВЦЭМ!$B$34:$B$777,K$190)+'СЕТ СН'!$F$12-'СЕТ СН'!$F$21</f>
        <v>-498.35743614</v>
      </c>
      <c r="L213" s="36">
        <f>SUMIFS(СВЦЭМ!$F$34:$F$777,СВЦЭМ!$A$34:$A$777,$A213,СВЦЭМ!$B$34:$B$777,L$190)+'СЕТ СН'!$F$12-'СЕТ СН'!$F$21</f>
        <v>-498.52404424999997</v>
      </c>
      <c r="M213" s="36">
        <f>SUMIFS(СВЦЭМ!$F$34:$F$777,СВЦЭМ!$A$34:$A$777,$A213,СВЦЭМ!$B$34:$B$777,M$190)+'СЕТ СН'!$F$12-'СЕТ СН'!$F$21</f>
        <v>-497.03817079999999</v>
      </c>
      <c r="N213" s="36">
        <f>SUMIFS(СВЦЭМ!$F$34:$F$777,СВЦЭМ!$A$34:$A$777,$A213,СВЦЭМ!$B$34:$B$777,N$190)+'СЕТ СН'!$F$12-'СЕТ СН'!$F$21</f>
        <v>-495.02572101999999</v>
      </c>
      <c r="O213" s="36">
        <f>SUMIFS(СВЦЭМ!$F$34:$F$777,СВЦЭМ!$A$34:$A$777,$A213,СВЦЭМ!$B$34:$B$777,O$190)+'СЕТ СН'!$F$12-'СЕТ СН'!$F$21</f>
        <v>-492.47575859</v>
      </c>
      <c r="P213" s="36">
        <f>SUMIFS(СВЦЭМ!$F$34:$F$777,СВЦЭМ!$A$34:$A$777,$A213,СВЦЭМ!$B$34:$B$777,P$190)+'СЕТ СН'!$F$12-'СЕТ СН'!$F$21</f>
        <v>-491.32231222000001</v>
      </c>
      <c r="Q213" s="36">
        <f>SUMIFS(СВЦЭМ!$F$34:$F$777,СВЦЭМ!$A$34:$A$777,$A213,СВЦЭМ!$B$34:$B$777,Q$190)+'СЕТ СН'!$F$12-'СЕТ СН'!$F$21</f>
        <v>-491.67933803</v>
      </c>
      <c r="R213" s="36">
        <f>SUMIFS(СВЦЭМ!$F$34:$F$777,СВЦЭМ!$A$34:$A$777,$A213,СВЦЭМ!$B$34:$B$777,R$190)+'СЕТ СН'!$F$12-'СЕТ СН'!$F$21</f>
        <v>-491.63792325999998</v>
      </c>
      <c r="S213" s="36">
        <f>SUMIFS(СВЦЭМ!$F$34:$F$777,СВЦЭМ!$A$34:$A$777,$A213,СВЦЭМ!$B$34:$B$777,S$190)+'СЕТ СН'!$F$12-'СЕТ СН'!$F$21</f>
        <v>-493.02902054000003</v>
      </c>
      <c r="T213" s="36">
        <f>SUMIFS(СВЦЭМ!$F$34:$F$777,СВЦЭМ!$A$34:$A$777,$A213,СВЦЭМ!$B$34:$B$777,T$190)+'СЕТ СН'!$F$12-'СЕТ СН'!$F$21</f>
        <v>-495.54067845999998</v>
      </c>
      <c r="U213" s="36">
        <f>SUMIFS(СВЦЭМ!$F$34:$F$777,СВЦЭМ!$A$34:$A$777,$A213,СВЦЭМ!$B$34:$B$777,U$190)+'СЕТ СН'!$F$12-'СЕТ СН'!$F$21</f>
        <v>-498.08095106999997</v>
      </c>
      <c r="V213" s="36">
        <f>SUMIFS(СВЦЭМ!$F$34:$F$777,СВЦЭМ!$A$34:$A$777,$A213,СВЦЭМ!$B$34:$B$777,V$190)+'СЕТ СН'!$F$12-'СЕТ СН'!$F$21</f>
        <v>-500.52785208</v>
      </c>
      <c r="W213" s="36">
        <f>SUMIFS(СВЦЭМ!$F$34:$F$777,СВЦЭМ!$A$34:$A$777,$A213,СВЦЭМ!$B$34:$B$777,W$190)+'СЕТ СН'!$F$12-'СЕТ СН'!$F$21</f>
        <v>-500.69210636000003</v>
      </c>
      <c r="X213" s="36">
        <f>SUMIFS(СВЦЭМ!$F$34:$F$777,СВЦЭМ!$A$34:$A$777,$A213,СВЦЭМ!$B$34:$B$777,X$190)+'СЕТ СН'!$F$12-'СЕТ СН'!$F$21</f>
        <v>-493.43963793</v>
      </c>
      <c r="Y213" s="36">
        <f>SUMIFS(СВЦЭМ!$F$34:$F$777,СВЦЭМ!$A$34:$A$777,$A213,СВЦЭМ!$B$34:$B$777,Y$190)+'СЕТ СН'!$F$12-'СЕТ СН'!$F$21</f>
        <v>-485.63190099000002</v>
      </c>
    </row>
    <row r="214" spans="1:25" ht="15.75" x14ac:dyDescent="0.2">
      <c r="A214" s="35">
        <f t="shared" si="5"/>
        <v>42818</v>
      </c>
      <c r="B214" s="36">
        <f>SUMIFS(СВЦЭМ!$F$34:$F$777,СВЦЭМ!$A$34:$A$777,$A214,СВЦЭМ!$B$34:$B$777,B$190)+'СЕТ СН'!$F$12-'СЕТ СН'!$F$21</f>
        <v>-481.03821224000001</v>
      </c>
      <c r="C214" s="36">
        <f>SUMIFS(СВЦЭМ!$F$34:$F$777,СВЦЭМ!$A$34:$A$777,$A214,СВЦЭМ!$B$34:$B$777,C$190)+'СЕТ СН'!$F$12-'СЕТ СН'!$F$21</f>
        <v>-477.48201700999999</v>
      </c>
      <c r="D214" s="36">
        <f>SUMIFS(СВЦЭМ!$F$34:$F$777,СВЦЭМ!$A$34:$A$777,$A214,СВЦЭМ!$B$34:$B$777,D$190)+'СЕТ СН'!$F$12-'СЕТ СН'!$F$21</f>
        <v>-475.64672966000001</v>
      </c>
      <c r="E214" s="36">
        <f>SUMIFS(СВЦЭМ!$F$34:$F$777,СВЦЭМ!$A$34:$A$777,$A214,СВЦЭМ!$B$34:$B$777,E$190)+'СЕТ СН'!$F$12-'СЕТ СН'!$F$21</f>
        <v>-473.97469196999998</v>
      </c>
      <c r="F214" s="36">
        <f>SUMIFS(СВЦЭМ!$F$34:$F$777,СВЦЭМ!$A$34:$A$777,$A214,СВЦЭМ!$B$34:$B$777,F$190)+'СЕТ СН'!$F$12-'СЕТ СН'!$F$21</f>
        <v>-473.92077033999999</v>
      </c>
      <c r="G214" s="36">
        <f>SUMIFS(СВЦЭМ!$F$34:$F$777,СВЦЭМ!$A$34:$A$777,$A214,СВЦЭМ!$B$34:$B$777,G$190)+'СЕТ СН'!$F$12-'СЕТ СН'!$F$21</f>
        <v>-476.82369341999998</v>
      </c>
      <c r="H214" s="36">
        <f>SUMIFS(СВЦЭМ!$F$34:$F$777,СВЦЭМ!$A$34:$A$777,$A214,СВЦЭМ!$B$34:$B$777,H$190)+'СЕТ СН'!$F$12-'СЕТ СН'!$F$21</f>
        <v>-483.57392075000001</v>
      </c>
      <c r="I214" s="36">
        <f>SUMIFS(СВЦЭМ!$F$34:$F$777,СВЦЭМ!$A$34:$A$777,$A214,СВЦЭМ!$B$34:$B$777,I$190)+'СЕТ СН'!$F$12-'СЕТ СН'!$F$21</f>
        <v>-489.85221559000001</v>
      </c>
      <c r="J214" s="36">
        <f>SUMIFS(СВЦЭМ!$F$34:$F$777,СВЦЭМ!$A$34:$A$777,$A214,СВЦЭМ!$B$34:$B$777,J$190)+'СЕТ СН'!$F$12-'СЕТ СН'!$F$21</f>
        <v>-495.87751814000001</v>
      </c>
      <c r="K214" s="36">
        <f>SUMIFS(СВЦЭМ!$F$34:$F$777,СВЦЭМ!$A$34:$A$777,$A214,СВЦЭМ!$B$34:$B$777,K$190)+'СЕТ СН'!$F$12-'СЕТ СН'!$F$21</f>
        <v>-500.49115196000002</v>
      </c>
      <c r="L214" s="36">
        <f>SUMIFS(СВЦЭМ!$F$34:$F$777,СВЦЭМ!$A$34:$A$777,$A214,СВЦЭМ!$B$34:$B$777,L$190)+'СЕТ СН'!$F$12-'СЕТ СН'!$F$21</f>
        <v>-502.01151563999997</v>
      </c>
      <c r="M214" s="36">
        <f>SUMIFS(СВЦЭМ!$F$34:$F$777,СВЦЭМ!$A$34:$A$777,$A214,СВЦЭМ!$B$34:$B$777,M$190)+'СЕТ СН'!$F$12-'СЕТ СН'!$F$21</f>
        <v>-500.38438797000003</v>
      </c>
      <c r="N214" s="36">
        <f>SUMIFS(СВЦЭМ!$F$34:$F$777,СВЦЭМ!$A$34:$A$777,$A214,СВЦЭМ!$B$34:$B$777,N$190)+'СЕТ СН'!$F$12-'СЕТ СН'!$F$21</f>
        <v>-497.58551172</v>
      </c>
      <c r="O214" s="36">
        <f>SUMIFS(СВЦЭМ!$F$34:$F$777,СВЦЭМ!$A$34:$A$777,$A214,СВЦЭМ!$B$34:$B$777,O$190)+'СЕТ СН'!$F$12-'СЕТ СН'!$F$21</f>
        <v>-497.53937676999999</v>
      </c>
      <c r="P214" s="36">
        <f>SUMIFS(СВЦЭМ!$F$34:$F$777,СВЦЭМ!$A$34:$A$777,$A214,СВЦЭМ!$B$34:$B$777,P$190)+'СЕТ СН'!$F$12-'СЕТ СН'!$F$21</f>
        <v>-496.42783420000001</v>
      </c>
      <c r="Q214" s="36">
        <f>SUMIFS(СВЦЭМ!$F$34:$F$777,СВЦЭМ!$A$34:$A$777,$A214,СВЦЭМ!$B$34:$B$777,Q$190)+'СЕТ СН'!$F$12-'СЕТ СН'!$F$21</f>
        <v>-496.18191519999999</v>
      </c>
      <c r="R214" s="36">
        <f>SUMIFS(СВЦЭМ!$F$34:$F$777,СВЦЭМ!$A$34:$A$777,$A214,СВЦЭМ!$B$34:$B$777,R$190)+'СЕТ СН'!$F$12-'СЕТ СН'!$F$21</f>
        <v>-495.59546230000001</v>
      </c>
      <c r="S214" s="36">
        <f>SUMIFS(СВЦЭМ!$F$34:$F$777,СВЦЭМ!$A$34:$A$777,$A214,СВЦЭМ!$B$34:$B$777,S$190)+'СЕТ СН'!$F$12-'СЕТ СН'!$F$21</f>
        <v>-496.2843838</v>
      </c>
      <c r="T214" s="36">
        <f>SUMIFS(СВЦЭМ!$F$34:$F$777,СВЦЭМ!$A$34:$A$777,$A214,СВЦЭМ!$B$34:$B$777,T$190)+'СЕТ СН'!$F$12-'СЕТ СН'!$F$21</f>
        <v>-498.63494364000002</v>
      </c>
      <c r="U214" s="36">
        <f>SUMIFS(СВЦЭМ!$F$34:$F$777,СВЦЭМ!$A$34:$A$777,$A214,СВЦЭМ!$B$34:$B$777,U$190)+'СЕТ СН'!$F$12-'СЕТ СН'!$F$21</f>
        <v>-501.91829855000003</v>
      </c>
      <c r="V214" s="36">
        <f>SUMIFS(СВЦЭМ!$F$34:$F$777,СВЦЭМ!$A$34:$A$777,$A214,СВЦЭМ!$B$34:$B$777,V$190)+'СЕТ СН'!$F$12-'СЕТ СН'!$F$21</f>
        <v>-501.96669315999998</v>
      </c>
      <c r="W214" s="36">
        <f>SUMIFS(СВЦЭМ!$F$34:$F$777,СВЦЭМ!$A$34:$A$777,$A214,СВЦЭМ!$B$34:$B$777,W$190)+'СЕТ СН'!$F$12-'СЕТ СН'!$F$21</f>
        <v>-502.40968505000001</v>
      </c>
      <c r="X214" s="36">
        <f>SUMIFS(СВЦЭМ!$F$34:$F$777,СВЦЭМ!$A$34:$A$777,$A214,СВЦЭМ!$B$34:$B$777,X$190)+'СЕТ СН'!$F$12-'СЕТ СН'!$F$21</f>
        <v>-497.14340276999997</v>
      </c>
      <c r="Y214" s="36">
        <f>SUMIFS(СВЦЭМ!$F$34:$F$777,СВЦЭМ!$A$34:$A$777,$A214,СВЦЭМ!$B$34:$B$777,Y$190)+'СЕТ СН'!$F$12-'СЕТ СН'!$F$21</f>
        <v>-488.92239275999998</v>
      </c>
    </row>
    <row r="215" spans="1:25" ht="15.75" x14ac:dyDescent="0.2">
      <c r="A215" s="35">
        <f t="shared" si="5"/>
        <v>42819</v>
      </c>
      <c r="B215" s="36">
        <f>SUMIFS(СВЦЭМ!$F$34:$F$777,СВЦЭМ!$A$34:$A$777,$A215,СВЦЭМ!$B$34:$B$777,B$190)+'СЕТ СН'!$F$12-'СЕТ СН'!$F$21</f>
        <v>-482.91940478999999</v>
      </c>
      <c r="C215" s="36">
        <f>SUMIFS(СВЦЭМ!$F$34:$F$777,СВЦЭМ!$A$34:$A$777,$A215,СВЦЭМ!$B$34:$B$777,C$190)+'СЕТ СН'!$F$12-'СЕТ СН'!$F$21</f>
        <v>-478.64699762999999</v>
      </c>
      <c r="D215" s="36">
        <f>SUMIFS(СВЦЭМ!$F$34:$F$777,СВЦЭМ!$A$34:$A$777,$A215,СВЦЭМ!$B$34:$B$777,D$190)+'СЕТ СН'!$F$12-'СЕТ СН'!$F$21</f>
        <v>-476.94129170999997</v>
      </c>
      <c r="E215" s="36">
        <f>SUMIFS(СВЦЭМ!$F$34:$F$777,СВЦЭМ!$A$34:$A$777,$A215,СВЦЭМ!$B$34:$B$777,E$190)+'СЕТ СН'!$F$12-'СЕТ СН'!$F$21</f>
        <v>-475.65276969000001</v>
      </c>
      <c r="F215" s="36">
        <f>SUMIFS(СВЦЭМ!$F$34:$F$777,СВЦЭМ!$A$34:$A$777,$A215,СВЦЭМ!$B$34:$B$777,F$190)+'СЕТ СН'!$F$12-'СЕТ СН'!$F$21</f>
        <v>-475.82327786000002</v>
      </c>
      <c r="G215" s="36">
        <f>SUMIFS(СВЦЭМ!$F$34:$F$777,СВЦЭМ!$A$34:$A$777,$A215,СВЦЭМ!$B$34:$B$777,G$190)+'СЕТ СН'!$F$12-'СЕТ СН'!$F$21</f>
        <v>-477.08346746000001</v>
      </c>
      <c r="H215" s="36">
        <f>SUMIFS(СВЦЭМ!$F$34:$F$777,СВЦЭМ!$A$34:$A$777,$A215,СВЦЭМ!$B$34:$B$777,H$190)+'СЕТ СН'!$F$12-'СЕТ СН'!$F$21</f>
        <v>-479.57842309</v>
      </c>
      <c r="I215" s="36">
        <f>SUMIFS(СВЦЭМ!$F$34:$F$777,СВЦЭМ!$A$34:$A$777,$A215,СВЦЭМ!$B$34:$B$777,I$190)+'СЕТ СН'!$F$12-'СЕТ СН'!$F$21</f>
        <v>-484.82016235999998</v>
      </c>
      <c r="J215" s="36">
        <f>SUMIFS(СВЦЭМ!$F$34:$F$777,СВЦЭМ!$A$34:$A$777,$A215,СВЦЭМ!$B$34:$B$777,J$190)+'СЕТ СН'!$F$12-'СЕТ СН'!$F$21</f>
        <v>-493.72468622999997</v>
      </c>
      <c r="K215" s="36">
        <f>SUMIFS(СВЦЭМ!$F$34:$F$777,СВЦЭМ!$A$34:$A$777,$A215,СВЦЭМ!$B$34:$B$777,K$190)+'СЕТ СН'!$F$12-'СЕТ СН'!$F$21</f>
        <v>-500.99807346</v>
      </c>
      <c r="L215" s="36">
        <f>SUMIFS(СВЦЭМ!$F$34:$F$777,СВЦЭМ!$A$34:$A$777,$A215,СВЦЭМ!$B$34:$B$777,L$190)+'СЕТ СН'!$F$12-'СЕТ СН'!$F$21</f>
        <v>-502.03596561000001</v>
      </c>
      <c r="M215" s="36">
        <f>SUMIFS(СВЦЭМ!$F$34:$F$777,СВЦЭМ!$A$34:$A$777,$A215,СВЦЭМ!$B$34:$B$777,M$190)+'СЕТ СН'!$F$12-'СЕТ СН'!$F$21</f>
        <v>-500.41340263000001</v>
      </c>
      <c r="N215" s="36">
        <f>SUMIFS(СВЦЭМ!$F$34:$F$777,СВЦЭМ!$A$34:$A$777,$A215,СВЦЭМ!$B$34:$B$777,N$190)+'СЕТ СН'!$F$12-'СЕТ СН'!$F$21</f>
        <v>-498.51582721</v>
      </c>
      <c r="O215" s="36">
        <f>SUMIFS(СВЦЭМ!$F$34:$F$777,СВЦЭМ!$A$34:$A$777,$A215,СВЦЭМ!$B$34:$B$777,O$190)+'СЕТ СН'!$F$12-'СЕТ СН'!$F$21</f>
        <v>-496.94281111999999</v>
      </c>
      <c r="P215" s="36">
        <f>SUMIFS(СВЦЭМ!$F$34:$F$777,СВЦЭМ!$A$34:$A$777,$A215,СВЦЭМ!$B$34:$B$777,P$190)+'СЕТ СН'!$F$12-'СЕТ СН'!$F$21</f>
        <v>-495.81222514000001</v>
      </c>
      <c r="Q215" s="36">
        <f>SUMIFS(СВЦЭМ!$F$34:$F$777,СВЦЭМ!$A$34:$A$777,$A215,СВЦЭМ!$B$34:$B$777,Q$190)+'СЕТ СН'!$F$12-'СЕТ СН'!$F$21</f>
        <v>-495.16581802000002</v>
      </c>
      <c r="R215" s="36">
        <f>SUMIFS(СВЦЭМ!$F$34:$F$777,СВЦЭМ!$A$34:$A$777,$A215,СВЦЭМ!$B$34:$B$777,R$190)+'СЕТ СН'!$F$12-'СЕТ СН'!$F$21</f>
        <v>-494.85196647999999</v>
      </c>
      <c r="S215" s="36">
        <f>SUMIFS(СВЦЭМ!$F$34:$F$777,СВЦЭМ!$A$34:$A$777,$A215,СВЦЭМ!$B$34:$B$777,S$190)+'СЕТ СН'!$F$12-'СЕТ СН'!$F$21</f>
        <v>-495.58986076999997</v>
      </c>
      <c r="T215" s="36">
        <f>SUMIFS(СВЦЭМ!$F$34:$F$777,СВЦЭМ!$A$34:$A$777,$A215,СВЦЭМ!$B$34:$B$777,T$190)+'СЕТ СН'!$F$12-'СЕТ СН'!$F$21</f>
        <v>-498.35452355000001</v>
      </c>
      <c r="U215" s="36">
        <f>SUMIFS(СВЦЭМ!$F$34:$F$777,СВЦЭМ!$A$34:$A$777,$A215,СВЦЭМ!$B$34:$B$777,U$190)+'СЕТ СН'!$F$12-'СЕТ СН'!$F$21</f>
        <v>-502.71270294999999</v>
      </c>
      <c r="V215" s="36">
        <f>SUMIFS(СВЦЭМ!$F$34:$F$777,СВЦЭМ!$A$34:$A$777,$A215,СВЦЭМ!$B$34:$B$777,V$190)+'СЕТ СН'!$F$12-'СЕТ СН'!$F$21</f>
        <v>-503.64125108000002</v>
      </c>
      <c r="W215" s="36">
        <f>SUMIFS(СВЦЭМ!$F$34:$F$777,СВЦЭМ!$A$34:$A$777,$A215,СВЦЭМ!$B$34:$B$777,W$190)+'СЕТ СН'!$F$12-'СЕТ СН'!$F$21</f>
        <v>-504.38204711000003</v>
      </c>
      <c r="X215" s="36">
        <f>SUMIFS(СВЦЭМ!$F$34:$F$777,СВЦЭМ!$A$34:$A$777,$A215,СВЦЭМ!$B$34:$B$777,X$190)+'СЕТ СН'!$F$12-'СЕТ СН'!$F$21</f>
        <v>-499.14269416000002</v>
      </c>
      <c r="Y215" s="36">
        <f>SUMIFS(СВЦЭМ!$F$34:$F$777,СВЦЭМ!$A$34:$A$777,$A215,СВЦЭМ!$B$34:$B$777,Y$190)+'СЕТ СН'!$F$12-'СЕТ СН'!$F$21</f>
        <v>-491.00760147</v>
      </c>
    </row>
    <row r="216" spans="1:25" ht="15.75" x14ac:dyDescent="0.2">
      <c r="A216" s="35">
        <f t="shared" si="5"/>
        <v>42820</v>
      </c>
      <c r="B216" s="36">
        <f>SUMIFS(СВЦЭМ!$F$34:$F$777,СВЦЭМ!$A$34:$A$777,$A216,СВЦЭМ!$B$34:$B$777,B$190)+'СЕТ СН'!$F$12-'СЕТ СН'!$F$21</f>
        <v>-484.27405931999999</v>
      </c>
      <c r="C216" s="36">
        <f>SUMIFS(СВЦЭМ!$F$34:$F$777,СВЦЭМ!$A$34:$A$777,$A216,СВЦЭМ!$B$34:$B$777,C$190)+'СЕТ СН'!$F$12-'СЕТ СН'!$F$21</f>
        <v>-480.11280841000001</v>
      </c>
      <c r="D216" s="36">
        <f>SUMIFS(СВЦЭМ!$F$34:$F$777,СВЦЭМ!$A$34:$A$777,$A216,СВЦЭМ!$B$34:$B$777,D$190)+'СЕТ СН'!$F$12-'СЕТ СН'!$F$21</f>
        <v>-478.00403584000003</v>
      </c>
      <c r="E216" s="36">
        <f>SUMIFS(СВЦЭМ!$F$34:$F$777,СВЦЭМ!$A$34:$A$777,$A216,СВЦЭМ!$B$34:$B$777,E$190)+'СЕТ СН'!$F$12-'СЕТ СН'!$F$21</f>
        <v>-476.74560638000003</v>
      </c>
      <c r="F216" s="36">
        <f>SUMIFS(СВЦЭМ!$F$34:$F$777,СВЦЭМ!$A$34:$A$777,$A216,СВЦЭМ!$B$34:$B$777,F$190)+'СЕТ СН'!$F$12-'СЕТ СН'!$F$21</f>
        <v>-476.70720669000002</v>
      </c>
      <c r="G216" s="36">
        <f>SUMIFS(СВЦЭМ!$F$34:$F$777,СВЦЭМ!$A$34:$A$777,$A216,СВЦЭМ!$B$34:$B$777,G$190)+'СЕТ СН'!$F$12-'СЕТ СН'!$F$21</f>
        <v>-477.91811697999998</v>
      </c>
      <c r="H216" s="36">
        <f>SUMIFS(СВЦЭМ!$F$34:$F$777,СВЦЭМ!$A$34:$A$777,$A216,СВЦЭМ!$B$34:$B$777,H$190)+'СЕТ СН'!$F$12-'СЕТ СН'!$F$21</f>
        <v>-480.23159167</v>
      </c>
      <c r="I216" s="36">
        <f>SUMIFS(СВЦЭМ!$F$34:$F$777,СВЦЭМ!$A$34:$A$777,$A216,СВЦЭМ!$B$34:$B$777,I$190)+'СЕТ СН'!$F$12-'СЕТ СН'!$F$21</f>
        <v>-482.40289694000001</v>
      </c>
      <c r="J216" s="36">
        <f>SUMIFS(СВЦЭМ!$F$34:$F$777,СВЦЭМ!$A$34:$A$777,$A216,СВЦЭМ!$B$34:$B$777,J$190)+'СЕТ СН'!$F$12-'СЕТ СН'!$F$21</f>
        <v>-491.61571387999999</v>
      </c>
      <c r="K216" s="36">
        <f>SUMIFS(СВЦЭМ!$F$34:$F$777,СВЦЭМ!$A$34:$A$777,$A216,СВЦЭМ!$B$34:$B$777,K$190)+'СЕТ СН'!$F$12-'СЕТ СН'!$F$21</f>
        <v>-499.67443291000001</v>
      </c>
      <c r="L216" s="36">
        <f>SUMIFS(СВЦЭМ!$F$34:$F$777,СВЦЭМ!$A$34:$A$777,$A216,СВЦЭМ!$B$34:$B$777,L$190)+'СЕТ СН'!$F$12-'СЕТ СН'!$F$21</f>
        <v>-501.28872236000001</v>
      </c>
      <c r="M216" s="36">
        <f>SUMIFS(СВЦЭМ!$F$34:$F$777,СВЦЭМ!$A$34:$A$777,$A216,СВЦЭМ!$B$34:$B$777,M$190)+'СЕТ СН'!$F$12-'СЕТ СН'!$F$21</f>
        <v>-500.47058809999999</v>
      </c>
      <c r="N216" s="36">
        <f>SUMIFS(СВЦЭМ!$F$34:$F$777,СВЦЭМ!$A$34:$A$777,$A216,СВЦЭМ!$B$34:$B$777,N$190)+'СЕТ СН'!$F$12-'СЕТ СН'!$F$21</f>
        <v>-498.67477343999997</v>
      </c>
      <c r="O216" s="36">
        <f>SUMIFS(СВЦЭМ!$F$34:$F$777,СВЦЭМ!$A$34:$A$777,$A216,СВЦЭМ!$B$34:$B$777,O$190)+'СЕТ СН'!$F$12-'СЕТ СН'!$F$21</f>
        <v>-497.8647618</v>
      </c>
      <c r="P216" s="36">
        <f>SUMIFS(СВЦЭМ!$F$34:$F$777,СВЦЭМ!$A$34:$A$777,$A216,СВЦЭМ!$B$34:$B$777,P$190)+'СЕТ СН'!$F$12-'СЕТ СН'!$F$21</f>
        <v>-496.87227652000001</v>
      </c>
      <c r="Q216" s="36">
        <f>SUMIFS(СВЦЭМ!$F$34:$F$777,СВЦЭМ!$A$34:$A$777,$A216,СВЦЭМ!$B$34:$B$777,Q$190)+'СЕТ СН'!$F$12-'СЕТ СН'!$F$21</f>
        <v>-496.67490738999999</v>
      </c>
      <c r="R216" s="36">
        <f>SUMIFS(СВЦЭМ!$F$34:$F$777,СВЦЭМ!$A$34:$A$777,$A216,СВЦЭМ!$B$34:$B$777,R$190)+'СЕТ СН'!$F$12-'СЕТ СН'!$F$21</f>
        <v>-496.52231605999998</v>
      </c>
      <c r="S216" s="36">
        <f>SUMIFS(СВЦЭМ!$F$34:$F$777,СВЦЭМ!$A$34:$A$777,$A216,СВЦЭМ!$B$34:$B$777,S$190)+'СЕТ СН'!$F$12-'СЕТ СН'!$F$21</f>
        <v>-497.11972450999997</v>
      </c>
      <c r="T216" s="36">
        <f>SUMIFS(СВЦЭМ!$F$34:$F$777,СВЦЭМ!$A$34:$A$777,$A216,СВЦЭМ!$B$34:$B$777,T$190)+'СЕТ СН'!$F$12-'СЕТ СН'!$F$21</f>
        <v>-499.51577213999997</v>
      </c>
      <c r="U216" s="36">
        <f>SUMIFS(СВЦЭМ!$F$34:$F$777,СВЦЭМ!$A$34:$A$777,$A216,СВЦЭМ!$B$34:$B$777,U$190)+'СЕТ СН'!$F$12-'СЕТ СН'!$F$21</f>
        <v>-502.27423600999998</v>
      </c>
      <c r="V216" s="36">
        <f>SUMIFS(СВЦЭМ!$F$34:$F$777,СВЦЭМ!$A$34:$A$777,$A216,СВЦЭМ!$B$34:$B$777,V$190)+'СЕТ СН'!$F$12-'СЕТ СН'!$F$21</f>
        <v>-502.38922127000001</v>
      </c>
      <c r="W216" s="36">
        <f>SUMIFS(СВЦЭМ!$F$34:$F$777,СВЦЭМ!$A$34:$A$777,$A216,СВЦЭМ!$B$34:$B$777,W$190)+'СЕТ СН'!$F$12-'СЕТ СН'!$F$21</f>
        <v>-502.25360873</v>
      </c>
      <c r="X216" s="36">
        <f>SUMIFS(СВЦЭМ!$F$34:$F$777,СВЦЭМ!$A$34:$A$777,$A216,СВЦЭМ!$B$34:$B$777,X$190)+'СЕТ СН'!$F$12-'СЕТ СН'!$F$21</f>
        <v>-495.71611318999999</v>
      </c>
      <c r="Y216" s="36">
        <f>SUMIFS(СВЦЭМ!$F$34:$F$777,СВЦЭМ!$A$34:$A$777,$A216,СВЦЭМ!$B$34:$B$777,Y$190)+'СЕТ СН'!$F$12-'СЕТ СН'!$F$21</f>
        <v>-487.19975669999997</v>
      </c>
    </row>
    <row r="217" spans="1:25" ht="15.75" x14ac:dyDescent="0.2">
      <c r="A217" s="35">
        <f t="shared" si="5"/>
        <v>42821</v>
      </c>
      <c r="B217" s="36">
        <f>SUMIFS(СВЦЭМ!$F$34:$F$777,СВЦЭМ!$A$34:$A$777,$A217,СВЦЭМ!$B$34:$B$777,B$190)+'СЕТ СН'!$F$12-'СЕТ СН'!$F$21</f>
        <v>-472.55556891000003</v>
      </c>
      <c r="C217" s="36">
        <f>SUMIFS(СВЦЭМ!$F$34:$F$777,СВЦЭМ!$A$34:$A$777,$A217,СВЦЭМ!$B$34:$B$777,C$190)+'СЕТ СН'!$F$12-'СЕТ СН'!$F$21</f>
        <v>-467.87207634999999</v>
      </c>
      <c r="D217" s="36">
        <f>SUMIFS(СВЦЭМ!$F$34:$F$777,СВЦЭМ!$A$34:$A$777,$A217,СВЦЭМ!$B$34:$B$777,D$190)+'СЕТ СН'!$F$12-'СЕТ СН'!$F$21</f>
        <v>-465.34855176000002</v>
      </c>
      <c r="E217" s="36">
        <f>SUMIFS(СВЦЭМ!$F$34:$F$777,СВЦЭМ!$A$34:$A$777,$A217,СВЦЭМ!$B$34:$B$777,E$190)+'СЕТ СН'!$F$12-'СЕТ СН'!$F$21</f>
        <v>-464.94849956000002</v>
      </c>
      <c r="F217" s="36">
        <f>SUMIFS(СВЦЭМ!$F$34:$F$777,СВЦЭМ!$A$34:$A$777,$A217,СВЦЭМ!$B$34:$B$777,F$190)+'СЕТ СН'!$F$12-'СЕТ СН'!$F$21</f>
        <v>-464.59988508999999</v>
      </c>
      <c r="G217" s="36">
        <f>SUMIFS(СВЦЭМ!$F$34:$F$777,СВЦЭМ!$A$34:$A$777,$A217,СВЦЭМ!$B$34:$B$777,G$190)+'СЕТ СН'!$F$12-'СЕТ СН'!$F$21</f>
        <v>-466.57103709</v>
      </c>
      <c r="H217" s="36">
        <f>SUMIFS(СВЦЭМ!$F$34:$F$777,СВЦЭМ!$A$34:$A$777,$A217,СВЦЭМ!$B$34:$B$777,H$190)+'СЕТ СН'!$F$12-'СЕТ СН'!$F$21</f>
        <v>-473.48697437999999</v>
      </c>
      <c r="I217" s="36">
        <f>SUMIFS(СВЦЭМ!$F$34:$F$777,СВЦЭМ!$A$34:$A$777,$A217,СВЦЭМ!$B$34:$B$777,I$190)+'СЕТ СН'!$F$12-'СЕТ СН'!$F$21</f>
        <v>-480.96815158999999</v>
      </c>
      <c r="J217" s="36">
        <f>SUMIFS(СВЦЭМ!$F$34:$F$777,СВЦЭМ!$A$34:$A$777,$A217,СВЦЭМ!$B$34:$B$777,J$190)+'СЕТ СН'!$F$12-'СЕТ СН'!$F$21</f>
        <v>-487.11514289000002</v>
      </c>
      <c r="K217" s="36">
        <f>SUMIFS(СВЦЭМ!$F$34:$F$777,СВЦЭМ!$A$34:$A$777,$A217,СВЦЭМ!$B$34:$B$777,K$190)+'СЕТ СН'!$F$12-'СЕТ СН'!$F$21</f>
        <v>-493.39115308999999</v>
      </c>
      <c r="L217" s="36">
        <f>SUMIFS(СВЦЭМ!$F$34:$F$777,СВЦЭМ!$A$34:$A$777,$A217,СВЦЭМ!$B$34:$B$777,L$190)+'СЕТ СН'!$F$12-'СЕТ СН'!$F$21</f>
        <v>-493.01670693</v>
      </c>
      <c r="M217" s="36">
        <f>SUMIFS(СВЦЭМ!$F$34:$F$777,СВЦЭМ!$A$34:$A$777,$A217,СВЦЭМ!$B$34:$B$777,M$190)+'СЕТ СН'!$F$12-'СЕТ СН'!$F$21</f>
        <v>-490.51926774999998</v>
      </c>
      <c r="N217" s="36">
        <f>SUMIFS(СВЦЭМ!$F$34:$F$777,СВЦЭМ!$A$34:$A$777,$A217,СВЦЭМ!$B$34:$B$777,N$190)+'СЕТ СН'!$F$12-'СЕТ СН'!$F$21</f>
        <v>-489.33599931000003</v>
      </c>
      <c r="O217" s="36">
        <f>SUMIFS(СВЦЭМ!$F$34:$F$777,СВЦЭМ!$A$34:$A$777,$A217,СВЦЭМ!$B$34:$B$777,O$190)+'СЕТ СН'!$F$12-'СЕТ СН'!$F$21</f>
        <v>-489.49013510999998</v>
      </c>
      <c r="P217" s="36">
        <f>SUMIFS(СВЦЭМ!$F$34:$F$777,СВЦЭМ!$A$34:$A$777,$A217,СВЦЭМ!$B$34:$B$777,P$190)+'СЕТ СН'!$F$12-'СЕТ СН'!$F$21</f>
        <v>-488.05301978</v>
      </c>
      <c r="Q217" s="36">
        <f>SUMIFS(СВЦЭМ!$F$34:$F$777,СВЦЭМ!$A$34:$A$777,$A217,СВЦЭМ!$B$34:$B$777,Q$190)+'СЕТ СН'!$F$12-'СЕТ СН'!$F$21</f>
        <v>-487.21336251000002</v>
      </c>
      <c r="R217" s="36">
        <f>SUMIFS(СВЦЭМ!$F$34:$F$777,СВЦЭМ!$A$34:$A$777,$A217,СВЦЭМ!$B$34:$B$777,R$190)+'СЕТ СН'!$F$12-'СЕТ СН'!$F$21</f>
        <v>-487.78205958000001</v>
      </c>
      <c r="S217" s="36">
        <f>SUMIFS(СВЦЭМ!$F$34:$F$777,СВЦЭМ!$A$34:$A$777,$A217,СВЦЭМ!$B$34:$B$777,S$190)+'СЕТ СН'!$F$12-'СЕТ СН'!$F$21</f>
        <v>-488.50199350000003</v>
      </c>
      <c r="T217" s="36">
        <f>SUMIFS(СВЦЭМ!$F$34:$F$777,СВЦЭМ!$A$34:$A$777,$A217,СВЦЭМ!$B$34:$B$777,T$190)+'СЕТ СН'!$F$12-'СЕТ СН'!$F$21</f>
        <v>-491.35835968999999</v>
      </c>
      <c r="U217" s="36">
        <f>SUMIFS(СВЦЭМ!$F$34:$F$777,СВЦЭМ!$A$34:$A$777,$A217,СВЦЭМ!$B$34:$B$777,U$190)+'СЕТ СН'!$F$12-'СЕТ СН'!$F$21</f>
        <v>-494.77929437</v>
      </c>
      <c r="V217" s="36">
        <f>SUMIFS(СВЦЭМ!$F$34:$F$777,СВЦЭМ!$A$34:$A$777,$A217,СВЦЭМ!$B$34:$B$777,V$190)+'СЕТ СН'!$F$12-'СЕТ СН'!$F$21</f>
        <v>-494.54895393999999</v>
      </c>
      <c r="W217" s="36">
        <f>SUMIFS(СВЦЭМ!$F$34:$F$777,СВЦЭМ!$A$34:$A$777,$A217,СВЦЭМ!$B$34:$B$777,W$190)+'СЕТ СН'!$F$12-'СЕТ СН'!$F$21</f>
        <v>-495.35167392</v>
      </c>
      <c r="X217" s="36">
        <f>SUMIFS(СВЦЭМ!$F$34:$F$777,СВЦЭМ!$A$34:$A$777,$A217,СВЦЭМ!$B$34:$B$777,X$190)+'СЕТ СН'!$F$12-'СЕТ СН'!$F$21</f>
        <v>-487.28322485000001</v>
      </c>
      <c r="Y217" s="36">
        <f>SUMIFS(СВЦЭМ!$F$34:$F$777,СВЦЭМ!$A$34:$A$777,$A217,СВЦЭМ!$B$34:$B$777,Y$190)+'СЕТ СН'!$F$12-'СЕТ СН'!$F$21</f>
        <v>-479.39789224000003</v>
      </c>
    </row>
    <row r="218" spans="1:25" ht="15.75" x14ac:dyDescent="0.2">
      <c r="A218" s="35">
        <f t="shared" si="5"/>
        <v>42822</v>
      </c>
      <c r="B218" s="36">
        <f>SUMIFS(СВЦЭМ!$F$34:$F$777,СВЦЭМ!$A$34:$A$777,$A218,СВЦЭМ!$B$34:$B$777,B$190)+'СЕТ СН'!$F$12-'СЕТ СН'!$F$21</f>
        <v>-481.20436153000003</v>
      </c>
      <c r="C218" s="36">
        <f>SUMIFS(СВЦЭМ!$F$34:$F$777,СВЦЭМ!$A$34:$A$777,$A218,СВЦЭМ!$B$34:$B$777,C$190)+'СЕТ СН'!$F$12-'СЕТ СН'!$F$21</f>
        <v>-479.64311362000001</v>
      </c>
      <c r="D218" s="36">
        <f>SUMIFS(СВЦЭМ!$F$34:$F$777,СВЦЭМ!$A$34:$A$777,$A218,СВЦЭМ!$B$34:$B$777,D$190)+'СЕТ СН'!$F$12-'СЕТ СН'!$F$21</f>
        <v>-477.38495562000003</v>
      </c>
      <c r="E218" s="36">
        <f>SUMIFS(СВЦЭМ!$F$34:$F$777,СВЦЭМ!$A$34:$A$777,$A218,СВЦЭМ!$B$34:$B$777,E$190)+'СЕТ СН'!$F$12-'СЕТ СН'!$F$21</f>
        <v>-476.60697582</v>
      </c>
      <c r="F218" s="36">
        <f>SUMIFS(СВЦЭМ!$F$34:$F$777,СВЦЭМ!$A$34:$A$777,$A218,СВЦЭМ!$B$34:$B$777,F$190)+'СЕТ СН'!$F$12-'СЕТ СН'!$F$21</f>
        <v>-477.12557167</v>
      </c>
      <c r="G218" s="36">
        <f>SUMIFS(СВЦЭМ!$F$34:$F$777,СВЦЭМ!$A$34:$A$777,$A218,СВЦЭМ!$B$34:$B$777,G$190)+'СЕТ СН'!$F$12-'СЕТ СН'!$F$21</f>
        <v>-478.59266015000003</v>
      </c>
      <c r="H218" s="36">
        <f>SUMIFS(СВЦЭМ!$F$34:$F$777,СВЦЭМ!$A$34:$A$777,$A218,СВЦЭМ!$B$34:$B$777,H$190)+'СЕТ СН'!$F$12-'СЕТ СН'!$F$21</f>
        <v>-484.06876523</v>
      </c>
      <c r="I218" s="36">
        <f>SUMIFS(СВЦЭМ!$F$34:$F$777,СВЦЭМ!$A$34:$A$777,$A218,СВЦЭМ!$B$34:$B$777,I$190)+'СЕТ СН'!$F$12-'СЕТ СН'!$F$21</f>
        <v>-484.98802910000001</v>
      </c>
      <c r="J218" s="36">
        <f>SUMIFS(СВЦЭМ!$F$34:$F$777,СВЦЭМ!$A$34:$A$777,$A218,СВЦЭМ!$B$34:$B$777,J$190)+'СЕТ СН'!$F$12-'СЕТ СН'!$F$21</f>
        <v>-487.51713497000003</v>
      </c>
      <c r="K218" s="36">
        <f>SUMIFS(СВЦЭМ!$F$34:$F$777,СВЦЭМ!$A$34:$A$777,$A218,СВЦЭМ!$B$34:$B$777,K$190)+'СЕТ СН'!$F$12-'СЕТ СН'!$F$21</f>
        <v>-489.87860036000001</v>
      </c>
      <c r="L218" s="36">
        <f>SUMIFS(СВЦЭМ!$F$34:$F$777,СВЦЭМ!$A$34:$A$777,$A218,СВЦЭМ!$B$34:$B$777,L$190)+'СЕТ СН'!$F$12-'СЕТ СН'!$F$21</f>
        <v>-489.63651482</v>
      </c>
      <c r="M218" s="36">
        <f>SUMIFS(СВЦЭМ!$F$34:$F$777,СВЦЭМ!$A$34:$A$777,$A218,СВЦЭМ!$B$34:$B$777,M$190)+'СЕТ СН'!$F$12-'СЕТ СН'!$F$21</f>
        <v>-489.57607468000003</v>
      </c>
      <c r="N218" s="36">
        <f>SUMIFS(СВЦЭМ!$F$34:$F$777,СВЦЭМ!$A$34:$A$777,$A218,СВЦЭМ!$B$34:$B$777,N$190)+'СЕТ СН'!$F$12-'СЕТ СН'!$F$21</f>
        <v>-487.64434913000002</v>
      </c>
      <c r="O218" s="36">
        <f>SUMIFS(СВЦЭМ!$F$34:$F$777,СВЦЭМ!$A$34:$A$777,$A218,СВЦЭМ!$B$34:$B$777,O$190)+'СЕТ СН'!$F$12-'СЕТ СН'!$F$21</f>
        <v>-487.42061185</v>
      </c>
      <c r="P218" s="36">
        <f>SUMIFS(СВЦЭМ!$F$34:$F$777,СВЦЭМ!$A$34:$A$777,$A218,СВЦЭМ!$B$34:$B$777,P$190)+'СЕТ СН'!$F$12-'СЕТ СН'!$F$21</f>
        <v>-485.69417276000001</v>
      </c>
      <c r="Q218" s="36">
        <f>SUMIFS(СВЦЭМ!$F$34:$F$777,СВЦЭМ!$A$34:$A$777,$A218,СВЦЭМ!$B$34:$B$777,Q$190)+'СЕТ СН'!$F$12-'СЕТ СН'!$F$21</f>
        <v>-486.09145562999998</v>
      </c>
      <c r="R218" s="36">
        <f>SUMIFS(СВЦЭМ!$F$34:$F$777,СВЦЭМ!$A$34:$A$777,$A218,СВЦЭМ!$B$34:$B$777,R$190)+'СЕТ СН'!$F$12-'СЕТ СН'!$F$21</f>
        <v>-486.3407785</v>
      </c>
      <c r="S218" s="36">
        <f>SUMIFS(СВЦЭМ!$F$34:$F$777,СВЦЭМ!$A$34:$A$777,$A218,СВЦЭМ!$B$34:$B$777,S$190)+'СЕТ СН'!$F$12-'СЕТ СН'!$F$21</f>
        <v>-486.28810989999999</v>
      </c>
      <c r="T218" s="36">
        <f>SUMIFS(СВЦЭМ!$F$34:$F$777,СВЦЭМ!$A$34:$A$777,$A218,СВЦЭМ!$B$34:$B$777,T$190)+'СЕТ СН'!$F$12-'СЕТ СН'!$F$21</f>
        <v>-487.37422042000003</v>
      </c>
      <c r="U218" s="36">
        <f>SUMIFS(СВЦЭМ!$F$34:$F$777,СВЦЭМ!$A$34:$A$777,$A218,СВЦЭМ!$B$34:$B$777,U$190)+'СЕТ СН'!$F$12-'СЕТ СН'!$F$21</f>
        <v>-487.67707206</v>
      </c>
      <c r="V218" s="36">
        <f>SUMIFS(СВЦЭМ!$F$34:$F$777,СВЦЭМ!$A$34:$A$777,$A218,СВЦЭМ!$B$34:$B$777,V$190)+'СЕТ СН'!$F$12-'СЕТ СН'!$F$21</f>
        <v>-487.13313837999999</v>
      </c>
      <c r="W218" s="36">
        <f>SUMIFS(СВЦЭМ!$F$34:$F$777,СВЦЭМ!$A$34:$A$777,$A218,СВЦЭМ!$B$34:$B$777,W$190)+'СЕТ СН'!$F$12-'СЕТ СН'!$F$21</f>
        <v>-487.44299058000001</v>
      </c>
      <c r="X218" s="36">
        <f>SUMIFS(СВЦЭМ!$F$34:$F$777,СВЦЭМ!$A$34:$A$777,$A218,СВЦЭМ!$B$34:$B$777,X$190)+'СЕТ СН'!$F$12-'СЕТ СН'!$F$21</f>
        <v>-484.35557877999997</v>
      </c>
      <c r="Y218" s="36">
        <f>SUMIFS(СВЦЭМ!$F$34:$F$777,СВЦЭМ!$A$34:$A$777,$A218,СВЦЭМ!$B$34:$B$777,Y$190)+'СЕТ СН'!$F$12-'СЕТ СН'!$F$21</f>
        <v>-480.51362467000001</v>
      </c>
    </row>
    <row r="219" spans="1:25" ht="15.75" x14ac:dyDescent="0.2">
      <c r="A219" s="35">
        <f t="shared" si="5"/>
        <v>42823</v>
      </c>
      <c r="B219" s="36">
        <f>SUMIFS(СВЦЭМ!$F$34:$F$777,СВЦЭМ!$A$34:$A$777,$A219,СВЦЭМ!$B$34:$B$777,B$190)+'СЕТ СН'!$F$12-'СЕТ СН'!$F$21</f>
        <v>-479.10783026000001</v>
      </c>
      <c r="C219" s="36">
        <f>SUMIFS(СВЦЭМ!$F$34:$F$777,СВЦЭМ!$A$34:$A$777,$A219,СВЦЭМ!$B$34:$B$777,C$190)+'СЕТ СН'!$F$12-'СЕТ СН'!$F$21</f>
        <v>-474.93485484000001</v>
      </c>
      <c r="D219" s="36">
        <f>SUMIFS(СВЦЭМ!$F$34:$F$777,СВЦЭМ!$A$34:$A$777,$A219,СВЦЭМ!$B$34:$B$777,D$190)+'СЕТ СН'!$F$12-'СЕТ СН'!$F$21</f>
        <v>-472.33880700999998</v>
      </c>
      <c r="E219" s="36">
        <f>SUMIFS(СВЦЭМ!$F$34:$F$777,СВЦЭМ!$A$34:$A$777,$A219,СВЦЭМ!$B$34:$B$777,E$190)+'СЕТ СН'!$F$12-'СЕТ СН'!$F$21</f>
        <v>-471.05664589000003</v>
      </c>
      <c r="F219" s="36">
        <f>SUMIFS(СВЦЭМ!$F$34:$F$777,СВЦЭМ!$A$34:$A$777,$A219,СВЦЭМ!$B$34:$B$777,F$190)+'СЕТ СН'!$F$12-'СЕТ СН'!$F$21</f>
        <v>-471.92282286</v>
      </c>
      <c r="G219" s="36">
        <f>SUMIFS(СВЦЭМ!$F$34:$F$777,СВЦЭМ!$A$34:$A$777,$A219,СВЦЭМ!$B$34:$B$777,G$190)+'СЕТ СН'!$F$12-'СЕТ СН'!$F$21</f>
        <v>-473.14294190999999</v>
      </c>
      <c r="H219" s="36">
        <f>SUMIFS(СВЦЭМ!$F$34:$F$777,СВЦЭМ!$A$34:$A$777,$A219,СВЦЭМ!$B$34:$B$777,H$190)+'СЕТ СН'!$F$12-'СЕТ СН'!$F$21</f>
        <v>-479.84966192000002</v>
      </c>
      <c r="I219" s="36">
        <f>SUMIFS(СВЦЭМ!$F$34:$F$777,СВЦЭМ!$A$34:$A$777,$A219,СВЦЭМ!$B$34:$B$777,I$190)+'СЕТ СН'!$F$12-'СЕТ СН'!$F$21</f>
        <v>-487.11245371000001</v>
      </c>
      <c r="J219" s="36">
        <f>SUMIFS(СВЦЭМ!$F$34:$F$777,СВЦЭМ!$A$34:$A$777,$A219,СВЦЭМ!$B$34:$B$777,J$190)+'СЕТ СН'!$F$12-'СЕТ СН'!$F$21</f>
        <v>-493.65024045000001</v>
      </c>
      <c r="K219" s="36">
        <f>SUMIFS(СВЦЭМ!$F$34:$F$777,СВЦЭМ!$A$34:$A$777,$A219,СВЦЭМ!$B$34:$B$777,K$190)+'СЕТ СН'!$F$12-'СЕТ СН'!$F$21</f>
        <v>-497.98321169999997</v>
      </c>
      <c r="L219" s="36">
        <f>SUMIFS(СВЦЭМ!$F$34:$F$777,СВЦЭМ!$A$34:$A$777,$A219,СВЦЭМ!$B$34:$B$777,L$190)+'СЕТ СН'!$F$12-'СЕТ СН'!$F$21</f>
        <v>-498.23249934</v>
      </c>
      <c r="M219" s="36">
        <f>SUMIFS(СВЦЭМ!$F$34:$F$777,СВЦЭМ!$A$34:$A$777,$A219,СВЦЭМ!$B$34:$B$777,M$190)+'СЕТ СН'!$F$12-'СЕТ СН'!$F$21</f>
        <v>-498.86987053000001</v>
      </c>
      <c r="N219" s="36">
        <f>SUMIFS(СВЦЭМ!$F$34:$F$777,СВЦЭМ!$A$34:$A$777,$A219,СВЦЭМ!$B$34:$B$777,N$190)+'СЕТ СН'!$F$12-'СЕТ СН'!$F$21</f>
        <v>-498.36672608999999</v>
      </c>
      <c r="O219" s="36">
        <f>SUMIFS(СВЦЭМ!$F$34:$F$777,СВЦЭМ!$A$34:$A$777,$A219,СВЦЭМ!$B$34:$B$777,O$190)+'СЕТ СН'!$F$12-'СЕТ СН'!$F$21</f>
        <v>-497.14777099000003</v>
      </c>
      <c r="P219" s="36">
        <f>SUMIFS(СВЦЭМ!$F$34:$F$777,СВЦЭМ!$A$34:$A$777,$A219,СВЦЭМ!$B$34:$B$777,P$190)+'СЕТ СН'!$F$12-'СЕТ СН'!$F$21</f>
        <v>-495.70176320000002</v>
      </c>
      <c r="Q219" s="36">
        <f>SUMIFS(СВЦЭМ!$F$34:$F$777,СВЦЭМ!$A$34:$A$777,$A219,СВЦЭМ!$B$34:$B$777,Q$190)+'СЕТ СН'!$F$12-'СЕТ СН'!$F$21</f>
        <v>-494.28705102999999</v>
      </c>
      <c r="R219" s="36">
        <f>SUMIFS(СВЦЭМ!$F$34:$F$777,СВЦЭМ!$A$34:$A$777,$A219,СВЦЭМ!$B$34:$B$777,R$190)+'СЕТ СН'!$F$12-'СЕТ СН'!$F$21</f>
        <v>-493.70361481999998</v>
      </c>
      <c r="S219" s="36">
        <f>SUMIFS(СВЦЭМ!$F$34:$F$777,СВЦЭМ!$A$34:$A$777,$A219,СВЦЭМ!$B$34:$B$777,S$190)+'СЕТ СН'!$F$12-'СЕТ СН'!$F$21</f>
        <v>-494.6829022</v>
      </c>
      <c r="T219" s="36">
        <f>SUMIFS(СВЦЭМ!$F$34:$F$777,СВЦЭМ!$A$34:$A$777,$A219,СВЦЭМ!$B$34:$B$777,T$190)+'СЕТ СН'!$F$12-'СЕТ СН'!$F$21</f>
        <v>-496.3732961</v>
      </c>
      <c r="U219" s="36">
        <f>SUMIFS(СВЦЭМ!$F$34:$F$777,СВЦЭМ!$A$34:$A$777,$A219,СВЦЭМ!$B$34:$B$777,U$190)+'СЕТ СН'!$F$12-'СЕТ СН'!$F$21</f>
        <v>-497.68914282000003</v>
      </c>
      <c r="V219" s="36">
        <f>SUMIFS(СВЦЭМ!$F$34:$F$777,СВЦЭМ!$A$34:$A$777,$A219,СВЦЭМ!$B$34:$B$777,V$190)+'СЕТ СН'!$F$12-'СЕТ СН'!$F$21</f>
        <v>-497.60010708999999</v>
      </c>
      <c r="W219" s="36">
        <f>SUMIFS(СВЦЭМ!$F$34:$F$777,СВЦЭМ!$A$34:$A$777,$A219,СВЦЭМ!$B$34:$B$777,W$190)+'СЕТ СН'!$F$12-'СЕТ СН'!$F$21</f>
        <v>-498.66185152000003</v>
      </c>
      <c r="X219" s="36">
        <f>SUMIFS(СВЦЭМ!$F$34:$F$777,СВЦЭМ!$A$34:$A$777,$A219,СВЦЭМ!$B$34:$B$777,X$190)+'СЕТ СН'!$F$12-'СЕТ СН'!$F$21</f>
        <v>-494.64764568999999</v>
      </c>
      <c r="Y219" s="36">
        <f>SUMIFS(СВЦЭМ!$F$34:$F$777,СВЦЭМ!$A$34:$A$777,$A219,СВЦЭМ!$B$34:$B$777,Y$190)+'СЕТ СН'!$F$12-'СЕТ СН'!$F$21</f>
        <v>-486.44780424999999</v>
      </c>
    </row>
    <row r="220" spans="1:25" ht="15.75" x14ac:dyDescent="0.2">
      <c r="A220" s="35">
        <f t="shared" si="5"/>
        <v>42824</v>
      </c>
      <c r="B220" s="36">
        <f>SUMIFS(СВЦЭМ!$F$34:$F$777,СВЦЭМ!$A$34:$A$777,$A220,СВЦЭМ!$B$34:$B$777,B$190)+'СЕТ СН'!$F$12-'СЕТ СН'!$F$21</f>
        <v>-480.82464005999998</v>
      </c>
      <c r="C220" s="36">
        <f>SUMIFS(СВЦЭМ!$F$34:$F$777,СВЦЭМ!$A$34:$A$777,$A220,СВЦЭМ!$B$34:$B$777,C$190)+'СЕТ СН'!$F$12-'СЕТ СН'!$F$21</f>
        <v>-476.84126036999999</v>
      </c>
      <c r="D220" s="36">
        <f>SUMIFS(СВЦЭМ!$F$34:$F$777,СВЦЭМ!$A$34:$A$777,$A220,СВЦЭМ!$B$34:$B$777,D$190)+'СЕТ СН'!$F$12-'СЕТ СН'!$F$21</f>
        <v>-474.63968396000001</v>
      </c>
      <c r="E220" s="36">
        <f>SUMIFS(СВЦЭМ!$F$34:$F$777,СВЦЭМ!$A$34:$A$777,$A220,СВЦЭМ!$B$34:$B$777,E$190)+'СЕТ СН'!$F$12-'СЕТ СН'!$F$21</f>
        <v>-473.23568487</v>
      </c>
      <c r="F220" s="36">
        <f>SUMIFS(СВЦЭМ!$F$34:$F$777,СВЦЭМ!$A$34:$A$777,$A220,СВЦЭМ!$B$34:$B$777,F$190)+'СЕТ СН'!$F$12-'СЕТ СН'!$F$21</f>
        <v>-473.44963983000002</v>
      </c>
      <c r="G220" s="36">
        <f>SUMIFS(СВЦЭМ!$F$34:$F$777,СВЦЭМ!$A$34:$A$777,$A220,СВЦЭМ!$B$34:$B$777,G$190)+'СЕТ СН'!$F$12-'СЕТ СН'!$F$21</f>
        <v>-475.12354362999997</v>
      </c>
      <c r="H220" s="36">
        <f>SUMIFS(СВЦЭМ!$F$34:$F$777,СВЦЭМ!$A$34:$A$777,$A220,СВЦЭМ!$B$34:$B$777,H$190)+'СЕТ СН'!$F$12-'СЕТ СН'!$F$21</f>
        <v>-480.86103255</v>
      </c>
      <c r="I220" s="36">
        <f>SUMIFS(СВЦЭМ!$F$34:$F$777,СВЦЭМ!$A$34:$A$777,$A220,СВЦЭМ!$B$34:$B$777,I$190)+'СЕТ СН'!$F$12-'СЕТ СН'!$F$21</f>
        <v>-486.42297639999998</v>
      </c>
      <c r="J220" s="36">
        <f>SUMIFS(СВЦЭМ!$F$34:$F$777,СВЦЭМ!$A$34:$A$777,$A220,СВЦЭМ!$B$34:$B$777,J$190)+'СЕТ СН'!$F$12-'СЕТ СН'!$F$21</f>
        <v>-491.78348697000001</v>
      </c>
      <c r="K220" s="36">
        <f>SUMIFS(СВЦЭМ!$F$34:$F$777,СВЦЭМ!$A$34:$A$777,$A220,СВЦЭМ!$B$34:$B$777,K$190)+'СЕТ СН'!$F$12-'СЕТ СН'!$F$21</f>
        <v>-495.83334759000002</v>
      </c>
      <c r="L220" s="36">
        <f>SUMIFS(СВЦЭМ!$F$34:$F$777,СВЦЭМ!$A$34:$A$777,$A220,СВЦЭМ!$B$34:$B$777,L$190)+'СЕТ СН'!$F$12-'СЕТ СН'!$F$21</f>
        <v>-496.79244514999999</v>
      </c>
      <c r="M220" s="36">
        <f>SUMIFS(СВЦЭМ!$F$34:$F$777,СВЦЭМ!$A$34:$A$777,$A220,СВЦЭМ!$B$34:$B$777,M$190)+'СЕТ СН'!$F$12-'СЕТ СН'!$F$21</f>
        <v>-497.35147054999999</v>
      </c>
      <c r="N220" s="36">
        <f>SUMIFS(СВЦЭМ!$F$34:$F$777,СВЦЭМ!$A$34:$A$777,$A220,СВЦЭМ!$B$34:$B$777,N$190)+'СЕТ СН'!$F$12-'СЕТ СН'!$F$21</f>
        <v>-497.27418842999998</v>
      </c>
      <c r="O220" s="36">
        <f>SUMIFS(СВЦЭМ!$F$34:$F$777,СВЦЭМ!$A$34:$A$777,$A220,СВЦЭМ!$B$34:$B$777,O$190)+'СЕТ СН'!$F$12-'СЕТ СН'!$F$21</f>
        <v>-497.18492244999999</v>
      </c>
      <c r="P220" s="36">
        <f>SUMIFS(СВЦЭМ!$F$34:$F$777,СВЦЭМ!$A$34:$A$777,$A220,СВЦЭМ!$B$34:$B$777,P$190)+'СЕТ СН'!$F$12-'СЕТ СН'!$F$21</f>
        <v>-495.91339550999999</v>
      </c>
      <c r="Q220" s="36">
        <f>SUMIFS(СВЦЭМ!$F$34:$F$777,СВЦЭМ!$A$34:$A$777,$A220,СВЦЭМ!$B$34:$B$777,Q$190)+'СЕТ СН'!$F$12-'СЕТ СН'!$F$21</f>
        <v>-495.03037446000002</v>
      </c>
      <c r="R220" s="36">
        <f>SUMIFS(СВЦЭМ!$F$34:$F$777,СВЦЭМ!$A$34:$A$777,$A220,СВЦЭМ!$B$34:$B$777,R$190)+'СЕТ СН'!$F$12-'СЕТ СН'!$F$21</f>
        <v>-494.86158895</v>
      </c>
      <c r="S220" s="36">
        <f>SUMIFS(СВЦЭМ!$F$34:$F$777,СВЦЭМ!$A$34:$A$777,$A220,СВЦЭМ!$B$34:$B$777,S$190)+'СЕТ СН'!$F$12-'СЕТ СН'!$F$21</f>
        <v>-496.02230351000003</v>
      </c>
      <c r="T220" s="36">
        <f>SUMIFS(СВЦЭМ!$F$34:$F$777,СВЦЭМ!$A$34:$A$777,$A220,СВЦЭМ!$B$34:$B$777,T$190)+'СЕТ СН'!$F$12-'СЕТ СН'!$F$21</f>
        <v>-496.60445138</v>
      </c>
      <c r="U220" s="36">
        <f>SUMIFS(СВЦЭМ!$F$34:$F$777,СВЦЭМ!$A$34:$A$777,$A220,СВЦЭМ!$B$34:$B$777,U$190)+'СЕТ СН'!$F$12-'СЕТ СН'!$F$21</f>
        <v>-497.07818872000001</v>
      </c>
      <c r="V220" s="36">
        <f>SUMIFS(СВЦЭМ!$F$34:$F$777,СВЦЭМ!$A$34:$A$777,$A220,СВЦЭМ!$B$34:$B$777,V$190)+'СЕТ СН'!$F$12-'СЕТ СН'!$F$21</f>
        <v>-496.36155193000002</v>
      </c>
      <c r="W220" s="36">
        <f>SUMIFS(СВЦЭМ!$F$34:$F$777,СВЦЭМ!$A$34:$A$777,$A220,СВЦЭМ!$B$34:$B$777,W$190)+'СЕТ СН'!$F$12-'СЕТ СН'!$F$21</f>
        <v>-496.8553417</v>
      </c>
      <c r="X220" s="36">
        <f>SUMIFS(СВЦЭМ!$F$34:$F$777,СВЦЭМ!$A$34:$A$777,$A220,СВЦЭМ!$B$34:$B$777,X$190)+'СЕТ СН'!$F$12-'СЕТ СН'!$F$21</f>
        <v>-492.26232091999998</v>
      </c>
      <c r="Y220" s="36">
        <f>SUMIFS(СВЦЭМ!$F$34:$F$777,СВЦЭМ!$A$34:$A$777,$A220,СВЦЭМ!$B$34:$B$777,Y$190)+'СЕТ СН'!$F$12-'СЕТ СН'!$F$21</f>
        <v>-484.98563622</v>
      </c>
    </row>
    <row r="221" spans="1:25" ht="15.75" x14ac:dyDescent="0.2">
      <c r="A221" s="35">
        <f t="shared" si="5"/>
        <v>42825</v>
      </c>
      <c r="B221" s="36">
        <f>SUMIFS(СВЦЭМ!$F$34:$F$777,СВЦЭМ!$A$34:$A$777,$A221,СВЦЭМ!$B$34:$B$777,B$190)+'СЕТ СН'!$F$12-'СЕТ СН'!$F$21</f>
        <v>-477.79932869999999</v>
      </c>
      <c r="C221" s="36">
        <f>SUMIFS(СВЦЭМ!$F$34:$F$777,СВЦЭМ!$A$34:$A$777,$A221,СВЦЭМ!$B$34:$B$777,C$190)+'СЕТ СН'!$F$12-'СЕТ СН'!$F$21</f>
        <v>-477.68942399000002</v>
      </c>
      <c r="D221" s="36">
        <f>SUMIFS(СВЦЭМ!$F$34:$F$777,СВЦЭМ!$A$34:$A$777,$A221,СВЦЭМ!$B$34:$B$777,D$190)+'СЕТ СН'!$F$12-'СЕТ СН'!$F$21</f>
        <v>-477.42759676999998</v>
      </c>
      <c r="E221" s="36">
        <f>SUMIFS(СВЦЭМ!$F$34:$F$777,СВЦЭМ!$A$34:$A$777,$A221,СВЦЭМ!$B$34:$B$777,E$190)+'СЕТ СН'!$F$12-'СЕТ СН'!$F$21</f>
        <v>-476.07608576000001</v>
      </c>
      <c r="F221" s="36">
        <f>SUMIFS(СВЦЭМ!$F$34:$F$777,СВЦЭМ!$A$34:$A$777,$A221,СВЦЭМ!$B$34:$B$777,F$190)+'СЕТ СН'!$F$12-'СЕТ СН'!$F$21</f>
        <v>-476.45785315000001</v>
      </c>
      <c r="G221" s="36">
        <f>SUMIFS(СВЦЭМ!$F$34:$F$777,СВЦЭМ!$A$34:$A$777,$A221,СВЦЭМ!$B$34:$B$777,G$190)+'СЕТ СН'!$F$12-'СЕТ СН'!$F$21</f>
        <v>-478.19312306</v>
      </c>
      <c r="H221" s="36">
        <f>SUMIFS(СВЦЭМ!$F$34:$F$777,СВЦЭМ!$A$34:$A$777,$A221,СВЦЭМ!$B$34:$B$777,H$190)+'СЕТ СН'!$F$12-'СЕТ СН'!$F$21</f>
        <v>-484.07116272999997</v>
      </c>
      <c r="I221" s="36">
        <f>SUMIFS(СВЦЭМ!$F$34:$F$777,СВЦЭМ!$A$34:$A$777,$A221,СВЦЭМ!$B$34:$B$777,I$190)+'СЕТ СН'!$F$12-'СЕТ СН'!$F$21</f>
        <v>-488.16162652000003</v>
      </c>
      <c r="J221" s="36">
        <f>SUMIFS(СВЦЭМ!$F$34:$F$777,СВЦЭМ!$A$34:$A$777,$A221,СВЦЭМ!$B$34:$B$777,J$190)+'СЕТ СН'!$F$12-'СЕТ СН'!$F$21</f>
        <v>-492.89181464000001</v>
      </c>
      <c r="K221" s="36">
        <f>SUMIFS(СВЦЭМ!$F$34:$F$777,СВЦЭМ!$A$34:$A$777,$A221,СВЦЭМ!$B$34:$B$777,K$190)+'СЕТ СН'!$F$12-'СЕТ СН'!$F$21</f>
        <v>-497.53993837999997</v>
      </c>
      <c r="L221" s="36">
        <f>SUMIFS(СВЦЭМ!$F$34:$F$777,СВЦЭМ!$A$34:$A$777,$A221,СВЦЭМ!$B$34:$B$777,L$190)+'СЕТ СН'!$F$12-'СЕТ СН'!$F$21</f>
        <v>-497.55080462000001</v>
      </c>
      <c r="M221" s="36">
        <f>SUMIFS(СВЦЭМ!$F$34:$F$777,СВЦЭМ!$A$34:$A$777,$A221,СВЦЭМ!$B$34:$B$777,M$190)+'СЕТ СН'!$F$12-'СЕТ СН'!$F$21</f>
        <v>-497.63961141999999</v>
      </c>
      <c r="N221" s="36">
        <f>SUMIFS(СВЦЭМ!$F$34:$F$777,СВЦЭМ!$A$34:$A$777,$A221,СВЦЭМ!$B$34:$B$777,N$190)+'СЕТ СН'!$F$12-'СЕТ СН'!$F$21</f>
        <v>-497.76538032000002</v>
      </c>
      <c r="O221" s="36">
        <f>SUMIFS(СВЦЭМ!$F$34:$F$777,СВЦЭМ!$A$34:$A$777,$A221,СВЦЭМ!$B$34:$B$777,O$190)+'СЕТ СН'!$F$12-'СЕТ СН'!$F$21</f>
        <v>-497.18957867</v>
      </c>
      <c r="P221" s="36">
        <f>SUMIFS(СВЦЭМ!$F$34:$F$777,СВЦЭМ!$A$34:$A$777,$A221,СВЦЭМ!$B$34:$B$777,P$190)+'СЕТ СН'!$F$12-'СЕТ СН'!$F$21</f>
        <v>-495.79676948999997</v>
      </c>
      <c r="Q221" s="36">
        <f>SUMIFS(СВЦЭМ!$F$34:$F$777,СВЦЭМ!$A$34:$A$777,$A221,СВЦЭМ!$B$34:$B$777,Q$190)+'СЕТ СН'!$F$12-'СЕТ СН'!$F$21</f>
        <v>-494.57282536000002</v>
      </c>
      <c r="R221" s="36">
        <f>SUMIFS(СВЦЭМ!$F$34:$F$777,СВЦЭМ!$A$34:$A$777,$A221,СВЦЭМ!$B$34:$B$777,R$190)+'СЕТ СН'!$F$12-'СЕТ СН'!$F$21</f>
        <v>-494.35554751000001</v>
      </c>
      <c r="S221" s="36">
        <f>SUMIFS(СВЦЭМ!$F$34:$F$777,СВЦЭМ!$A$34:$A$777,$A221,СВЦЭМ!$B$34:$B$777,S$190)+'СЕТ СН'!$F$12-'СЕТ СН'!$F$21</f>
        <v>-495.94131970000001</v>
      </c>
      <c r="T221" s="36">
        <f>SUMIFS(СВЦЭМ!$F$34:$F$777,СВЦЭМ!$A$34:$A$777,$A221,СВЦЭМ!$B$34:$B$777,T$190)+'СЕТ СН'!$F$12-'СЕТ СН'!$F$21</f>
        <v>-496.93815198999999</v>
      </c>
      <c r="U221" s="36">
        <f>SUMIFS(СВЦЭМ!$F$34:$F$777,СВЦЭМ!$A$34:$A$777,$A221,СВЦЭМ!$B$34:$B$777,U$190)+'СЕТ СН'!$F$12-'СЕТ СН'!$F$21</f>
        <v>-498.18650439999999</v>
      </c>
      <c r="V221" s="36">
        <f>SUMIFS(СВЦЭМ!$F$34:$F$777,СВЦЭМ!$A$34:$A$777,$A221,СВЦЭМ!$B$34:$B$777,V$190)+'СЕТ СН'!$F$12-'СЕТ СН'!$F$21</f>
        <v>-500.42121493000002</v>
      </c>
      <c r="W221" s="36">
        <f>SUMIFS(СВЦЭМ!$F$34:$F$777,СВЦЭМ!$A$34:$A$777,$A221,СВЦЭМ!$B$34:$B$777,W$190)+'СЕТ СН'!$F$12-'СЕТ СН'!$F$21</f>
        <v>-499.76384372000001</v>
      </c>
      <c r="X221" s="36">
        <f>SUMIFS(СВЦЭМ!$F$34:$F$777,СВЦЭМ!$A$34:$A$777,$A221,СВЦЭМ!$B$34:$B$777,X$190)+'СЕТ СН'!$F$12-'СЕТ СН'!$F$21</f>
        <v>-493.47772161</v>
      </c>
      <c r="Y221" s="36">
        <f>SUMIFS(СВЦЭМ!$F$34:$F$777,СВЦЭМ!$A$34:$A$777,$A221,СВЦЭМ!$B$34:$B$777,Y$190)+'СЕТ СН'!$F$12-'СЕТ СН'!$F$21</f>
        <v>-486.04856371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customHeight="1" x14ac:dyDescent="0.2">
      <c r="A223" s="117"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18"/>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6" customFormat="1" ht="12.75" customHeight="1" x14ac:dyDescent="0.2">
      <c r="A225" s="11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customHeight="1" x14ac:dyDescent="0.2">
      <c r="A226" s="35" t="str">
        <f>A191</f>
        <v>01.03.2017</v>
      </c>
      <c r="B226" s="36">
        <f>SUMIFS(СВЦЭМ!$G$34:$G$777,СВЦЭМ!$A$34:$A$777,$A226,СВЦЭМ!$B$34:$B$777,B$225)+'СЕТ СН'!$F$12-'СЕТ СН'!$F$21</f>
        <v>-320.26772856000002</v>
      </c>
      <c r="C226" s="36">
        <f>SUMIFS(СВЦЭМ!$G$34:$G$777,СВЦЭМ!$A$34:$A$777,$A226,СВЦЭМ!$B$34:$B$777,C$225)+'СЕТ СН'!$F$12-'СЕТ СН'!$F$21</f>
        <v>-310.54501935000002</v>
      </c>
      <c r="D226" s="36">
        <f>SUMIFS(СВЦЭМ!$G$34:$G$777,СВЦЭМ!$A$34:$A$777,$A226,СВЦЭМ!$B$34:$B$777,D$225)+'СЕТ СН'!$F$12-'СЕТ СН'!$F$21</f>
        <v>-305.57207175000002</v>
      </c>
      <c r="E226" s="36">
        <f>SUMIFS(СВЦЭМ!$G$34:$G$777,СВЦЭМ!$A$34:$A$777,$A226,СВЦЭМ!$B$34:$B$777,E$225)+'СЕТ СН'!$F$12-'СЕТ СН'!$F$21</f>
        <v>-302.23761938000001</v>
      </c>
      <c r="F226" s="36">
        <f>SUMIFS(СВЦЭМ!$G$34:$G$777,СВЦЭМ!$A$34:$A$777,$A226,СВЦЭМ!$B$34:$B$777,F$225)+'СЕТ СН'!$F$12-'СЕТ СН'!$F$21</f>
        <v>-303.73583624999998</v>
      </c>
      <c r="G226" s="36">
        <f>SUMIFS(СВЦЭМ!$G$34:$G$777,СВЦЭМ!$A$34:$A$777,$A226,СВЦЭМ!$B$34:$B$777,G$225)+'СЕТ СН'!$F$12-'СЕТ СН'!$F$21</f>
        <v>-307.90387806000001</v>
      </c>
      <c r="H226" s="36">
        <f>SUMIFS(СВЦЭМ!$G$34:$G$777,СВЦЭМ!$A$34:$A$777,$A226,СВЦЭМ!$B$34:$B$777,H$225)+'СЕТ СН'!$F$12-'СЕТ СН'!$F$21</f>
        <v>-322.68343227000003</v>
      </c>
      <c r="I226" s="36">
        <f>SUMIFS(СВЦЭМ!$G$34:$G$777,СВЦЭМ!$A$34:$A$777,$A226,СВЦЭМ!$B$34:$B$777,I$225)+'СЕТ СН'!$F$12-'СЕТ СН'!$F$21</f>
        <v>-332.83293830000002</v>
      </c>
      <c r="J226" s="36">
        <f>SUMIFS(СВЦЭМ!$G$34:$G$777,СВЦЭМ!$A$34:$A$777,$A226,СВЦЭМ!$B$34:$B$777,J$225)+'СЕТ СН'!$F$12-'СЕТ СН'!$F$21</f>
        <v>-345.14975661</v>
      </c>
      <c r="K226" s="36">
        <f>SUMIFS(СВЦЭМ!$G$34:$G$777,СВЦЭМ!$A$34:$A$777,$A226,СВЦЭМ!$B$34:$B$777,K$225)+'СЕТ СН'!$F$12-'СЕТ СН'!$F$21</f>
        <v>-350.69071674999998</v>
      </c>
      <c r="L226" s="36">
        <f>SUMIFS(СВЦЭМ!$G$34:$G$777,СВЦЭМ!$A$34:$A$777,$A226,СВЦЭМ!$B$34:$B$777,L$225)+'СЕТ СН'!$F$12-'СЕТ СН'!$F$21</f>
        <v>-352.24679368</v>
      </c>
      <c r="M226" s="36">
        <f>SUMIFS(СВЦЭМ!$G$34:$G$777,СВЦЭМ!$A$34:$A$777,$A226,СВЦЭМ!$B$34:$B$777,M$225)+'СЕТ СН'!$F$12-'СЕТ СН'!$F$21</f>
        <v>-349.55449256999998</v>
      </c>
      <c r="N226" s="36">
        <f>SUMIFS(СВЦЭМ!$G$34:$G$777,СВЦЭМ!$A$34:$A$777,$A226,СВЦЭМ!$B$34:$B$777,N$225)+'СЕТ СН'!$F$12-'СЕТ СН'!$F$21</f>
        <v>-341.35622509999996</v>
      </c>
      <c r="O226" s="36">
        <f>SUMIFS(СВЦЭМ!$G$34:$G$777,СВЦЭМ!$A$34:$A$777,$A226,СВЦЭМ!$B$34:$B$777,O$225)+'СЕТ СН'!$F$12-'СЕТ СН'!$F$21</f>
        <v>-338.66101305999996</v>
      </c>
      <c r="P226" s="36">
        <f>SUMIFS(СВЦЭМ!$G$34:$G$777,СВЦЭМ!$A$34:$A$777,$A226,СВЦЭМ!$B$34:$B$777,P$225)+'СЕТ СН'!$F$12-'СЕТ СН'!$F$21</f>
        <v>-334.91749550999998</v>
      </c>
      <c r="Q226" s="36">
        <f>SUMIFS(СВЦЭМ!$G$34:$G$777,СВЦЭМ!$A$34:$A$777,$A226,СВЦЭМ!$B$34:$B$777,Q$225)+'СЕТ СН'!$F$12-'СЕТ СН'!$F$21</f>
        <v>-335.32715955000003</v>
      </c>
      <c r="R226" s="36">
        <f>SUMIFS(СВЦЭМ!$G$34:$G$777,СВЦЭМ!$A$34:$A$777,$A226,СВЦЭМ!$B$34:$B$777,R$225)+'СЕТ СН'!$F$12-'СЕТ СН'!$F$21</f>
        <v>-337.53031708000003</v>
      </c>
      <c r="S226" s="36">
        <f>SUMIFS(СВЦЭМ!$G$34:$G$777,СВЦЭМ!$A$34:$A$777,$A226,СВЦЭМ!$B$34:$B$777,S$225)+'СЕТ СН'!$F$12-'СЕТ СН'!$F$21</f>
        <v>-337.92137038999999</v>
      </c>
      <c r="T226" s="36">
        <f>SUMIFS(СВЦЭМ!$G$34:$G$777,СВЦЭМ!$A$34:$A$777,$A226,СВЦЭМ!$B$34:$B$777,T$225)+'СЕТ СН'!$F$12-'СЕТ СН'!$F$21</f>
        <v>-348.85272659999998</v>
      </c>
      <c r="U226" s="36">
        <f>SUMIFS(СВЦЭМ!$G$34:$G$777,СВЦЭМ!$A$34:$A$777,$A226,СВЦЭМ!$B$34:$B$777,U$225)+'СЕТ СН'!$F$12-'СЕТ СН'!$F$21</f>
        <v>-351.60664427</v>
      </c>
      <c r="V226" s="36">
        <f>SUMIFS(СВЦЭМ!$G$34:$G$777,СВЦЭМ!$A$34:$A$777,$A226,СВЦЭМ!$B$34:$B$777,V$225)+'СЕТ СН'!$F$12-'СЕТ СН'!$F$21</f>
        <v>-352.33729254000002</v>
      </c>
      <c r="W226" s="36">
        <f>SUMIFS(СВЦЭМ!$G$34:$G$777,СВЦЭМ!$A$34:$A$777,$A226,СВЦЭМ!$B$34:$B$777,W$225)+'СЕТ СН'!$F$12-'СЕТ СН'!$F$21</f>
        <v>-349.69383991000001</v>
      </c>
      <c r="X226" s="36">
        <f>SUMIFS(СВЦЭМ!$G$34:$G$777,СВЦЭМ!$A$34:$A$777,$A226,СВЦЭМ!$B$34:$B$777,X$225)+'СЕТ СН'!$F$12-'СЕТ СН'!$F$21</f>
        <v>-343.25303020000001</v>
      </c>
      <c r="Y226" s="36">
        <f>SUMIFS(СВЦЭМ!$G$34:$G$777,СВЦЭМ!$A$34:$A$777,$A226,СВЦЭМ!$B$34:$B$777,Y$225)+'СЕТ СН'!$F$12-'СЕТ СН'!$F$21</f>
        <v>-331.54753925</v>
      </c>
      <c r="AA226" s="45"/>
    </row>
    <row r="227" spans="1:27" ht="15.75" x14ac:dyDescent="0.2">
      <c r="A227" s="35">
        <f>A226+1</f>
        <v>42796</v>
      </c>
      <c r="B227" s="36">
        <f>SUMIFS(СВЦЭМ!$G$34:$G$777,СВЦЭМ!$A$34:$A$777,$A227,СВЦЭМ!$B$34:$B$777,B$225)+'СЕТ СН'!$F$12-'СЕТ СН'!$F$21</f>
        <v>-326.06389222999996</v>
      </c>
      <c r="C227" s="36">
        <f>SUMIFS(СВЦЭМ!$G$34:$G$777,СВЦЭМ!$A$34:$A$777,$A227,СВЦЭМ!$B$34:$B$777,C$225)+'СЕТ СН'!$F$12-'СЕТ СН'!$F$21</f>
        <v>-319.76605895</v>
      </c>
      <c r="D227" s="36">
        <f>SUMIFS(СВЦЭМ!$G$34:$G$777,СВЦЭМ!$A$34:$A$777,$A227,СВЦЭМ!$B$34:$B$777,D$225)+'СЕТ СН'!$F$12-'СЕТ СН'!$F$21</f>
        <v>-309.93761876999997</v>
      </c>
      <c r="E227" s="36">
        <f>SUMIFS(СВЦЭМ!$G$34:$G$777,СВЦЭМ!$A$34:$A$777,$A227,СВЦЭМ!$B$34:$B$777,E$225)+'СЕТ СН'!$F$12-'СЕТ СН'!$F$21</f>
        <v>-303.96535521999999</v>
      </c>
      <c r="F227" s="36">
        <f>SUMIFS(СВЦЭМ!$G$34:$G$777,СВЦЭМ!$A$34:$A$777,$A227,СВЦЭМ!$B$34:$B$777,F$225)+'СЕТ СН'!$F$12-'СЕТ СН'!$F$21</f>
        <v>-304.94990263</v>
      </c>
      <c r="G227" s="36">
        <f>SUMIFS(СВЦЭМ!$G$34:$G$777,СВЦЭМ!$A$34:$A$777,$A227,СВЦЭМ!$B$34:$B$777,G$225)+'СЕТ СН'!$F$12-'СЕТ СН'!$F$21</f>
        <v>-314.34742275999997</v>
      </c>
      <c r="H227" s="36">
        <f>SUMIFS(СВЦЭМ!$G$34:$G$777,СВЦЭМ!$A$34:$A$777,$A227,СВЦЭМ!$B$34:$B$777,H$225)+'СЕТ СН'!$F$12-'СЕТ СН'!$F$21</f>
        <v>-332.43528104000001</v>
      </c>
      <c r="I227" s="36">
        <f>SUMIFS(СВЦЭМ!$G$34:$G$777,СВЦЭМ!$A$34:$A$777,$A227,СВЦЭМ!$B$34:$B$777,I$225)+'СЕТ СН'!$F$12-'СЕТ СН'!$F$21</f>
        <v>-343.40498121999997</v>
      </c>
      <c r="J227" s="36">
        <f>SUMIFS(СВЦЭМ!$G$34:$G$777,СВЦЭМ!$A$34:$A$777,$A227,СВЦЭМ!$B$34:$B$777,J$225)+'СЕТ СН'!$F$12-'СЕТ СН'!$F$21</f>
        <v>-341.45599131</v>
      </c>
      <c r="K227" s="36">
        <f>SUMIFS(СВЦЭМ!$G$34:$G$777,СВЦЭМ!$A$34:$A$777,$A227,СВЦЭМ!$B$34:$B$777,K$225)+'СЕТ СН'!$F$12-'СЕТ СН'!$F$21</f>
        <v>-342.62189322</v>
      </c>
      <c r="L227" s="36">
        <f>SUMIFS(СВЦЭМ!$G$34:$G$777,СВЦЭМ!$A$34:$A$777,$A227,СВЦЭМ!$B$34:$B$777,L$225)+'СЕТ СН'!$F$12-'СЕТ СН'!$F$21</f>
        <v>-344.59679623</v>
      </c>
      <c r="M227" s="36">
        <f>SUMIFS(СВЦЭМ!$G$34:$G$777,СВЦЭМ!$A$34:$A$777,$A227,СВЦЭМ!$B$34:$B$777,M$225)+'СЕТ СН'!$F$12-'СЕТ СН'!$F$21</f>
        <v>-345.22049415999999</v>
      </c>
      <c r="N227" s="36">
        <f>SUMIFS(СВЦЭМ!$G$34:$G$777,СВЦЭМ!$A$34:$A$777,$A227,СВЦЭМ!$B$34:$B$777,N$225)+'СЕТ СН'!$F$12-'СЕТ СН'!$F$21</f>
        <v>-340.02190652000002</v>
      </c>
      <c r="O227" s="36">
        <f>SUMIFS(СВЦЭМ!$G$34:$G$777,СВЦЭМ!$A$34:$A$777,$A227,СВЦЭМ!$B$34:$B$777,O$225)+'СЕТ СН'!$F$12-'СЕТ СН'!$F$21</f>
        <v>-338.11708880000003</v>
      </c>
      <c r="P227" s="36">
        <f>SUMIFS(СВЦЭМ!$G$34:$G$777,СВЦЭМ!$A$34:$A$777,$A227,СВЦЭМ!$B$34:$B$777,P$225)+'СЕТ СН'!$F$12-'СЕТ СН'!$F$21</f>
        <v>-336.32591310999999</v>
      </c>
      <c r="Q227" s="36">
        <f>SUMIFS(СВЦЭМ!$G$34:$G$777,СВЦЭМ!$A$34:$A$777,$A227,СВЦЭМ!$B$34:$B$777,Q$225)+'СЕТ СН'!$F$12-'СЕТ СН'!$F$21</f>
        <v>-333.40713914000003</v>
      </c>
      <c r="R227" s="36">
        <f>SUMIFS(СВЦЭМ!$G$34:$G$777,СВЦЭМ!$A$34:$A$777,$A227,СВЦЭМ!$B$34:$B$777,R$225)+'СЕТ СН'!$F$12-'СЕТ СН'!$F$21</f>
        <v>-331.90128377999997</v>
      </c>
      <c r="S227" s="36">
        <f>SUMIFS(СВЦЭМ!$G$34:$G$777,СВЦЭМ!$A$34:$A$777,$A227,СВЦЭМ!$B$34:$B$777,S$225)+'СЕТ СН'!$F$12-'СЕТ СН'!$F$21</f>
        <v>-334.44729050000001</v>
      </c>
      <c r="T227" s="36">
        <f>SUMIFS(СВЦЭМ!$G$34:$G$777,СВЦЭМ!$A$34:$A$777,$A227,СВЦЭМ!$B$34:$B$777,T$225)+'СЕТ СН'!$F$12-'СЕТ СН'!$F$21</f>
        <v>-342.91555583000002</v>
      </c>
      <c r="U227" s="36">
        <f>SUMIFS(СВЦЭМ!$G$34:$G$777,СВЦЭМ!$A$34:$A$777,$A227,СВЦЭМ!$B$34:$B$777,U$225)+'СЕТ СН'!$F$12-'СЕТ СН'!$F$21</f>
        <v>-350.27324587999999</v>
      </c>
      <c r="V227" s="36">
        <f>SUMIFS(СВЦЭМ!$G$34:$G$777,СВЦЭМ!$A$34:$A$777,$A227,СВЦЭМ!$B$34:$B$777,V$225)+'СЕТ СН'!$F$12-'СЕТ СН'!$F$21</f>
        <v>-349.07630182000003</v>
      </c>
      <c r="W227" s="36">
        <f>SUMIFS(СВЦЭМ!$G$34:$G$777,СВЦЭМ!$A$34:$A$777,$A227,СВЦЭМ!$B$34:$B$777,W$225)+'СЕТ СН'!$F$12-'СЕТ СН'!$F$21</f>
        <v>-345.05185648999998</v>
      </c>
      <c r="X227" s="36">
        <f>SUMIFS(СВЦЭМ!$G$34:$G$777,СВЦЭМ!$A$34:$A$777,$A227,СВЦЭМ!$B$34:$B$777,X$225)+'СЕТ СН'!$F$12-'СЕТ СН'!$F$21</f>
        <v>-341.02335287</v>
      </c>
      <c r="Y227" s="36">
        <f>SUMIFS(СВЦЭМ!$G$34:$G$777,СВЦЭМ!$A$34:$A$777,$A227,СВЦЭМ!$B$34:$B$777,Y$225)+'СЕТ СН'!$F$12-'СЕТ СН'!$F$21</f>
        <v>-340.64448182000001</v>
      </c>
    </row>
    <row r="228" spans="1:27" ht="15.75" x14ac:dyDescent="0.2">
      <c r="A228" s="35">
        <f t="shared" ref="A228:A256" si="6">A227+1</f>
        <v>42797</v>
      </c>
      <c r="B228" s="36">
        <f>SUMIFS(СВЦЭМ!$G$34:$G$777,СВЦЭМ!$A$34:$A$777,$A228,СВЦЭМ!$B$34:$B$777,B$225)+'СЕТ СН'!$F$12-'СЕТ СН'!$F$21</f>
        <v>-341.33700288</v>
      </c>
      <c r="C228" s="36">
        <f>SUMIFS(СВЦЭМ!$G$34:$G$777,СВЦЭМ!$A$34:$A$777,$A228,СВЦЭМ!$B$34:$B$777,C$225)+'СЕТ СН'!$F$12-'СЕТ СН'!$F$21</f>
        <v>-332.5903399</v>
      </c>
      <c r="D228" s="36">
        <f>SUMIFS(СВЦЭМ!$G$34:$G$777,СВЦЭМ!$A$34:$A$777,$A228,СВЦЭМ!$B$34:$B$777,D$225)+'СЕТ СН'!$F$12-'СЕТ СН'!$F$21</f>
        <v>-326.57416248000004</v>
      </c>
      <c r="E228" s="36">
        <f>SUMIFS(СВЦЭМ!$G$34:$G$777,СВЦЭМ!$A$34:$A$777,$A228,СВЦЭМ!$B$34:$B$777,E$225)+'СЕТ СН'!$F$12-'СЕТ СН'!$F$21</f>
        <v>-326.40629183999999</v>
      </c>
      <c r="F228" s="36">
        <f>SUMIFS(СВЦЭМ!$G$34:$G$777,СВЦЭМ!$A$34:$A$777,$A228,СВЦЭМ!$B$34:$B$777,F$225)+'СЕТ СН'!$F$12-'СЕТ СН'!$F$21</f>
        <v>-327.57973771000002</v>
      </c>
      <c r="G228" s="36">
        <f>SUMIFS(СВЦЭМ!$G$34:$G$777,СВЦЭМ!$A$34:$A$777,$A228,СВЦЭМ!$B$34:$B$777,G$225)+'СЕТ СН'!$F$12-'СЕТ СН'!$F$21</f>
        <v>-332.07356170000003</v>
      </c>
      <c r="H228" s="36">
        <f>SUMIFS(СВЦЭМ!$G$34:$G$777,СВЦЭМ!$A$34:$A$777,$A228,СВЦЭМ!$B$34:$B$777,H$225)+'СЕТ СН'!$F$12-'СЕТ СН'!$F$21</f>
        <v>-347.22233867</v>
      </c>
      <c r="I228" s="36">
        <f>SUMIFS(СВЦЭМ!$G$34:$G$777,СВЦЭМ!$A$34:$A$777,$A228,СВЦЭМ!$B$34:$B$777,I$225)+'СЕТ СН'!$F$12-'СЕТ СН'!$F$21</f>
        <v>-360.87119473000001</v>
      </c>
      <c r="J228" s="36">
        <f>SUMIFS(СВЦЭМ!$G$34:$G$777,СВЦЭМ!$A$34:$A$777,$A228,СВЦЭМ!$B$34:$B$777,J$225)+'СЕТ СН'!$F$12-'СЕТ СН'!$F$21</f>
        <v>-368.01813242000003</v>
      </c>
      <c r="K228" s="36">
        <f>SUMIFS(СВЦЭМ!$G$34:$G$777,СВЦЭМ!$A$34:$A$777,$A228,СВЦЭМ!$B$34:$B$777,K$225)+'СЕТ СН'!$F$12-'СЕТ СН'!$F$21</f>
        <v>-370.04862417000004</v>
      </c>
      <c r="L228" s="36">
        <f>SUMIFS(СВЦЭМ!$G$34:$G$777,СВЦЭМ!$A$34:$A$777,$A228,СВЦЭМ!$B$34:$B$777,L$225)+'СЕТ СН'!$F$12-'СЕТ СН'!$F$21</f>
        <v>-370.30708737999998</v>
      </c>
      <c r="M228" s="36">
        <f>SUMIFS(СВЦЭМ!$G$34:$G$777,СВЦЭМ!$A$34:$A$777,$A228,СВЦЭМ!$B$34:$B$777,M$225)+'СЕТ СН'!$F$12-'СЕТ СН'!$F$21</f>
        <v>-368.06229490999999</v>
      </c>
      <c r="N228" s="36">
        <f>SUMIFS(СВЦЭМ!$G$34:$G$777,СВЦЭМ!$A$34:$A$777,$A228,СВЦЭМ!$B$34:$B$777,N$225)+'СЕТ СН'!$F$12-'СЕТ СН'!$F$21</f>
        <v>-364.18888770000001</v>
      </c>
      <c r="O228" s="36">
        <f>SUMIFS(СВЦЭМ!$G$34:$G$777,СВЦЭМ!$A$34:$A$777,$A228,СВЦЭМ!$B$34:$B$777,O$225)+'СЕТ СН'!$F$12-'СЕТ СН'!$F$21</f>
        <v>-361.38042772</v>
      </c>
      <c r="P228" s="36">
        <f>SUMIFS(СВЦЭМ!$G$34:$G$777,СВЦЭМ!$A$34:$A$777,$A228,СВЦЭМ!$B$34:$B$777,P$225)+'СЕТ СН'!$F$12-'СЕТ СН'!$F$21</f>
        <v>-358.34903539999999</v>
      </c>
      <c r="Q228" s="36">
        <f>SUMIFS(СВЦЭМ!$G$34:$G$777,СВЦЭМ!$A$34:$A$777,$A228,СВЦЭМ!$B$34:$B$777,Q$225)+'СЕТ СН'!$F$12-'СЕТ СН'!$F$21</f>
        <v>-355.55327117000002</v>
      </c>
      <c r="R228" s="36">
        <f>SUMIFS(СВЦЭМ!$G$34:$G$777,СВЦЭМ!$A$34:$A$777,$A228,СВЦЭМ!$B$34:$B$777,R$225)+'СЕТ СН'!$F$12-'СЕТ СН'!$F$21</f>
        <v>-355.49291392999999</v>
      </c>
      <c r="S228" s="36">
        <f>SUMIFS(СВЦЭМ!$G$34:$G$777,СВЦЭМ!$A$34:$A$777,$A228,СВЦЭМ!$B$34:$B$777,S$225)+'СЕТ СН'!$F$12-'СЕТ СН'!$F$21</f>
        <v>-357.66345689000002</v>
      </c>
      <c r="T228" s="36">
        <f>SUMIFS(СВЦЭМ!$G$34:$G$777,СВЦЭМ!$A$34:$A$777,$A228,СВЦЭМ!$B$34:$B$777,T$225)+'СЕТ СН'!$F$12-'СЕТ СН'!$F$21</f>
        <v>-366.41159257000004</v>
      </c>
      <c r="U228" s="36">
        <f>SUMIFS(СВЦЭМ!$G$34:$G$777,СВЦЭМ!$A$34:$A$777,$A228,СВЦЭМ!$B$34:$B$777,U$225)+'СЕТ СН'!$F$12-'СЕТ СН'!$F$21</f>
        <v>-373.50900579</v>
      </c>
      <c r="V228" s="36">
        <f>SUMIFS(СВЦЭМ!$G$34:$G$777,СВЦЭМ!$A$34:$A$777,$A228,СВЦЭМ!$B$34:$B$777,V$225)+'СЕТ СН'!$F$12-'СЕТ СН'!$F$21</f>
        <v>-374.39489214000002</v>
      </c>
      <c r="W228" s="36">
        <f>SUMIFS(СВЦЭМ!$G$34:$G$777,СВЦЭМ!$A$34:$A$777,$A228,СВЦЭМ!$B$34:$B$777,W$225)+'СЕТ СН'!$F$12-'СЕТ СН'!$F$21</f>
        <v>-373.06407471</v>
      </c>
      <c r="X228" s="36">
        <f>SUMIFS(СВЦЭМ!$G$34:$G$777,СВЦЭМ!$A$34:$A$777,$A228,СВЦЭМ!$B$34:$B$777,X$225)+'СЕТ СН'!$F$12-'СЕТ СН'!$F$21</f>
        <v>-368.55696850999999</v>
      </c>
      <c r="Y228" s="36">
        <f>SUMIFS(СВЦЭМ!$G$34:$G$777,СВЦЭМ!$A$34:$A$777,$A228,СВЦЭМ!$B$34:$B$777,Y$225)+'СЕТ СН'!$F$12-'СЕТ СН'!$F$21</f>
        <v>-354.08749618000002</v>
      </c>
    </row>
    <row r="229" spans="1:27" ht="15.75" x14ac:dyDescent="0.2">
      <c r="A229" s="35">
        <f t="shared" si="6"/>
        <v>42798</v>
      </c>
      <c r="B229" s="36">
        <f>SUMIFS(СВЦЭМ!$G$34:$G$777,СВЦЭМ!$A$34:$A$777,$A229,СВЦЭМ!$B$34:$B$777,B$225)+'СЕТ СН'!$F$12-'СЕТ СН'!$F$21</f>
        <v>-348.77341859000001</v>
      </c>
      <c r="C229" s="36">
        <f>SUMIFS(СВЦЭМ!$G$34:$G$777,СВЦЭМ!$A$34:$A$777,$A229,СВЦЭМ!$B$34:$B$777,C$225)+'СЕТ СН'!$F$12-'СЕТ СН'!$F$21</f>
        <v>-339.79892393</v>
      </c>
      <c r="D229" s="36">
        <f>SUMIFS(СВЦЭМ!$G$34:$G$777,СВЦЭМ!$A$34:$A$777,$A229,СВЦЭМ!$B$34:$B$777,D$225)+'СЕТ СН'!$F$12-'СЕТ СН'!$F$21</f>
        <v>-334.19465412</v>
      </c>
      <c r="E229" s="36">
        <f>SUMIFS(СВЦЭМ!$G$34:$G$777,СВЦЭМ!$A$34:$A$777,$A229,СВЦЭМ!$B$34:$B$777,E$225)+'СЕТ СН'!$F$12-'СЕТ СН'!$F$21</f>
        <v>-330.75635536999999</v>
      </c>
      <c r="F229" s="36">
        <f>SUMIFS(СВЦЭМ!$G$34:$G$777,СВЦЭМ!$A$34:$A$777,$A229,СВЦЭМ!$B$34:$B$777,F$225)+'СЕТ СН'!$F$12-'СЕТ СН'!$F$21</f>
        <v>-331.24198777999999</v>
      </c>
      <c r="G229" s="36">
        <f>SUMIFS(СВЦЭМ!$G$34:$G$777,СВЦЭМ!$A$34:$A$777,$A229,СВЦЭМ!$B$34:$B$777,G$225)+'СЕТ СН'!$F$12-'СЕТ СН'!$F$21</f>
        <v>-332.78613472999996</v>
      </c>
      <c r="H229" s="36">
        <f>SUMIFS(СВЦЭМ!$G$34:$G$777,СВЦЭМ!$A$34:$A$777,$A229,СВЦЭМ!$B$34:$B$777,H$225)+'СЕТ СН'!$F$12-'СЕТ СН'!$F$21</f>
        <v>-335.66673191000001</v>
      </c>
      <c r="I229" s="36">
        <f>SUMIFS(СВЦЭМ!$G$34:$G$777,СВЦЭМ!$A$34:$A$777,$A229,СВЦЭМ!$B$34:$B$777,I$225)+'СЕТ СН'!$F$12-'СЕТ СН'!$F$21</f>
        <v>-345.03217152000002</v>
      </c>
      <c r="J229" s="36">
        <f>SUMIFS(СВЦЭМ!$G$34:$G$777,СВЦЭМ!$A$34:$A$777,$A229,СВЦЭМ!$B$34:$B$777,J$225)+'СЕТ СН'!$F$12-'СЕТ СН'!$F$21</f>
        <v>-360.27396861</v>
      </c>
      <c r="K229" s="36">
        <f>SUMIFS(СВЦЭМ!$G$34:$G$777,СВЦЭМ!$A$34:$A$777,$A229,СВЦЭМ!$B$34:$B$777,K$225)+'СЕТ СН'!$F$12-'СЕТ СН'!$F$21</f>
        <v>-370.09337572000004</v>
      </c>
      <c r="L229" s="36">
        <f>SUMIFS(СВЦЭМ!$G$34:$G$777,СВЦЭМ!$A$34:$A$777,$A229,СВЦЭМ!$B$34:$B$777,L$225)+'СЕТ СН'!$F$12-'СЕТ СН'!$F$21</f>
        <v>-370.92933830000004</v>
      </c>
      <c r="M229" s="36">
        <f>SUMIFS(СВЦЭМ!$G$34:$G$777,СВЦЭМ!$A$34:$A$777,$A229,СВЦЭМ!$B$34:$B$777,M$225)+'СЕТ СН'!$F$12-'СЕТ СН'!$F$21</f>
        <v>-371.64922340999999</v>
      </c>
      <c r="N229" s="36">
        <f>SUMIFS(СВЦЭМ!$G$34:$G$777,СВЦЭМ!$A$34:$A$777,$A229,СВЦЭМ!$B$34:$B$777,N$225)+'СЕТ СН'!$F$12-'СЕТ СН'!$F$21</f>
        <v>-371.47776339999996</v>
      </c>
      <c r="O229" s="36">
        <f>SUMIFS(СВЦЭМ!$G$34:$G$777,СВЦЭМ!$A$34:$A$777,$A229,СВЦЭМ!$B$34:$B$777,O$225)+'СЕТ СН'!$F$12-'СЕТ СН'!$F$21</f>
        <v>-363.66896768000004</v>
      </c>
      <c r="P229" s="36">
        <f>SUMIFS(СВЦЭМ!$G$34:$G$777,СВЦЭМ!$A$34:$A$777,$A229,СВЦЭМ!$B$34:$B$777,P$225)+'СЕТ СН'!$F$12-'СЕТ СН'!$F$21</f>
        <v>-363.68004282999999</v>
      </c>
      <c r="Q229" s="36">
        <f>SUMIFS(СВЦЭМ!$G$34:$G$777,СВЦЭМ!$A$34:$A$777,$A229,СВЦЭМ!$B$34:$B$777,Q$225)+'СЕТ СН'!$F$12-'СЕТ СН'!$F$21</f>
        <v>-362.53173358000004</v>
      </c>
      <c r="R229" s="36">
        <f>SUMIFS(СВЦЭМ!$G$34:$G$777,СВЦЭМ!$A$34:$A$777,$A229,СВЦЭМ!$B$34:$B$777,R$225)+'СЕТ СН'!$F$12-'СЕТ СН'!$F$21</f>
        <v>-361.38151519999997</v>
      </c>
      <c r="S229" s="36">
        <f>SUMIFS(СВЦЭМ!$G$34:$G$777,СВЦЭМ!$A$34:$A$777,$A229,СВЦЭМ!$B$34:$B$777,S$225)+'СЕТ СН'!$F$12-'СЕТ СН'!$F$21</f>
        <v>-363.41045384</v>
      </c>
      <c r="T229" s="36">
        <f>SUMIFS(СВЦЭМ!$G$34:$G$777,СВЦЭМ!$A$34:$A$777,$A229,СВЦЭМ!$B$34:$B$777,T$225)+'СЕТ СН'!$F$12-'СЕТ СН'!$F$21</f>
        <v>-367.72489479000001</v>
      </c>
      <c r="U229" s="36">
        <f>SUMIFS(СВЦЭМ!$G$34:$G$777,СВЦЭМ!$A$34:$A$777,$A229,СВЦЭМ!$B$34:$B$777,U$225)+'СЕТ СН'!$F$12-'СЕТ СН'!$F$21</f>
        <v>-375.45519602000002</v>
      </c>
      <c r="V229" s="36">
        <f>SUMIFS(СВЦЭМ!$G$34:$G$777,СВЦЭМ!$A$34:$A$777,$A229,СВЦЭМ!$B$34:$B$777,V$225)+'СЕТ СН'!$F$12-'СЕТ СН'!$F$21</f>
        <v>-376.07504542999999</v>
      </c>
      <c r="W229" s="36">
        <f>SUMIFS(СВЦЭМ!$G$34:$G$777,СВЦЭМ!$A$34:$A$777,$A229,СВЦЭМ!$B$34:$B$777,W$225)+'СЕТ СН'!$F$12-'СЕТ СН'!$F$21</f>
        <v>-372.60630420000001</v>
      </c>
      <c r="X229" s="36">
        <f>SUMIFS(СВЦЭМ!$G$34:$G$777,СВЦЭМ!$A$34:$A$777,$A229,СВЦЭМ!$B$34:$B$777,X$225)+'СЕТ СН'!$F$12-'СЕТ СН'!$F$21</f>
        <v>-367.84327000999997</v>
      </c>
      <c r="Y229" s="36">
        <f>SUMIFS(СВЦЭМ!$G$34:$G$777,СВЦЭМ!$A$34:$A$777,$A229,СВЦЭМ!$B$34:$B$777,Y$225)+'СЕТ СН'!$F$12-'СЕТ СН'!$F$21</f>
        <v>-358.07637545</v>
      </c>
    </row>
    <row r="230" spans="1:27" ht="15.75" x14ac:dyDescent="0.2">
      <c r="A230" s="35">
        <f t="shared" si="6"/>
        <v>42799</v>
      </c>
      <c r="B230" s="36">
        <f>SUMIFS(СВЦЭМ!$G$34:$G$777,СВЦЭМ!$A$34:$A$777,$A230,СВЦЭМ!$B$34:$B$777,B$225)+'СЕТ СН'!$F$12-'СЕТ СН'!$F$21</f>
        <v>-352.69445911000003</v>
      </c>
      <c r="C230" s="36">
        <f>SUMIFS(СВЦЭМ!$G$34:$G$777,СВЦЭМ!$A$34:$A$777,$A230,СВЦЭМ!$B$34:$B$777,C$225)+'СЕТ СН'!$F$12-'СЕТ СН'!$F$21</f>
        <v>-340.77585010999996</v>
      </c>
      <c r="D230" s="36">
        <f>SUMIFS(СВЦЭМ!$G$34:$G$777,СВЦЭМ!$A$34:$A$777,$A230,СВЦЭМ!$B$34:$B$777,D$225)+'СЕТ СН'!$F$12-'СЕТ СН'!$F$21</f>
        <v>-330.37503409999999</v>
      </c>
      <c r="E230" s="36">
        <f>SUMIFS(СВЦЭМ!$G$34:$G$777,СВЦЭМ!$A$34:$A$777,$A230,СВЦЭМ!$B$34:$B$777,E$225)+'СЕТ СН'!$F$12-'СЕТ СН'!$F$21</f>
        <v>-327.33056507000003</v>
      </c>
      <c r="F230" s="36">
        <f>SUMIFS(СВЦЭМ!$G$34:$G$777,СВЦЭМ!$A$34:$A$777,$A230,СВЦЭМ!$B$34:$B$777,F$225)+'СЕТ СН'!$F$12-'СЕТ СН'!$F$21</f>
        <v>-327.60121566999999</v>
      </c>
      <c r="G230" s="36">
        <f>SUMIFS(СВЦЭМ!$G$34:$G$777,СВЦЭМ!$A$34:$A$777,$A230,СВЦЭМ!$B$34:$B$777,G$225)+'СЕТ СН'!$F$12-'СЕТ СН'!$F$21</f>
        <v>-330.43499645999998</v>
      </c>
      <c r="H230" s="36">
        <f>SUMIFS(СВЦЭМ!$G$34:$G$777,СВЦЭМ!$A$34:$A$777,$A230,СВЦЭМ!$B$34:$B$777,H$225)+'СЕТ СН'!$F$12-'СЕТ СН'!$F$21</f>
        <v>-334.22052768000003</v>
      </c>
      <c r="I230" s="36">
        <f>SUMIFS(СВЦЭМ!$G$34:$G$777,СВЦЭМ!$A$34:$A$777,$A230,СВЦЭМ!$B$34:$B$777,I$225)+'СЕТ СН'!$F$12-'СЕТ СН'!$F$21</f>
        <v>-345.52135136999999</v>
      </c>
      <c r="J230" s="36">
        <f>SUMIFS(СВЦЭМ!$G$34:$G$777,СВЦЭМ!$A$34:$A$777,$A230,СВЦЭМ!$B$34:$B$777,J$225)+'СЕТ СН'!$F$12-'СЕТ СН'!$F$21</f>
        <v>-362.98630165999998</v>
      </c>
      <c r="K230" s="36">
        <f>SUMIFS(СВЦЭМ!$G$34:$G$777,СВЦЭМ!$A$34:$A$777,$A230,СВЦЭМ!$B$34:$B$777,K$225)+'СЕТ СН'!$F$12-'СЕТ СН'!$F$21</f>
        <v>-369.70218123000001</v>
      </c>
      <c r="L230" s="36">
        <f>SUMIFS(СВЦЭМ!$G$34:$G$777,СВЦЭМ!$A$34:$A$777,$A230,СВЦЭМ!$B$34:$B$777,L$225)+'СЕТ СН'!$F$12-'СЕТ СН'!$F$21</f>
        <v>-375.17049999</v>
      </c>
      <c r="M230" s="36">
        <f>SUMIFS(СВЦЭМ!$G$34:$G$777,СВЦЭМ!$A$34:$A$777,$A230,СВЦЭМ!$B$34:$B$777,M$225)+'СЕТ СН'!$F$12-'СЕТ СН'!$F$21</f>
        <v>-374.43490702999998</v>
      </c>
      <c r="N230" s="36">
        <f>SUMIFS(СВЦЭМ!$G$34:$G$777,СВЦЭМ!$A$34:$A$777,$A230,СВЦЭМ!$B$34:$B$777,N$225)+'СЕТ СН'!$F$12-'СЕТ СН'!$F$21</f>
        <v>-370.20170421</v>
      </c>
      <c r="O230" s="36">
        <f>SUMIFS(СВЦЭМ!$G$34:$G$777,СВЦЭМ!$A$34:$A$777,$A230,СВЦЭМ!$B$34:$B$777,O$225)+'СЕТ СН'!$F$12-'СЕТ СН'!$F$21</f>
        <v>-364.02360431</v>
      </c>
      <c r="P230" s="36">
        <f>SUMIFS(СВЦЭМ!$G$34:$G$777,СВЦЭМ!$A$34:$A$777,$A230,СВЦЭМ!$B$34:$B$777,P$225)+'СЕТ СН'!$F$12-'СЕТ СН'!$F$21</f>
        <v>-362.72263716999998</v>
      </c>
      <c r="Q230" s="36">
        <f>SUMIFS(СВЦЭМ!$G$34:$G$777,СВЦЭМ!$A$34:$A$777,$A230,СВЦЭМ!$B$34:$B$777,Q$225)+'СЕТ СН'!$F$12-'СЕТ СН'!$F$21</f>
        <v>-361.62773597</v>
      </c>
      <c r="R230" s="36">
        <f>SUMIFS(СВЦЭМ!$G$34:$G$777,СВЦЭМ!$A$34:$A$777,$A230,СВЦЭМ!$B$34:$B$777,R$225)+'СЕТ СН'!$F$12-'СЕТ СН'!$F$21</f>
        <v>-361.43965992</v>
      </c>
      <c r="S230" s="36">
        <f>SUMIFS(СВЦЭМ!$G$34:$G$777,СВЦЭМ!$A$34:$A$777,$A230,СВЦЭМ!$B$34:$B$777,S$225)+'СЕТ СН'!$F$12-'СЕТ СН'!$F$21</f>
        <v>-361.40447273999996</v>
      </c>
      <c r="T230" s="36">
        <f>SUMIFS(СВЦЭМ!$G$34:$G$777,СВЦЭМ!$A$34:$A$777,$A230,СВЦЭМ!$B$34:$B$777,T$225)+'СЕТ СН'!$F$12-'СЕТ СН'!$F$21</f>
        <v>-369.03571942999997</v>
      </c>
      <c r="U230" s="36">
        <f>SUMIFS(СВЦЭМ!$G$34:$G$777,СВЦЭМ!$A$34:$A$777,$A230,СВЦЭМ!$B$34:$B$777,U$225)+'СЕТ СН'!$F$12-'СЕТ СН'!$F$21</f>
        <v>-371.57414111000003</v>
      </c>
      <c r="V230" s="36">
        <f>SUMIFS(СВЦЭМ!$G$34:$G$777,СВЦЭМ!$A$34:$A$777,$A230,СВЦЭМ!$B$34:$B$777,V$225)+'СЕТ СН'!$F$12-'СЕТ СН'!$F$21</f>
        <v>-366.66834335999999</v>
      </c>
      <c r="W230" s="36">
        <f>SUMIFS(СВЦЭМ!$G$34:$G$777,СВЦЭМ!$A$34:$A$777,$A230,СВЦЭМ!$B$34:$B$777,W$225)+'СЕТ СН'!$F$12-'СЕТ СН'!$F$21</f>
        <v>-373.36111097000003</v>
      </c>
      <c r="X230" s="36">
        <f>SUMIFS(СВЦЭМ!$G$34:$G$777,СВЦЭМ!$A$34:$A$777,$A230,СВЦЭМ!$B$34:$B$777,X$225)+'СЕТ СН'!$F$12-'СЕТ СН'!$F$21</f>
        <v>-380.16036994000001</v>
      </c>
      <c r="Y230" s="36">
        <f>SUMIFS(СВЦЭМ!$G$34:$G$777,СВЦЭМ!$A$34:$A$777,$A230,СВЦЭМ!$B$34:$B$777,Y$225)+'СЕТ СН'!$F$12-'СЕТ СН'!$F$21</f>
        <v>-366.27418690000002</v>
      </c>
    </row>
    <row r="231" spans="1:27" ht="15.75" x14ac:dyDescent="0.2">
      <c r="A231" s="35">
        <f t="shared" si="6"/>
        <v>42800</v>
      </c>
      <c r="B231" s="36">
        <f>SUMIFS(СВЦЭМ!$G$34:$G$777,СВЦЭМ!$A$34:$A$777,$A231,СВЦЭМ!$B$34:$B$777,B$225)+'СЕТ СН'!$F$12-'СЕТ СН'!$F$21</f>
        <v>-340.55542269</v>
      </c>
      <c r="C231" s="36">
        <f>SUMIFS(СВЦЭМ!$G$34:$G$777,СВЦЭМ!$A$34:$A$777,$A231,СВЦЭМ!$B$34:$B$777,C$225)+'СЕТ СН'!$F$12-'СЕТ СН'!$F$21</f>
        <v>-333.95725317</v>
      </c>
      <c r="D231" s="36">
        <f>SUMIFS(СВЦЭМ!$G$34:$G$777,СВЦЭМ!$A$34:$A$777,$A231,СВЦЭМ!$B$34:$B$777,D$225)+'СЕТ СН'!$F$12-'СЕТ СН'!$F$21</f>
        <v>-325.90832374000001</v>
      </c>
      <c r="E231" s="36">
        <f>SUMIFS(СВЦЭМ!$G$34:$G$777,СВЦЭМ!$A$34:$A$777,$A231,СВЦЭМ!$B$34:$B$777,E$225)+'СЕТ СН'!$F$12-'СЕТ СН'!$F$21</f>
        <v>-322.16121808999998</v>
      </c>
      <c r="F231" s="36">
        <f>SUMIFS(СВЦЭМ!$G$34:$G$777,СВЦЭМ!$A$34:$A$777,$A231,СВЦЭМ!$B$34:$B$777,F$225)+'СЕТ СН'!$F$12-'СЕТ СН'!$F$21</f>
        <v>-322.55044353</v>
      </c>
      <c r="G231" s="36">
        <f>SUMIFS(СВЦЭМ!$G$34:$G$777,СВЦЭМ!$A$34:$A$777,$A231,СВЦЭМ!$B$34:$B$777,G$225)+'СЕТ СН'!$F$12-'СЕТ СН'!$F$21</f>
        <v>-325.40917028000001</v>
      </c>
      <c r="H231" s="36">
        <f>SUMIFS(СВЦЭМ!$G$34:$G$777,СВЦЭМ!$A$34:$A$777,$A231,СВЦЭМ!$B$34:$B$777,H$225)+'СЕТ СН'!$F$12-'СЕТ СН'!$F$21</f>
        <v>-338.84159736999999</v>
      </c>
      <c r="I231" s="36">
        <f>SUMIFS(СВЦЭМ!$G$34:$G$777,СВЦЭМ!$A$34:$A$777,$A231,СВЦЭМ!$B$34:$B$777,I$225)+'СЕТ СН'!$F$12-'СЕТ СН'!$F$21</f>
        <v>-355.00372234999998</v>
      </c>
      <c r="J231" s="36">
        <f>SUMIFS(СВЦЭМ!$G$34:$G$777,СВЦЭМ!$A$34:$A$777,$A231,СВЦЭМ!$B$34:$B$777,J$225)+'СЕТ СН'!$F$12-'СЕТ СН'!$F$21</f>
        <v>-366.23494148999998</v>
      </c>
      <c r="K231" s="36">
        <f>SUMIFS(СВЦЭМ!$G$34:$G$777,СВЦЭМ!$A$34:$A$777,$A231,СВЦЭМ!$B$34:$B$777,K$225)+'СЕТ СН'!$F$12-'СЕТ СН'!$F$21</f>
        <v>-366.49211009999999</v>
      </c>
      <c r="L231" s="36">
        <f>SUMIFS(СВЦЭМ!$G$34:$G$777,СВЦЭМ!$A$34:$A$777,$A231,СВЦЭМ!$B$34:$B$777,L$225)+'СЕТ СН'!$F$12-'СЕТ СН'!$F$21</f>
        <v>-366.03052973000001</v>
      </c>
      <c r="M231" s="36">
        <f>SUMIFS(СВЦЭМ!$G$34:$G$777,СВЦЭМ!$A$34:$A$777,$A231,СВЦЭМ!$B$34:$B$777,M$225)+'СЕТ СН'!$F$12-'СЕТ СН'!$F$21</f>
        <v>-365.72380336000003</v>
      </c>
      <c r="N231" s="36">
        <f>SUMIFS(СВЦЭМ!$G$34:$G$777,СВЦЭМ!$A$34:$A$777,$A231,СВЦЭМ!$B$34:$B$777,N$225)+'СЕТ СН'!$F$12-'СЕТ СН'!$F$21</f>
        <v>-366.21569062000003</v>
      </c>
      <c r="O231" s="36">
        <f>SUMIFS(СВЦЭМ!$G$34:$G$777,СВЦЭМ!$A$34:$A$777,$A231,СВЦЭМ!$B$34:$B$777,O$225)+'СЕТ СН'!$F$12-'СЕТ СН'!$F$21</f>
        <v>-366.21005357000001</v>
      </c>
      <c r="P231" s="36">
        <f>SUMIFS(СВЦЭМ!$G$34:$G$777,СВЦЭМ!$A$34:$A$777,$A231,СВЦЭМ!$B$34:$B$777,P$225)+'СЕТ СН'!$F$12-'СЕТ СН'!$F$21</f>
        <v>-368.70415749</v>
      </c>
      <c r="Q231" s="36">
        <f>SUMIFS(СВЦЭМ!$G$34:$G$777,СВЦЭМ!$A$34:$A$777,$A231,СВЦЭМ!$B$34:$B$777,Q$225)+'СЕТ СН'!$F$12-'СЕТ СН'!$F$21</f>
        <v>-370.79500853000002</v>
      </c>
      <c r="R231" s="36">
        <f>SUMIFS(СВЦЭМ!$G$34:$G$777,СВЦЭМ!$A$34:$A$777,$A231,СВЦЭМ!$B$34:$B$777,R$225)+'СЕТ СН'!$F$12-'СЕТ СН'!$F$21</f>
        <v>-356.56346231999999</v>
      </c>
      <c r="S231" s="36">
        <f>SUMIFS(СВЦЭМ!$G$34:$G$777,СВЦЭМ!$A$34:$A$777,$A231,СВЦЭМ!$B$34:$B$777,S$225)+'СЕТ СН'!$F$12-'СЕТ СН'!$F$21</f>
        <v>-353.28696074999999</v>
      </c>
      <c r="T231" s="36">
        <f>SUMIFS(СВЦЭМ!$G$34:$G$777,СВЦЭМ!$A$34:$A$777,$A231,СВЦЭМ!$B$34:$B$777,T$225)+'СЕТ СН'!$F$12-'СЕТ СН'!$F$21</f>
        <v>-360.80455367000002</v>
      </c>
      <c r="U231" s="36">
        <f>SUMIFS(СВЦЭМ!$G$34:$G$777,СВЦЭМ!$A$34:$A$777,$A231,СВЦЭМ!$B$34:$B$777,U$225)+'СЕТ СН'!$F$12-'СЕТ СН'!$F$21</f>
        <v>-364.74112914</v>
      </c>
      <c r="V231" s="36">
        <f>SUMIFS(СВЦЭМ!$G$34:$G$777,СВЦЭМ!$A$34:$A$777,$A231,СВЦЭМ!$B$34:$B$777,V$225)+'СЕТ СН'!$F$12-'СЕТ СН'!$F$21</f>
        <v>-363.59752414000002</v>
      </c>
      <c r="W231" s="36">
        <f>SUMIFS(СВЦЭМ!$G$34:$G$777,СВЦЭМ!$A$34:$A$777,$A231,СВЦЭМ!$B$34:$B$777,W$225)+'СЕТ СН'!$F$12-'СЕТ СН'!$F$21</f>
        <v>-362.87214970000002</v>
      </c>
      <c r="X231" s="36">
        <f>SUMIFS(СВЦЭМ!$G$34:$G$777,СВЦЭМ!$A$34:$A$777,$A231,СВЦЭМ!$B$34:$B$777,X$225)+'СЕТ СН'!$F$12-'СЕТ СН'!$F$21</f>
        <v>-363.32995129</v>
      </c>
      <c r="Y231" s="36">
        <f>SUMIFS(СВЦЭМ!$G$34:$G$777,СВЦЭМ!$A$34:$A$777,$A231,СВЦЭМ!$B$34:$B$777,Y$225)+'СЕТ СН'!$F$12-'СЕТ СН'!$F$21</f>
        <v>-355.89817281000001</v>
      </c>
    </row>
    <row r="232" spans="1:27" ht="15.75" x14ac:dyDescent="0.2">
      <c r="A232" s="35">
        <f t="shared" si="6"/>
        <v>42801</v>
      </c>
      <c r="B232" s="36">
        <f>SUMIFS(СВЦЭМ!$G$34:$G$777,СВЦЭМ!$A$34:$A$777,$A232,СВЦЭМ!$B$34:$B$777,B$225)+'СЕТ СН'!$F$12-'СЕТ СН'!$F$21</f>
        <v>-349.64737296999999</v>
      </c>
      <c r="C232" s="36">
        <f>SUMIFS(СВЦЭМ!$G$34:$G$777,СВЦЭМ!$A$34:$A$777,$A232,СВЦЭМ!$B$34:$B$777,C$225)+'СЕТ СН'!$F$12-'СЕТ СН'!$F$21</f>
        <v>-339.83481071</v>
      </c>
      <c r="D232" s="36">
        <f>SUMIFS(СВЦЭМ!$G$34:$G$777,СВЦЭМ!$A$34:$A$777,$A232,СВЦЭМ!$B$34:$B$777,D$225)+'СЕТ СН'!$F$12-'СЕТ СН'!$F$21</f>
        <v>-328.32533314</v>
      </c>
      <c r="E232" s="36">
        <f>SUMIFS(СВЦЭМ!$G$34:$G$777,СВЦЭМ!$A$34:$A$777,$A232,СВЦЭМ!$B$34:$B$777,E$225)+'СЕТ СН'!$F$12-'СЕТ СН'!$F$21</f>
        <v>-326.52352306</v>
      </c>
      <c r="F232" s="36">
        <f>SUMIFS(СВЦЭМ!$G$34:$G$777,СВЦЭМ!$A$34:$A$777,$A232,СВЦЭМ!$B$34:$B$777,F$225)+'СЕТ СН'!$F$12-'СЕТ СН'!$F$21</f>
        <v>-326.62439181000002</v>
      </c>
      <c r="G232" s="36">
        <f>SUMIFS(СВЦЭМ!$G$34:$G$777,СВЦЭМ!$A$34:$A$777,$A232,СВЦЭМ!$B$34:$B$777,G$225)+'СЕТ СН'!$F$12-'СЕТ СН'!$F$21</f>
        <v>-331.41462673000001</v>
      </c>
      <c r="H232" s="36">
        <f>SUMIFS(СВЦЭМ!$G$34:$G$777,СВЦЭМ!$A$34:$A$777,$A232,СВЦЭМ!$B$34:$B$777,H$225)+'СЕТ СН'!$F$12-'СЕТ СН'!$F$21</f>
        <v>-346.55891778</v>
      </c>
      <c r="I232" s="36">
        <f>SUMIFS(СВЦЭМ!$G$34:$G$777,СВЦЭМ!$A$34:$A$777,$A232,СВЦЭМ!$B$34:$B$777,I$225)+'СЕТ СН'!$F$12-'СЕТ СН'!$F$21</f>
        <v>-360.40584630000001</v>
      </c>
      <c r="J232" s="36">
        <f>SUMIFS(СВЦЭМ!$G$34:$G$777,СВЦЭМ!$A$34:$A$777,$A232,СВЦЭМ!$B$34:$B$777,J$225)+'СЕТ СН'!$F$12-'СЕТ СН'!$F$21</f>
        <v>-366.97652123</v>
      </c>
      <c r="K232" s="36">
        <f>SUMIFS(СВЦЭМ!$G$34:$G$777,СВЦЭМ!$A$34:$A$777,$A232,СВЦЭМ!$B$34:$B$777,K$225)+'СЕТ СН'!$F$12-'СЕТ СН'!$F$21</f>
        <v>-367.43804879000004</v>
      </c>
      <c r="L232" s="36">
        <f>SUMIFS(СВЦЭМ!$G$34:$G$777,СВЦЭМ!$A$34:$A$777,$A232,СВЦЭМ!$B$34:$B$777,L$225)+'СЕТ СН'!$F$12-'СЕТ СН'!$F$21</f>
        <v>-365.16169441</v>
      </c>
      <c r="M232" s="36">
        <f>SUMIFS(СВЦЭМ!$G$34:$G$777,СВЦЭМ!$A$34:$A$777,$A232,СВЦЭМ!$B$34:$B$777,M$225)+'СЕТ СН'!$F$12-'СЕТ СН'!$F$21</f>
        <v>-365.82310595000001</v>
      </c>
      <c r="N232" s="36">
        <f>SUMIFS(СВЦЭМ!$G$34:$G$777,СВЦЭМ!$A$34:$A$777,$A232,СВЦЭМ!$B$34:$B$777,N$225)+'СЕТ СН'!$F$12-'СЕТ СН'!$F$21</f>
        <v>-365.34096565999999</v>
      </c>
      <c r="O232" s="36">
        <f>SUMIFS(СВЦЭМ!$G$34:$G$777,СВЦЭМ!$A$34:$A$777,$A232,СВЦЭМ!$B$34:$B$777,O$225)+'СЕТ СН'!$F$12-'СЕТ СН'!$F$21</f>
        <v>-366.91227494999998</v>
      </c>
      <c r="P232" s="36">
        <f>SUMIFS(СВЦЭМ!$G$34:$G$777,СВЦЭМ!$A$34:$A$777,$A232,СВЦЭМ!$B$34:$B$777,P$225)+'СЕТ СН'!$F$12-'СЕТ СН'!$F$21</f>
        <v>-367.57120051999999</v>
      </c>
      <c r="Q232" s="36">
        <f>SUMIFS(СВЦЭМ!$G$34:$G$777,СВЦЭМ!$A$34:$A$777,$A232,СВЦЭМ!$B$34:$B$777,Q$225)+'СЕТ СН'!$F$12-'СЕТ СН'!$F$21</f>
        <v>-368.57584181999999</v>
      </c>
      <c r="R232" s="36">
        <f>SUMIFS(СВЦЭМ!$G$34:$G$777,СВЦЭМ!$A$34:$A$777,$A232,СВЦЭМ!$B$34:$B$777,R$225)+'СЕТ СН'!$F$12-'СЕТ СН'!$F$21</f>
        <v>-367.90559658000001</v>
      </c>
      <c r="S232" s="36">
        <f>SUMIFS(СВЦЭМ!$G$34:$G$777,СВЦЭМ!$A$34:$A$777,$A232,СВЦЭМ!$B$34:$B$777,S$225)+'СЕТ СН'!$F$12-'СЕТ СН'!$F$21</f>
        <v>-366.68879422999998</v>
      </c>
      <c r="T232" s="36">
        <f>SUMIFS(СВЦЭМ!$G$34:$G$777,СВЦЭМ!$A$34:$A$777,$A232,СВЦЭМ!$B$34:$B$777,T$225)+'СЕТ СН'!$F$12-'СЕТ СН'!$F$21</f>
        <v>-365.45479491000003</v>
      </c>
      <c r="U232" s="36">
        <f>SUMIFS(СВЦЭМ!$G$34:$G$777,СВЦЭМ!$A$34:$A$777,$A232,СВЦЭМ!$B$34:$B$777,U$225)+'СЕТ СН'!$F$12-'СЕТ СН'!$F$21</f>
        <v>-365.45165809000002</v>
      </c>
      <c r="V232" s="36">
        <f>SUMIFS(СВЦЭМ!$G$34:$G$777,СВЦЭМ!$A$34:$A$777,$A232,СВЦЭМ!$B$34:$B$777,V$225)+'СЕТ СН'!$F$12-'СЕТ СН'!$F$21</f>
        <v>-364.57428766999999</v>
      </c>
      <c r="W232" s="36">
        <f>SUMIFS(СВЦЭМ!$G$34:$G$777,СВЦЭМ!$A$34:$A$777,$A232,СВЦЭМ!$B$34:$B$777,W$225)+'СЕТ СН'!$F$12-'СЕТ СН'!$F$21</f>
        <v>-365.53086345999998</v>
      </c>
      <c r="X232" s="36">
        <f>SUMIFS(СВЦЭМ!$G$34:$G$777,СВЦЭМ!$A$34:$A$777,$A232,СВЦЭМ!$B$34:$B$777,X$225)+'СЕТ СН'!$F$12-'СЕТ СН'!$F$21</f>
        <v>-367.01874987999997</v>
      </c>
      <c r="Y232" s="36">
        <f>SUMIFS(СВЦЭМ!$G$34:$G$777,СВЦЭМ!$A$34:$A$777,$A232,СВЦЭМ!$B$34:$B$777,Y$225)+'СЕТ СН'!$F$12-'СЕТ СН'!$F$21</f>
        <v>-363.48851654999999</v>
      </c>
    </row>
    <row r="233" spans="1:27" ht="15.75" x14ac:dyDescent="0.2">
      <c r="A233" s="35">
        <f t="shared" si="6"/>
        <v>42802</v>
      </c>
      <c r="B233" s="36">
        <f>SUMIFS(СВЦЭМ!$G$34:$G$777,СВЦЭМ!$A$34:$A$777,$A233,СВЦЭМ!$B$34:$B$777,B$225)+'СЕТ СН'!$F$12-'СЕТ СН'!$F$21</f>
        <v>-353.96133370999996</v>
      </c>
      <c r="C233" s="36">
        <f>SUMIFS(СВЦЭМ!$G$34:$G$777,СВЦЭМ!$A$34:$A$777,$A233,СВЦЭМ!$B$34:$B$777,C$225)+'СЕТ СН'!$F$12-'СЕТ СН'!$F$21</f>
        <v>-343.98623018000001</v>
      </c>
      <c r="D233" s="36">
        <f>SUMIFS(СВЦЭМ!$G$34:$G$777,СВЦЭМ!$A$34:$A$777,$A233,СВЦЭМ!$B$34:$B$777,D$225)+'СЕТ СН'!$F$12-'СЕТ СН'!$F$21</f>
        <v>-339.59581989000003</v>
      </c>
      <c r="E233" s="36">
        <f>SUMIFS(СВЦЭМ!$G$34:$G$777,СВЦЭМ!$A$34:$A$777,$A233,СВЦЭМ!$B$34:$B$777,E$225)+'СЕТ СН'!$F$12-'СЕТ СН'!$F$21</f>
        <v>-337.51875581000002</v>
      </c>
      <c r="F233" s="36">
        <f>SUMIFS(СВЦЭМ!$G$34:$G$777,СВЦЭМ!$A$34:$A$777,$A233,СВЦЭМ!$B$34:$B$777,F$225)+'СЕТ СН'!$F$12-'СЕТ СН'!$F$21</f>
        <v>-337.56412324999997</v>
      </c>
      <c r="G233" s="36">
        <f>SUMIFS(СВЦЭМ!$G$34:$G$777,СВЦЭМ!$A$34:$A$777,$A233,СВЦЭМ!$B$34:$B$777,G$225)+'СЕТ СН'!$F$12-'СЕТ СН'!$F$21</f>
        <v>-339.47027409999998</v>
      </c>
      <c r="H233" s="36">
        <f>SUMIFS(СВЦЭМ!$G$34:$G$777,СВЦЭМ!$A$34:$A$777,$A233,СВЦЭМ!$B$34:$B$777,H$225)+'СЕТ СН'!$F$12-'СЕТ СН'!$F$21</f>
        <v>-345.79038147</v>
      </c>
      <c r="I233" s="36">
        <f>SUMIFS(СВЦЭМ!$G$34:$G$777,СВЦЭМ!$A$34:$A$777,$A233,СВЦЭМ!$B$34:$B$777,I$225)+'СЕТ СН'!$F$12-'СЕТ СН'!$F$21</f>
        <v>-353.49492200999998</v>
      </c>
      <c r="J233" s="36">
        <f>SUMIFS(СВЦЭМ!$G$34:$G$777,СВЦЭМ!$A$34:$A$777,$A233,СВЦЭМ!$B$34:$B$777,J$225)+'СЕТ СН'!$F$12-'СЕТ СН'!$F$21</f>
        <v>-370.93976213999997</v>
      </c>
      <c r="K233" s="36">
        <f>SUMIFS(СВЦЭМ!$G$34:$G$777,СВЦЭМ!$A$34:$A$777,$A233,СВЦЭМ!$B$34:$B$777,K$225)+'СЕТ СН'!$F$12-'СЕТ СН'!$F$21</f>
        <v>-366.30559908999999</v>
      </c>
      <c r="L233" s="36">
        <f>SUMIFS(СВЦЭМ!$G$34:$G$777,СВЦЭМ!$A$34:$A$777,$A233,СВЦЭМ!$B$34:$B$777,L$225)+'СЕТ СН'!$F$12-'СЕТ СН'!$F$21</f>
        <v>-364.97217264</v>
      </c>
      <c r="M233" s="36">
        <f>SUMIFS(СВЦЭМ!$G$34:$G$777,СВЦЭМ!$A$34:$A$777,$A233,СВЦЭМ!$B$34:$B$777,M$225)+'СЕТ СН'!$F$12-'СЕТ СН'!$F$21</f>
        <v>-360.31955070999999</v>
      </c>
      <c r="N233" s="36">
        <f>SUMIFS(СВЦЭМ!$G$34:$G$777,СВЦЭМ!$A$34:$A$777,$A233,СВЦЭМ!$B$34:$B$777,N$225)+'СЕТ СН'!$F$12-'СЕТ СН'!$F$21</f>
        <v>-367.23390484000004</v>
      </c>
      <c r="O233" s="36">
        <f>SUMIFS(СВЦЭМ!$G$34:$G$777,СВЦЭМ!$A$34:$A$777,$A233,СВЦЭМ!$B$34:$B$777,O$225)+'СЕТ СН'!$F$12-'СЕТ СН'!$F$21</f>
        <v>-367.91428243999997</v>
      </c>
      <c r="P233" s="36">
        <f>SUMIFS(СВЦЭМ!$G$34:$G$777,СВЦЭМ!$A$34:$A$777,$A233,СВЦЭМ!$B$34:$B$777,P$225)+'СЕТ СН'!$F$12-'СЕТ СН'!$F$21</f>
        <v>-370.31148232999999</v>
      </c>
      <c r="Q233" s="36">
        <f>SUMIFS(СВЦЭМ!$G$34:$G$777,СВЦЭМ!$A$34:$A$777,$A233,СВЦЭМ!$B$34:$B$777,Q$225)+'СЕТ СН'!$F$12-'СЕТ СН'!$F$21</f>
        <v>-371.37895960000003</v>
      </c>
      <c r="R233" s="36">
        <f>SUMIFS(СВЦЭМ!$G$34:$G$777,СВЦЭМ!$A$34:$A$777,$A233,СВЦЭМ!$B$34:$B$777,R$225)+'СЕТ СН'!$F$12-'СЕТ СН'!$F$21</f>
        <v>-369.93420701000002</v>
      </c>
      <c r="S233" s="36">
        <f>SUMIFS(СВЦЭМ!$G$34:$G$777,СВЦЭМ!$A$34:$A$777,$A233,СВЦЭМ!$B$34:$B$777,S$225)+'СЕТ СН'!$F$12-'СЕТ СН'!$F$21</f>
        <v>-368.02045684999996</v>
      </c>
      <c r="T233" s="36">
        <f>SUMIFS(СВЦЭМ!$G$34:$G$777,СВЦЭМ!$A$34:$A$777,$A233,СВЦЭМ!$B$34:$B$777,T$225)+'СЕТ СН'!$F$12-'СЕТ СН'!$F$21</f>
        <v>-364.14421679999998</v>
      </c>
      <c r="U233" s="36">
        <f>SUMIFS(СВЦЭМ!$G$34:$G$777,СВЦЭМ!$A$34:$A$777,$A233,СВЦЭМ!$B$34:$B$777,U$225)+'СЕТ СН'!$F$12-'СЕТ СН'!$F$21</f>
        <v>-364.42427061000001</v>
      </c>
      <c r="V233" s="36">
        <f>SUMIFS(СВЦЭМ!$G$34:$G$777,СВЦЭМ!$A$34:$A$777,$A233,СВЦЭМ!$B$34:$B$777,V$225)+'СЕТ СН'!$F$12-'СЕТ СН'!$F$21</f>
        <v>-365.07683013999997</v>
      </c>
      <c r="W233" s="36">
        <f>SUMIFS(СВЦЭМ!$G$34:$G$777,СВЦЭМ!$A$34:$A$777,$A233,СВЦЭМ!$B$34:$B$777,W$225)+'СЕТ СН'!$F$12-'СЕТ СН'!$F$21</f>
        <v>-363.02072982000004</v>
      </c>
      <c r="X233" s="36">
        <f>SUMIFS(СВЦЭМ!$G$34:$G$777,СВЦЭМ!$A$34:$A$777,$A233,СВЦЭМ!$B$34:$B$777,X$225)+'СЕТ СН'!$F$12-'СЕТ СН'!$F$21</f>
        <v>-362.97531301000004</v>
      </c>
      <c r="Y233" s="36">
        <f>SUMIFS(СВЦЭМ!$G$34:$G$777,СВЦЭМ!$A$34:$A$777,$A233,СВЦЭМ!$B$34:$B$777,Y$225)+'СЕТ СН'!$F$12-'СЕТ СН'!$F$21</f>
        <v>-357.12768794999999</v>
      </c>
    </row>
    <row r="234" spans="1:27" ht="15.75" x14ac:dyDescent="0.2">
      <c r="A234" s="35">
        <f t="shared" si="6"/>
        <v>42803</v>
      </c>
      <c r="B234" s="36">
        <f>SUMIFS(СВЦЭМ!$G$34:$G$777,СВЦЭМ!$A$34:$A$777,$A234,СВЦЭМ!$B$34:$B$777,B$225)+'СЕТ СН'!$F$12-'СЕТ СН'!$F$21</f>
        <v>-328.13169642000003</v>
      </c>
      <c r="C234" s="36">
        <f>SUMIFS(СВЦЭМ!$G$34:$G$777,СВЦЭМ!$A$34:$A$777,$A234,СВЦЭМ!$B$34:$B$777,C$225)+'СЕТ СН'!$F$12-'СЕТ СН'!$F$21</f>
        <v>-324.62603330000002</v>
      </c>
      <c r="D234" s="36">
        <f>SUMIFS(СВЦЭМ!$G$34:$G$777,СВЦЭМ!$A$34:$A$777,$A234,СВЦЭМ!$B$34:$B$777,D$225)+'СЕТ СН'!$F$12-'СЕТ СН'!$F$21</f>
        <v>-324.77539152999998</v>
      </c>
      <c r="E234" s="36">
        <f>SUMIFS(СВЦЭМ!$G$34:$G$777,СВЦЭМ!$A$34:$A$777,$A234,СВЦЭМ!$B$34:$B$777,E$225)+'СЕТ СН'!$F$12-'СЕТ СН'!$F$21</f>
        <v>-324.05302594</v>
      </c>
      <c r="F234" s="36">
        <f>SUMIFS(СВЦЭМ!$G$34:$G$777,СВЦЭМ!$A$34:$A$777,$A234,СВЦЭМ!$B$34:$B$777,F$225)+'СЕТ СН'!$F$12-'СЕТ СН'!$F$21</f>
        <v>-324.47767606000002</v>
      </c>
      <c r="G234" s="36">
        <f>SUMIFS(СВЦЭМ!$G$34:$G$777,СВЦЭМ!$A$34:$A$777,$A234,СВЦЭМ!$B$34:$B$777,G$225)+'СЕТ СН'!$F$12-'СЕТ СН'!$F$21</f>
        <v>-323.79200824999998</v>
      </c>
      <c r="H234" s="36">
        <f>SUMIFS(СВЦЭМ!$G$34:$G$777,СВЦЭМ!$A$34:$A$777,$A234,СВЦЭМ!$B$34:$B$777,H$225)+'СЕТ СН'!$F$12-'СЕТ СН'!$F$21</f>
        <v>-321.31102647</v>
      </c>
      <c r="I234" s="36">
        <f>SUMIFS(СВЦЭМ!$G$34:$G$777,СВЦЭМ!$A$34:$A$777,$A234,СВЦЭМ!$B$34:$B$777,I$225)+'СЕТ СН'!$F$12-'СЕТ СН'!$F$21</f>
        <v>-334.97738378999998</v>
      </c>
      <c r="J234" s="36">
        <f>SUMIFS(СВЦЭМ!$G$34:$G$777,СВЦЭМ!$A$34:$A$777,$A234,СВЦЭМ!$B$34:$B$777,J$225)+'СЕТ СН'!$F$12-'СЕТ СН'!$F$21</f>
        <v>-351.62263167000003</v>
      </c>
      <c r="K234" s="36">
        <f>SUMIFS(СВЦЭМ!$G$34:$G$777,СВЦЭМ!$A$34:$A$777,$A234,СВЦЭМ!$B$34:$B$777,K$225)+'СЕТ СН'!$F$12-'СЕТ СН'!$F$21</f>
        <v>-356.38623396000003</v>
      </c>
      <c r="L234" s="36">
        <f>SUMIFS(СВЦЭМ!$G$34:$G$777,СВЦЭМ!$A$34:$A$777,$A234,СВЦЭМ!$B$34:$B$777,L$225)+'СЕТ СН'!$F$12-'СЕТ СН'!$F$21</f>
        <v>-353.91659738999999</v>
      </c>
      <c r="M234" s="36">
        <f>SUMIFS(СВЦЭМ!$G$34:$G$777,СВЦЭМ!$A$34:$A$777,$A234,СВЦЭМ!$B$34:$B$777,M$225)+'СЕТ СН'!$F$12-'СЕТ СН'!$F$21</f>
        <v>-350.24974553000004</v>
      </c>
      <c r="N234" s="36">
        <f>SUMIFS(СВЦЭМ!$G$34:$G$777,СВЦЭМ!$A$34:$A$777,$A234,СВЦЭМ!$B$34:$B$777,N$225)+'СЕТ СН'!$F$12-'СЕТ СН'!$F$21</f>
        <v>-350.80132692999996</v>
      </c>
      <c r="O234" s="36">
        <f>SUMIFS(СВЦЭМ!$G$34:$G$777,СВЦЭМ!$A$34:$A$777,$A234,СВЦЭМ!$B$34:$B$777,O$225)+'СЕТ СН'!$F$12-'СЕТ СН'!$F$21</f>
        <v>-347.63196668</v>
      </c>
      <c r="P234" s="36">
        <f>SUMIFS(СВЦЭМ!$G$34:$G$777,СВЦЭМ!$A$34:$A$777,$A234,СВЦЭМ!$B$34:$B$777,P$225)+'СЕТ СН'!$F$12-'СЕТ СН'!$F$21</f>
        <v>-345.27761609000004</v>
      </c>
      <c r="Q234" s="36">
        <f>SUMIFS(СВЦЭМ!$G$34:$G$777,СВЦЭМ!$A$34:$A$777,$A234,СВЦЭМ!$B$34:$B$777,Q$225)+'СЕТ СН'!$F$12-'СЕТ СН'!$F$21</f>
        <v>-349.57500357999999</v>
      </c>
      <c r="R234" s="36">
        <f>SUMIFS(СВЦЭМ!$G$34:$G$777,СВЦЭМ!$A$34:$A$777,$A234,СВЦЭМ!$B$34:$B$777,R$225)+'СЕТ СН'!$F$12-'СЕТ СН'!$F$21</f>
        <v>-350.3599802</v>
      </c>
      <c r="S234" s="36">
        <f>SUMIFS(СВЦЭМ!$G$34:$G$777,СВЦЭМ!$A$34:$A$777,$A234,СВЦЭМ!$B$34:$B$777,S$225)+'СЕТ СН'!$F$12-'СЕТ СН'!$F$21</f>
        <v>-348.02330605999998</v>
      </c>
      <c r="T234" s="36">
        <f>SUMIFS(СВЦЭМ!$G$34:$G$777,СВЦЭМ!$A$34:$A$777,$A234,СВЦЭМ!$B$34:$B$777,T$225)+'СЕТ СН'!$F$12-'СЕТ СН'!$F$21</f>
        <v>-353.43943648999999</v>
      </c>
      <c r="U234" s="36">
        <f>SUMIFS(СВЦЭМ!$G$34:$G$777,СВЦЭМ!$A$34:$A$777,$A234,СВЦЭМ!$B$34:$B$777,U$225)+'СЕТ СН'!$F$12-'СЕТ СН'!$F$21</f>
        <v>-365.37230633000001</v>
      </c>
      <c r="V234" s="36">
        <f>SUMIFS(СВЦЭМ!$G$34:$G$777,СВЦЭМ!$A$34:$A$777,$A234,СВЦЭМ!$B$34:$B$777,V$225)+'СЕТ СН'!$F$12-'СЕТ СН'!$F$21</f>
        <v>-365.54977795000002</v>
      </c>
      <c r="W234" s="36">
        <f>SUMIFS(СВЦЭМ!$G$34:$G$777,СВЦЭМ!$A$34:$A$777,$A234,СВЦЭМ!$B$34:$B$777,W$225)+'СЕТ СН'!$F$12-'СЕТ СН'!$F$21</f>
        <v>-354.54444601</v>
      </c>
      <c r="X234" s="36">
        <f>SUMIFS(СВЦЭМ!$G$34:$G$777,СВЦЭМ!$A$34:$A$777,$A234,СВЦЭМ!$B$34:$B$777,X$225)+'СЕТ СН'!$F$12-'СЕТ СН'!$F$21</f>
        <v>-349.68141806</v>
      </c>
      <c r="Y234" s="36">
        <f>SUMIFS(СВЦЭМ!$G$34:$G$777,СВЦЭМ!$A$34:$A$777,$A234,СВЦЭМ!$B$34:$B$777,Y$225)+'СЕТ СН'!$F$12-'СЕТ СН'!$F$21</f>
        <v>-336.17915350999999</v>
      </c>
    </row>
    <row r="235" spans="1:27" ht="15.75" x14ac:dyDescent="0.2">
      <c r="A235" s="35">
        <f t="shared" si="6"/>
        <v>42804</v>
      </c>
      <c r="B235" s="36">
        <f>SUMIFS(СВЦЭМ!$G$34:$G$777,СВЦЭМ!$A$34:$A$777,$A235,СВЦЭМ!$B$34:$B$777,B$225)+'СЕТ СН'!$F$12-'СЕТ СН'!$F$21</f>
        <v>-323.48013479999997</v>
      </c>
      <c r="C235" s="36">
        <f>SUMIFS(СВЦЭМ!$G$34:$G$777,СВЦЭМ!$A$34:$A$777,$A235,СВЦЭМ!$B$34:$B$777,C$225)+'СЕТ СН'!$F$12-'СЕТ СН'!$F$21</f>
        <v>-313.32099998000001</v>
      </c>
      <c r="D235" s="36">
        <f>SUMIFS(СВЦЭМ!$G$34:$G$777,СВЦЭМ!$A$34:$A$777,$A235,СВЦЭМ!$B$34:$B$777,D$225)+'СЕТ СН'!$F$12-'СЕТ СН'!$F$21</f>
        <v>-307.49531995000001</v>
      </c>
      <c r="E235" s="36">
        <f>SUMIFS(СВЦЭМ!$G$34:$G$777,СВЦЭМ!$A$34:$A$777,$A235,СВЦЭМ!$B$34:$B$777,E$225)+'СЕТ СН'!$F$12-'СЕТ СН'!$F$21</f>
        <v>-307.03475457000002</v>
      </c>
      <c r="F235" s="36">
        <f>SUMIFS(СВЦЭМ!$G$34:$G$777,СВЦЭМ!$A$34:$A$777,$A235,СВЦЭМ!$B$34:$B$777,F$225)+'СЕТ СН'!$F$12-'СЕТ СН'!$F$21</f>
        <v>-307.44855484999999</v>
      </c>
      <c r="G235" s="36">
        <f>SUMIFS(СВЦЭМ!$G$34:$G$777,СВЦЭМ!$A$34:$A$777,$A235,СВЦЭМ!$B$34:$B$777,G$225)+'СЕТ СН'!$F$12-'СЕТ СН'!$F$21</f>
        <v>-311.06446641999997</v>
      </c>
      <c r="H235" s="36">
        <f>SUMIFS(СВЦЭМ!$G$34:$G$777,СВЦЭМ!$A$34:$A$777,$A235,СВЦЭМ!$B$34:$B$777,H$225)+'СЕТ СН'!$F$12-'СЕТ СН'!$F$21</f>
        <v>-326.67729651000002</v>
      </c>
      <c r="I235" s="36">
        <f>SUMIFS(СВЦЭМ!$G$34:$G$777,СВЦЭМ!$A$34:$A$777,$A235,СВЦЭМ!$B$34:$B$777,I$225)+'СЕТ СН'!$F$12-'СЕТ СН'!$F$21</f>
        <v>-341.56759977000002</v>
      </c>
      <c r="J235" s="36">
        <f>SUMIFS(СВЦЭМ!$G$34:$G$777,СВЦЭМ!$A$34:$A$777,$A235,СВЦЭМ!$B$34:$B$777,J$225)+'СЕТ СН'!$F$12-'СЕТ СН'!$F$21</f>
        <v>-348.82235478999996</v>
      </c>
      <c r="K235" s="36">
        <f>SUMIFS(СВЦЭМ!$G$34:$G$777,СВЦЭМ!$A$34:$A$777,$A235,СВЦЭМ!$B$34:$B$777,K$225)+'СЕТ СН'!$F$12-'СЕТ СН'!$F$21</f>
        <v>-362.34627581000001</v>
      </c>
      <c r="L235" s="36">
        <f>SUMIFS(СВЦЭМ!$G$34:$G$777,СВЦЭМ!$A$34:$A$777,$A235,СВЦЭМ!$B$34:$B$777,L$225)+'СЕТ СН'!$F$12-'СЕТ СН'!$F$21</f>
        <v>-360.44089160999999</v>
      </c>
      <c r="M235" s="36">
        <f>SUMIFS(СВЦЭМ!$G$34:$G$777,СВЦЭМ!$A$34:$A$777,$A235,СВЦЭМ!$B$34:$B$777,M$225)+'СЕТ СН'!$F$12-'СЕТ СН'!$F$21</f>
        <v>-353.16890351000001</v>
      </c>
      <c r="N235" s="36">
        <f>SUMIFS(СВЦЭМ!$G$34:$G$777,СВЦЭМ!$A$34:$A$777,$A235,СВЦЭМ!$B$34:$B$777,N$225)+'СЕТ СН'!$F$12-'СЕТ СН'!$F$21</f>
        <v>-351.29433303999997</v>
      </c>
      <c r="O235" s="36">
        <f>SUMIFS(СВЦЭМ!$G$34:$G$777,СВЦЭМ!$A$34:$A$777,$A235,СВЦЭМ!$B$34:$B$777,O$225)+'СЕТ СН'!$F$12-'СЕТ СН'!$F$21</f>
        <v>-350.55805717999999</v>
      </c>
      <c r="P235" s="36">
        <f>SUMIFS(СВЦЭМ!$G$34:$G$777,СВЦЭМ!$A$34:$A$777,$A235,СВЦЭМ!$B$34:$B$777,P$225)+'СЕТ СН'!$F$12-'СЕТ СН'!$F$21</f>
        <v>-344.91913865000004</v>
      </c>
      <c r="Q235" s="36">
        <f>SUMIFS(СВЦЭМ!$G$34:$G$777,СВЦЭМ!$A$34:$A$777,$A235,СВЦЭМ!$B$34:$B$777,Q$225)+'СЕТ СН'!$F$12-'СЕТ СН'!$F$21</f>
        <v>-342.74415995000004</v>
      </c>
      <c r="R235" s="36">
        <f>SUMIFS(СВЦЭМ!$G$34:$G$777,СВЦЭМ!$A$34:$A$777,$A235,СВЦЭМ!$B$34:$B$777,R$225)+'СЕТ СН'!$F$12-'СЕТ СН'!$F$21</f>
        <v>-346.10919114000001</v>
      </c>
      <c r="S235" s="36">
        <f>SUMIFS(СВЦЭМ!$G$34:$G$777,СВЦЭМ!$A$34:$A$777,$A235,СВЦЭМ!$B$34:$B$777,S$225)+'СЕТ СН'!$F$12-'СЕТ СН'!$F$21</f>
        <v>-346.62409885</v>
      </c>
      <c r="T235" s="36">
        <f>SUMIFS(СВЦЭМ!$G$34:$G$777,СВЦЭМ!$A$34:$A$777,$A235,СВЦЭМ!$B$34:$B$777,T$225)+'СЕТ СН'!$F$12-'СЕТ СН'!$F$21</f>
        <v>-351.38312208000002</v>
      </c>
      <c r="U235" s="36">
        <f>SUMIFS(СВЦЭМ!$G$34:$G$777,СВЦЭМ!$A$34:$A$777,$A235,СВЦЭМ!$B$34:$B$777,U$225)+'СЕТ СН'!$F$12-'СЕТ СН'!$F$21</f>
        <v>-361.46880536000003</v>
      </c>
      <c r="V235" s="36">
        <f>SUMIFS(СВЦЭМ!$G$34:$G$777,СВЦЭМ!$A$34:$A$777,$A235,СВЦЭМ!$B$34:$B$777,V$225)+'СЕТ СН'!$F$12-'СЕТ СН'!$F$21</f>
        <v>-361.69824664999999</v>
      </c>
      <c r="W235" s="36">
        <f>SUMIFS(СВЦЭМ!$G$34:$G$777,СВЦЭМ!$A$34:$A$777,$A235,СВЦЭМ!$B$34:$B$777,W$225)+'СЕТ СН'!$F$12-'СЕТ СН'!$F$21</f>
        <v>-357.18174313999998</v>
      </c>
      <c r="X235" s="36">
        <f>SUMIFS(СВЦЭМ!$G$34:$G$777,СВЦЭМ!$A$34:$A$777,$A235,СВЦЭМ!$B$34:$B$777,X$225)+'СЕТ СН'!$F$12-'СЕТ СН'!$F$21</f>
        <v>-353.2729592</v>
      </c>
      <c r="Y235" s="36">
        <f>SUMIFS(СВЦЭМ!$G$34:$G$777,СВЦЭМ!$A$34:$A$777,$A235,СВЦЭМ!$B$34:$B$777,Y$225)+'СЕТ СН'!$F$12-'СЕТ СН'!$F$21</f>
        <v>-347.93797366000001</v>
      </c>
    </row>
    <row r="236" spans="1:27" ht="15.75" x14ac:dyDescent="0.2">
      <c r="A236" s="35">
        <f t="shared" si="6"/>
        <v>42805</v>
      </c>
      <c r="B236" s="36">
        <f>SUMIFS(СВЦЭМ!$G$34:$G$777,СВЦЭМ!$A$34:$A$777,$A236,СВЦЭМ!$B$34:$B$777,B$225)+'СЕТ СН'!$F$12-'СЕТ СН'!$F$21</f>
        <v>-345.83020299999998</v>
      </c>
      <c r="C236" s="36">
        <f>SUMIFS(СВЦЭМ!$G$34:$G$777,СВЦЭМ!$A$34:$A$777,$A236,СВЦЭМ!$B$34:$B$777,C$225)+'СЕТ СН'!$F$12-'СЕТ СН'!$F$21</f>
        <v>-342.04661726</v>
      </c>
      <c r="D236" s="36">
        <f>SUMIFS(СВЦЭМ!$G$34:$G$777,СВЦЭМ!$A$34:$A$777,$A236,СВЦЭМ!$B$34:$B$777,D$225)+'СЕТ СН'!$F$12-'СЕТ СН'!$F$21</f>
        <v>-343.27142089</v>
      </c>
      <c r="E236" s="36">
        <f>SUMIFS(СВЦЭМ!$G$34:$G$777,СВЦЭМ!$A$34:$A$777,$A236,СВЦЭМ!$B$34:$B$777,E$225)+'СЕТ СН'!$F$12-'СЕТ СН'!$F$21</f>
        <v>-344.05389475999999</v>
      </c>
      <c r="F236" s="36">
        <f>SUMIFS(СВЦЭМ!$G$34:$G$777,СВЦЭМ!$A$34:$A$777,$A236,СВЦЭМ!$B$34:$B$777,F$225)+'СЕТ СН'!$F$12-'СЕТ СН'!$F$21</f>
        <v>-344.83331264000003</v>
      </c>
      <c r="G236" s="36">
        <f>SUMIFS(СВЦЭМ!$G$34:$G$777,СВЦЭМ!$A$34:$A$777,$A236,СВЦЭМ!$B$34:$B$777,G$225)+'СЕТ СН'!$F$12-'СЕТ СН'!$F$21</f>
        <v>-346.27986870999996</v>
      </c>
      <c r="H236" s="36">
        <f>SUMIFS(СВЦЭМ!$G$34:$G$777,СВЦЭМ!$A$34:$A$777,$A236,СВЦЭМ!$B$34:$B$777,H$225)+'СЕТ СН'!$F$12-'СЕТ СН'!$F$21</f>
        <v>-352.23782068000003</v>
      </c>
      <c r="I236" s="36">
        <f>SUMIFS(СВЦЭМ!$G$34:$G$777,СВЦЭМ!$A$34:$A$777,$A236,СВЦЭМ!$B$34:$B$777,I$225)+'СЕТ СН'!$F$12-'СЕТ СН'!$F$21</f>
        <v>-362.45001581999998</v>
      </c>
      <c r="J236" s="36">
        <f>SUMIFS(СВЦЭМ!$G$34:$G$777,СВЦЭМ!$A$34:$A$777,$A236,СВЦЭМ!$B$34:$B$777,J$225)+'СЕТ СН'!$F$12-'СЕТ СН'!$F$21</f>
        <v>-371.03670970999997</v>
      </c>
      <c r="K236" s="36">
        <f>SUMIFS(СВЦЭМ!$G$34:$G$777,СВЦЭМ!$A$34:$A$777,$A236,СВЦЭМ!$B$34:$B$777,K$225)+'СЕТ СН'!$F$12-'СЕТ СН'!$F$21</f>
        <v>-373.70039448</v>
      </c>
      <c r="L236" s="36">
        <f>SUMIFS(СВЦЭМ!$G$34:$G$777,СВЦЭМ!$A$34:$A$777,$A236,СВЦЭМ!$B$34:$B$777,L$225)+'СЕТ СН'!$F$12-'СЕТ СН'!$F$21</f>
        <v>-378.72066211000003</v>
      </c>
      <c r="M236" s="36">
        <f>SUMIFS(СВЦЭМ!$G$34:$G$777,СВЦЭМ!$A$34:$A$777,$A236,СВЦЭМ!$B$34:$B$777,M$225)+'СЕТ СН'!$F$12-'СЕТ СН'!$F$21</f>
        <v>-376.99872328000004</v>
      </c>
      <c r="N236" s="36">
        <f>SUMIFS(СВЦЭМ!$G$34:$G$777,СВЦЭМ!$A$34:$A$777,$A236,СВЦЭМ!$B$34:$B$777,N$225)+'СЕТ СН'!$F$12-'СЕТ СН'!$F$21</f>
        <v>-373.23678280000001</v>
      </c>
      <c r="O236" s="36">
        <f>SUMIFS(СВЦЭМ!$G$34:$G$777,СВЦЭМ!$A$34:$A$777,$A236,СВЦЭМ!$B$34:$B$777,O$225)+'СЕТ СН'!$F$12-'СЕТ СН'!$F$21</f>
        <v>-369.07689234999998</v>
      </c>
      <c r="P236" s="36">
        <f>SUMIFS(СВЦЭМ!$G$34:$G$777,СВЦЭМ!$A$34:$A$777,$A236,СВЦЭМ!$B$34:$B$777,P$225)+'СЕТ СН'!$F$12-'СЕТ СН'!$F$21</f>
        <v>-366.84337379999999</v>
      </c>
      <c r="Q236" s="36">
        <f>SUMIFS(СВЦЭМ!$G$34:$G$777,СВЦЭМ!$A$34:$A$777,$A236,СВЦЭМ!$B$34:$B$777,Q$225)+'СЕТ СН'!$F$12-'СЕТ СН'!$F$21</f>
        <v>-369.21270828000002</v>
      </c>
      <c r="R236" s="36">
        <f>SUMIFS(СВЦЭМ!$G$34:$G$777,СВЦЭМ!$A$34:$A$777,$A236,СВЦЭМ!$B$34:$B$777,R$225)+'СЕТ СН'!$F$12-'СЕТ СН'!$F$21</f>
        <v>-369.14808245</v>
      </c>
      <c r="S236" s="36">
        <f>SUMIFS(СВЦЭМ!$G$34:$G$777,СВЦЭМ!$A$34:$A$777,$A236,СВЦЭМ!$B$34:$B$777,S$225)+'СЕТ СН'!$F$12-'СЕТ СН'!$F$21</f>
        <v>-369.64696516999999</v>
      </c>
      <c r="T236" s="36">
        <f>SUMIFS(СВЦЭМ!$G$34:$G$777,СВЦЭМ!$A$34:$A$777,$A236,СВЦЭМ!$B$34:$B$777,T$225)+'СЕТ СН'!$F$12-'СЕТ СН'!$F$21</f>
        <v>-374.49468831000002</v>
      </c>
      <c r="U236" s="36">
        <f>SUMIFS(СВЦЭМ!$G$34:$G$777,СВЦЭМ!$A$34:$A$777,$A236,СВЦЭМ!$B$34:$B$777,U$225)+'СЕТ СН'!$F$12-'СЕТ СН'!$F$21</f>
        <v>-387.65184090000002</v>
      </c>
      <c r="V236" s="36">
        <f>SUMIFS(СВЦЭМ!$G$34:$G$777,СВЦЭМ!$A$34:$A$777,$A236,СВЦЭМ!$B$34:$B$777,V$225)+'СЕТ СН'!$F$12-'СЕТ СН'!$F$21</f>
        <v>-388.52151219999996</v>
      </c>
      <c r="W236" s="36">
        <f>SUMIFS(СВЦЭМ!$G$34:$G$777,СВЦЭМ!$A$34:$A$777,$A236,СВЦЭМ!$B$34:$B$777,W$225)+'СЕТ СН'!$F$12-'СЕТ СН'!$F$21</f>
        <v>-381.53155021999999</v>
      </c>
      <c r="X236" s="36">
        <f>SUMIFS(СВЦЭМ!$G$34:$G$777,СВЦЭМ!$A$34:$A$777,$A236,СВЦЭМ!$B$34:$B$777,X$225)+'СЕТ СН'!$F$12-'СЕТ СН'!$F$21</f>
        <v>-369.25355705000004</v>
      </c>
      <c r="Y236" s="36">
        <f>SUMIFS(СВЦЭМ!$G$34:$G$777,СВЦЭМ!$A$34:$A$777,$A236,СВЦЭМ!$B$34:$B$777,Y$225)+'СЕТ СН'!$F$12-'СЕТ СН'!$F$21</f>
        <v>-358.97987925999996</v>
      </c>
    </row>
    <row r="237" spans="1:27" ht="15.75" x14ac:dyDescent="0.2">
      <c r="A237" s="35">
        <f t="shared" si="6"/>
        <v>42806</v>
      </c>
      <c r="B237" s="36">
        <f>SUMIFS(СВЦЭМ!$G$34:$G$777,СВЦЭМ!$A$34:$A$777,$A237,СВЦЭМ!$B$34:$B$777,B$225)+'СЕТ СН'!$F$12-'СЕТ СН'!$F$21</f>
        <v>-354.60016153999999</v>
      </c>
      <c r="C237" s="36">
        <f>SUMIFS(СВЦЭМ!$G$34:$G$777,СВЦЭМ!$A$34:$A$777,$A237,СВЦЭМ!$B$34:$B$777,C$225)+'СЕТ СН'!$F$12-'СЕТ СН'!$F$21</f>
        <v>-345.93623715000001</v>
      </c>
      <c r="D237" s="36">
        <f>SUMIFS(СВЦЭМ!$G$34:$G$777,СВЦЭМ!$A$34:$A$777,$A237,СВЦЭМ!$B$34:$B$777,D$225)+'СЕТ СН'!$F$12-'СЕТ СН'!$F$21</f>
        <v>-342.15429273000001</v>
      </c>
      <c r="E237" s="36">
        <f>SUMIFS(СВЦЭМ!$G$34:$G$777,СВЦЭМ!$A$34:$A$777,$A237,СВЦЭМ!$B$34:$B$777,E$225)+'СЕТ СН'!$F$12-'СЕТ СН'!$F$21</f>
        <v>-341.21155680000004</v>
      </c>
      <c r="F237" s="36">
        <f>SUMIFS(СВЦЭМ!$G$34:$G$777,СВЦЭМ!$A$34:$A$777,$A237,СВЦЭМ!$B$34:$B$777,F$225)+'СЕТ СН'!$F$12-'СЕТ СН'!$F$21</f>
        <v>-341.25412929000004</v>
      </c>
      <c r="G237" s="36">
        <f>SUMIFS(СВЦЭМ!$G$34:$G$777,СВЦЭМ!$A$34:$A$777,$A237,СВЦЭМ!$B$34:$B$777,G$225)+'СЕТ СН'!$F$12-'СЕТ СН'!$F$21</f>
        <v>-341.28343593</v>
      </c>
      <c r="H237" s="36">
        <f>SUMIFS(СВЦЭМ!$G$34:$G$777,СВЦЭМ!$A$34:$A$777,$A237,СВЦЭМ!$B$34:$B$777,H$225)+'СЕТ СН'!$F$12-'СЕТ СН'!$F$21</f>
        <v>-344.68167260999996</v>
      </c>
      <c r="I237" s="36">
        <f>SUMIFS(СВЦЭМ!$G$34:$G$777,СВЦЭМ!$A$34:$A$777,$A237,СВЦЭМ!$B$34:$B$777,I$225)+'СЕТ СН'!$F$12-'СЕТ СН'!$F$21</f>
        <v>-354.44250525000001</v>
      </c>
      <c r="J237" s="36">
        <f>SUMIFS(СВЦЭМ!$G$34:$G$777,СВЦЭМ!$A$34:$A$777,$A237,СВЦЭМ!$B$34:$B$777,J$225)+'СЕТ СН'!$F$12-'СЕТ СН'!$F$21</f>
        <v>-372.55249471000002</v>
      </c>
      <c r="K237" s="36">
        <f>SUMIFS(СВЦЭМ!$G$34:$G$777,СВЦЭМ!$A$34:$A$777,$A237,СВЦЭМ!$B$34:$B$777,K$225)+'СЕТ СН'!$F$12-'СЕТ СН'!$F$21</f>
        <v>-377.67204563999996</v>
      </c>
      <c r="L237" s="36">
        <f>SUMIFS(СВЦЭМ!$G$34:$G$777,СВЦЭМ!$A$34:$A$777,$A237,СВЦЭМ!$B$34:$B$777,L$225)+'СЕТ СН'!$F$12-'СЕТ СН'!$F$21</f>
        <v>-382.49638338</v>
      </c>
      <c r="M237" s="36">
        <f>SUMIFS(СВЦЭМ!$G$34:$G$777,СВЦЭМ!$A$34:$A$777,$A237,СВЦЭМ!$B$34:$B$777,M$225)+'СЕТ СН'!$F$12-'СЕТ СН'!$F$21</f>
        <v>-382.64258905999998</v>
      </c>
      <c r="N237" s="36">
        <f>SUMIFS(СВЦЭМ!$G$34:$G$777,СВЦЭМ!$A$34:$A$777,$A237,СВЦЭМ!$B$34:$B$777,N$225)+'СЕТ СН'!$F$12-'СЕТ СН'!$F$21</f>
        <v>-379.66968284999996</v>
      </c>
      <c r="O237" s="36">
        <f>SUMIFS(СВЦЭМ!$G$34:$G$777,СВЦЭМ!$A$34:$A$777,$A237,СВЦЭМ!$B$34:$B$777,O$225)+'СЕТ СН'!$F$12-'СЕТ СН'!$F$21</f>
        <v>-376.63212404000001</v>
      </c>
      <c r="P237" s="36">
        <f>SUMIFS(СВЦЭМ!$G$34:$G$777,СВЦЭМ!$A$34:$A$777,$A237,СВЦЭМ!$B$34:$B$777,P$225)+'СЕТ СН'!$F$12-'СЕТ СН'!$F$21</f>
        <v>-373.16424210000002</v>
      </c>
      <c r="Q237" s="36">
        <f>SUMIFS(СВЦЭМ!$G$34:$G$777,СВЦЭМ!$A$34:$A$777,$A237,СВЦЭМ!$B$34:$B$777,Q$225)+'СЕТ СН'!$F$12-'СЕТ СН'!$F$21</f>
        <v>-373.46761183000001</v>
      </c>
      <c r="R237" s="36">
        <f>SUMIFS(СВЦЭМ!$G$34:$G$777,СВЦЭМ!$A$34:$A$777,$A237,СВЦЭМ!$B$34:$B$777,R$225)+'СЕТ СН'!$F$12-'СЕТ СН'!$F$21</f>
        <v>-373.76432067999997</v>
      </c>
      <c r="S237" s="36">
        <f>SUMIFS(СВЦЭМ!$G$34:$G$777,СВЦЭМ!$A$34:$A$777,$A237,СВЦЭМ!$B$34:$B$777,S$225)+'СЕТ СН'!$F$12-'СЕТ СН'!$F$21</f>
        <v>-374.86031374000004</v>
      </c>
      <c r="T237" s="36">
        <f>SUMIFS(СВЦЭМ!$G$34:$G$777,СВЦЭМ!$A$34:$A$777,$A237,СВЦЭМ!$B$34:$B$777,T$225)+'СЕТ СН'!$F$12-'СЕТ СН'!$F$21</f>
        <v>-375.79942528000004</v>
      </c>
      <c r="U237" s="36">
        <f>SUMIFS(СВЦЭМ!$G$34:$G$777,СВЦЭМ!$A$34:$A$777,$A237,СВЦЭМ!$B$34:$B$777,U$225)+'СЕТ СН'!$F$12-'СЕТ СН'!$F$21</f>
        <v>-384.99150387999998</v>
      </c>
      <c r="V237" s="36">
        <f>SUMIFS(СВЦЭМ!$G$34:$G$777,СВЦЭМ!$A$34:$A$777,$A237,СВЦЭМ!$B$34:$B$777,V$225)+'СЕТ СН'!$F$12-'СЕТ СН'!$F$21</f>
        <v>-385.25353733999998</v>
      </c>
      <c r="W237" s="36">
        <f>SUMIFS(СВЦЭМ!$G$34:$G$777,СВЦЭМ!$A$34:$A$777,$A237,СВЦЭМ!$B$34:$B$777,W$225)+'СЕТ СН'!$F$12-'СЕТ СН'!$F$21</f>
        <v>-383.96652104999998</v>
      </c>
      <c r="X237" s="36">
        <f>SUMIFS(СВЦЭМ!$G$34:$G$777,СВЦЭМ!$A$34:$A$777,$A237,СВЦЭМ!$B$34:$B$777,X$225)+'СЕТ СН'!$F$12-'СЕТ СН'!$F$21</f>
        <v>-377.55621626000004</v>
      </c>
      <c r="Y237" s="36">
        <f>SUMIFS(СВЦЭМ!$G$34:$G$777,СВЦЭМ!$A$34:$A$777,$A237,СВЦЭМ!$B$34:$B$777,Y$225)+'СЕТ СН'!$F$12-'СЕТ СН'!$F$21</f>
        <v>-364.58764153000004</v>
      </c>
    </row>
    <row r="238" spans="1:27" ht="15.75" x14ac:dyDescent="0.2">
      <c r="A238" s="35">
        <f t="shared" si="6"/>
        <v>42807</v>
      </c>
      <c r="B238" s="36">
        <f>SUMIFS(СВЦЭМ!$G$34:$G$777,СВЦЭМ!$A$34:$A$777,$A238,СВЦЭМ!$B$34:$B$777,B$225)+'СЕТ СН'!$F$12-'СЕТ СН'!$F$21</f>
        <v>-344.24322201000001</v>
      </c>
      <c r="C238" s="36">
        <f>SUMIFS(СВЦЭМ!$G$34:$G$777,СВЦЭМ!$A$34:$A$777,$A238,СВЦЭМ!$B$34:$B$777,C$225)+'СЕТ СН'!$F$12-'СЕТ СН'!$F$21</f>
        <v>-342.61265172000003</v>
      </c>
      <c r="D238" s="36">
        <f>SUMIFS(СВЦЭМ!$G$34:$G$777,СВЦЭМ!$A$34:$A$777,$A238,СВЦЭМ!$B$34:$B$777,D$225)+'СЕТ СН'!$F$12-'СЕТ СН'!$F$21</f>
        <v>-341.73582780999999</v>
      </c>
      <c r="E238" s="36">
        <f>SUMIFS(СВЦЭМ!$G$34:$G$777,СВЦЭМ!$A$34:$A$777,$A238,СВЦЭМ!$B$34:$B$777,E$225)+'СЕТ СН'!$F$12-'СЕТ СН'!$F$21</f>
        <v>-340.74566983</v>
      </c>
      <c r="F238" s="36">
        <f>SUMIFS(СВЦЭМ!$G$34:$G$777,СВЦЭМ!$A$34:$A$777,$A238,СВЦЭМ!$B$34:$B$777,F$225)+'СЕТ СН'!$F$12-'СЕТ СН'!$F$21</f>
        <v>-326.28801084999998</v>
      </c>
      <c r="G238" s="36">
        <f>SUMIFS(СВЦЭМ!$G$34:$G$777,СВЦЭМ!$A$34:$A$777,$A238,СВЦЭМ!$B$34:$B$777,G$225)+'СЕТ СН'!$F$12-'СЕТ СН'!$F$21</f>
        <v>-315.00726495999999</v>
      </c>
      <c r="H238" s="36">
        <f>SUMIFS(СВЦЭМ!$G$34:$G$777,СВЦЭМ!$A$34:$A$777,$A238,СВЦЭМ!$B$34:$B$777,H$225)+'СЕТ СН'!$F$12-'СЕТ СН'!$F$21</f>
        <v>-324.60706496</v>
      </c>
      <c r="I238" s="36">
        <f>SUMIFS(СВЦЭМ!$G$34:$G$777,СВЦЭМ!$A$34:$A$777,$A238,СВЦЭМ!$B$34:$B$777,I$225)+'СЕТ СН'!$F$12-'СЕТ СН'!$F$21</f>
        <v>-338.89157417000001</v>
      </c>
      <c r="J238" s="36">
        <f>SUMIFS(СВЦЭМ!$G$34:$G$777,СВЦЭМ!$A$34:$A$777,$A238,СВЦЭМ!$B$34:$B$777,J$225)+'СЕТ СН'!$F$12-'СЕТ СН'!$F$21</f>
        <v>-352.71902764999999</v>
      </c>
      <c r="K238" s="36">
        <f>SUMIFS(СВЦЭМ!$G$34:$G$777,СВЦЭМ!$A$34:$A$777,$A238,СВЦЭМ!$B$34:$B$777,K$225)+'СЕТ СН'!$F$12-'СЕТ СН'!$F$21</f>
        <v>-355.92105373999999</v>
      </c>
      <c r="L238" s="36">
        <f>SUMIFS(СВЦЭМ!$G$34:$G$777,СВЦЭМ!$A$34:$A$777,$A238,СВЦЭМ!$B$34:$B$777,L$225)+'СЕТ СН'!$F$12-'СЕТ СН'!$F$21</f>
        <v>-357.17649506999999</v>
      </c>
      <c r="M238" s="36">
        <f>SUMIFS(СВЦЭМ!$G$34:$G$777,СВЦЭМ!$A$34:$A$777,$A238,СВЦЭМ!$B$34:$B$777,M$225)+'СЕТ СН'!$F$12-'СЕТ СН'!$F$21</f>
        <v>-357.73765814000001</v>
      </c>
      <c r="N238" s="36">
        <f>SUMIFS(СВЦЭМ!$G$34:$G$777,СВЦЭМ!$A$34:$A$777,$A238,СВЦЭМ!$B$34:$B$777,N$225)+'СЕТ СН'!$F$12-'СЕТ СН'!$F$21</f>
        <v>-353.94582154</v>
      </c>
      <c r="O238" s="36">
        <f>SUMIFS(СВЦЭМ!$G$34:$G$777,СВЦЭМ!$A$34:$A$777,$A238,СВЦЭМ!$B$34:$B$777,O$225)+'СЕТ СН'!$F$12-'СЕТ СН'!$F$21</f>
        <v>-352.87733001000004</v>
      </c>
      <c r="P238" s="36">
        <f>SUMIFS(СВЦЭМ!$G$34:$G$777,СВЦЭМ!$A$34:$A$777,$A238,СВЦЭМ!$B$34:$B$777,P$225)+'СЕТ СН'!$F$12-'СЕТ СН'!$F$21</f>
        <v>-349.24865557999999</v>
      </c>
      <c r="Q238" s="36">
        <f>SUMIFS(СВЦЭМ!$G$34:$G$777,СВЦЭМ!$A$34:$A$777,$A238,СВЦЭМ!$B$34:$B$777,Q$225)+'СЕТ СН'!$F$12-'СЕТ СН'!$F$21</f>
        <v>-350.08138009999999</v>
      </c>
      <c r="R238" s="36">
        <f>SUMIFS(СВЦЭМ!$G$34:$G$777,СВЦЭМ!$A$34:$A$777,$A238,СВЦЭМ!$B$34:$B$777,R$225)+'СЕТ СН'!$F$12-'СЕТ СН'!$F$21</f>
        <v>-349.78129421</v>
      </c>
      <c r="S238" s="36">
        <f>SUMIFS(СВЦЭМ!$G$34:$G$777,СВЦЭМ!$A$34:$A$777,$A238,СВЦЭМ!$B$34:$B$777,S$225)+'СЕТ СН'!$F$12-'СЕТ СН'!$F$21</f>
        <v>-350.10220505999996</v>
      </c>
      <c r="T238" s="36">
        <f>SUMIFS(СВЦЭМ!$G$34:$G$777,СВЦЭМ!$A$34:$A$777,$A238,СВЦЭМ!$B$34:$B$777,T$225)+'СЕТ СН'!$F$12-'СЕТ СН'!$F$21</f>
        <v>-355.40376603000004</v>
      </c>
      <c r="U238" s="36">
        <f>SUMIFS(СВЦЭМ!$G$34:$G$777,СВЦЭМ!$A$34:$A$777,$A238,СВЦЭМ!$B$34:$B$777,U$225)+'СЕТ СН'!$F$12-'СЕТ СН'!$F$21</f>
        <v>-359.08018319000001</v>
      </c>
      <c r="V238" s="36">
        <f>SUMIFS(СВЦЭМ!$G$34:$G$777,СВЦЭМ!$A$34:$A$777,$A238,СВЦЭМ!$B$34:$B$777,V$225)+'СЕТ СН'!$F$12-'СЕТ СН'!$F$21</f>
        <v>-359.81746483000001</v>
      </c>
      <c r="W238" s="36">
        <f>SUMIFS(СВЦЭМ!$G$34:$G$777,СВЦЭМ!$A$34:$A$777,$A238,СВЦЭМ!$B$34:$B$777,W$225)+'СЕТ СН'!$F$12-'СЕТ СН'!$F$21</f>
        <v>-357.17905931999996</v>
      </c>
      <c r="X238" s="36">
        <f>SUMIFS(СВЦЭМ!$G$34:$G$777,СВЦЭМ!$A$34:$A$777,$A238,СВЦЭМ!$B$34:$B$777,X$225)+'СЕТ СН'!$F$12-'СЕТ СН'!$F$21</f>
        <v>-357.54800513999999</v>
      </c>
      <c r="Y238" s="36">
        <f>SUMIFS(СВЦЭМ!$G$34:$G$777,СВЦЭМ!$A$34:$A$777,$A238,СВЦЭМ!$B$34:$B$777,Y$225)+'СЕТ СН'!$F$12-'СЕТ СН'!$F$21</f>
        <v>-341.72143152000001</v>
      </c>
    </row>
    <row r="239" spans="1:27" ht="15.75" x14ac:dyDescent="0.2">
      <c r="A239" s="35">
        <f t="shared" si="6"/>
        <v>42808</v>
      </c>
      <c r="B239" s="36">
        <f>SUMIFS(СВЦЭМ!$G$34:$G$777,СВЦЭМ!$A$34:$A$777,$A239,СВЦЭМ!$B$34:$B$777,B$225)+'СЕТ СН'!$F$12-'СЕТ СН'!$F$21</f>
        <v>-343.05802838</v>
      </c>
      <c r="C239" s="36">
        <f>SUMIFS(СВЦЭМ!$G$34:$G$777,СВЦЭМ!$A$34:$A$777,$A239,СВЦЭМ!$B$34:$B$777,C$225)+'СЕТ СН'!$F$12-'СЕТ СН'!$F$21</f>
        <v>-342.78826054000001</v>
      </c>
      <c r="D239" s="36">
        <f>SUMIFS(СВЦЭМ!$G$34:$G$777,СВЦЭМ!$A$34:$A$777,$A239,СВЦЭМ!$B$34:$B$777,D$225)+'СЕТ СН'!$F$12-'СЕТ СН'!$F$21</f>
        <v>-337.06668875000003</v>
      </c>
      <c r="E239" s="36">
        <f>SUMIFS(СВЦЭМ!$G$34:$G$777,СВЦЭМ!$A$34:$A$777,$A239,СВЦЭМ!$B$34:$B$777,E$225)+'СЕТ СН'!$F$12-'СЕТ СН'!$F$21</f>
        <v>-336.54567364000002</v>
      </c>
      <c r="F239" s="36">
        <f>SUMIFS(СВЦЭМ!$G$34:$G$777,СВЦЭМ!$A$34:$A$777,$A239,СВЦЭМ!$B$34:$B$777,F$225)+'СЕТ СН'!$F$12-'СЕТ СН'!$F$21</f>
        <v>-335.32757193999998</v>
      </c>
      <c r="G239" s="36">
        <f>SUMIFS(СВЦЭМ!$G$34:$G$777,СВЦЭМ!$A$34:$A$777,$A239,СВЦЭМ!$B$34:$B$777,G$225)+'СЕТ СН'!$F$12-'СЕТ СН'!$F$21</f>
        <v>-329.40316498999999</v>
      </c>
      <c r="H239" s="36">
        <f>SUMIFS(СВЦЭМ!$G$34:$G$777,СВЦЭМ!$A$34:$A$777,$A239,СВЦЭМ!$B$34:$B$777,H$225)+'СЕТ СН'!$F$12-'СЕТ СН'!$F$21</f>
        <v>-336.70783115</v>
      </c>
      <c r="I239" s="36">
        <f>SUMIFS(СВЦЭМ!$G$34:$G$777,СВЦЭМ!$A$34:$A$777,$A239,СВЦЭМ!$B$34:$B$777,I$225)+'СЕТ СН'!$F$12-'СЕТ СН'!$F$21</f>
        <v>-346.56241941999997</v>
      </c>
      <c r="J239" s="36">
        <f>SUMIFS(СВЦЭМ!$G$34:$G$777,СВЦЭМ!$A$34:$A$777,$A239,СВЦЭМ!$B$34:$B$777,J$225)+'СЕТ СН'!$F$12-'СЕТ СН'!$F$21</f>
        <v>-362.67597721999999</v>
      </c>
      <c r="K239" s="36">
        <f>SUMIFS(СВЦЭМ!$G$34:$G$777,СВЦЭМ!$A$34:$A$777,$A239,СВЦЭМ!$B$34:$B$777,K$225)+'СЕТ СН'!$F$12-'СЕТ СН'!$F$21</f>
        <v>-360.9008571</v>
      </c>
      <c r="L239" s="36">
        <f>SUMIFS(СВЦЭМ!$G$34:$G$777,СВЦЭМ!$A$34:$A$777,$A239,СВЦЭМ!$B$34:$B$777,L$225)+'СЕТ СН'!$F$12-'СЕТ СН'!$F$21</f>
        <v>-360.92494843999998</v>
      </c>
      <c r="M239" s="36">
        <f>SUMIFS(СВЦЭМ!$G$34:$G$777,СВЦЭМ!$A$34:$A$777,$A239,СВЦЭМ!$B$34:$B$777,M$225)+'СЕТ СН'!$F$12-'СЕТ СН'!$F$21</f>
        <v>-354.54680868000003</v>
      </c>
      <c r="N239" s="36">
        <f>SUMIFS(СВЦЭМ!$G$34:$G$777,СВЦЭМ!$A$34:$A$777,$A239,СВЦЭМ!$B$34:$B$777,N$225)+'СЕТ СН'!$F$12-'СЕТ СН'!$F$21</f>
        <v>-352.10526295</v>
      </c>
      <c r="O239" s="36">
        <f>SUMIFS(СВЦЭМ!$G$34:$G$777,СВЦЭМ!$A$34:$A$777,$A239,СВЦЭМ!$B$34:$B$777,O$225)+'СЕТ СН'!$F$12-'СЕТ СН'!$F$21</f>
        <v>-341.21608377000001</v>
      </c>
      <c r="P239" s="36">
        <f>SUMIFS(СВЦЭМ!$G$34:$G$777,СВЦЭМ!$A$34:$A$777,$A239,СВЦЭМ!$B$34:$B$777,P$225)+'СЕТ СН'!$F$12-'СЕТ СН'!$F$21</f>
        <v>-339.73012998000002</v>
      </c>
      <c r="Q239" s="36">
        <f>SUMIFS(СВЦЭМ!$G$34:$G$777,СВЦЭМ!$A$34:$A$777,$A239,СВЦЭМ!$B$34:$B$777,Q$225)+'СЕТ СН'!$F$12-'СЕТ СН'!$F$21</f>
        <v>-339.84974032000002</v>
      </c>
      <c r="R239" s="36">
        <f>SUMIFS(СВЦЭМ!$G$34:$G$777,СВЦЭМ!$A$34:$A$777,$A239,СВЦЭМ!$B$34:$B$777,R$225)+'СЕТ СН'!$F$12-'СЕТ СН'!$F$21</f>
        <v>-340.51580046000004</v>
      </c>
      <c r="S239" s="36">
        <f>SUMIFS(СВЦЭМ!$G$34:$G$777,СВЦЭМ!$A$34:$A$777,$A239,СВЦЭМ!$B$34:$B$777,S$225)+'СЕТ СН'!$F$12-'СЕТ СН'!$F$21</f>
        <v>-343.89226291</v>
      </c>
      <c r="T239" s="36">
        <f>SUMIFS(СВЦЭМ!$G$34:$G$777,СВЦЭМ!$A$34:$A$777,$A239,СВЦЭМ!$B$34:$B$777,T$225)+'СЕТ СН'!$F$12-'СЕТ СН'!$F$21</f>
        <v>-347.80786377000004</v>
      </c>
      <c r="U239" s="36">
        <f>SUMIFS(СВЦЭМ!$G$34:$G$777,СВЦЭМ!$A$34:$A$777,$A239,СВЦЭМ!$B$34:$B$777,U$225)+'СЕТ СН'!$F$12-'СЕТ СН'!$F$21</f>
        <v>-359.39308283000003</v>
      </c>
      <c r="V239" s="36">
        <f>SUMIFS(СВЦЭМ!$G$34:$G$777,СВЦЭМ!$A$34:$A$777,$A239,СВЦЭМ!$B$34:$B$777,V$225)+'СЕТ СН'!$F$12-'СЕТ СН'!$F$21</f>
        <v>-361.52663436</v>
      </c>
      <c r="W239" s="36">
        <f>SUMIFS(СВЦЭМ!$G$34:$G$777,СВЦЭМ!$A$34:$A$777,$A239,СВЦЭМ!$B$34:$B$777,W$225)+'СЕТ СН'!$F$12-'СЕТ СН'!$F$21</f>
        <v>-360.68138359</v>
      </c>
      <c r="X239" s="36">
        <f>SUMIFS(СВЦЭМ!$G$34:$G$777,СВЦЭМ!$A$34:$A$777,$A239,СВЦЭМ!$B$34:$B$777,X$225)+'СЕТ СН'!$F$12-'СЕТ СН'!$F$21</f>
        <v>-362.00080765000001</v>
      </c>
      <c r="Y239" s="36">
        <f>SUMIFS(СВЦЭМ!$G$34:$G$777,СВЦЭМ!$A$34:$A$777,$A239,СВЦЭМ!$B$34:$B$777,Y$225)+'СЕТ СН'!$F$12-'СЕТ СН'!$F$21</f>
        <v>-347.21986485000002</v>
      </c>
    </row>
    <row r="240" spans="1:27" ht="15.75" x14ac:dyDescent="0.2">
      <c r="A240" s="35">
        <f t="shared" si="6"/>
        <v>42809</v>
      </c>
      <c r="B240" s="36">
        <f>SUMIFS(СВЦЭМ!$G$34:$G$777,СВЦЭМ!$A$34:$A$777,$A240,СВЦЭМ!$B$34:$B$777,B$225)+'СЕТ СН'!$F$12-'СЕТ СН'!$F$21</f>
        <v>-337.32398519000003</v>
      </c>
      <c r="C240" s="36">
        <f>SUMIFS(СВЦЭМ!$G$34:$G$777,СВЦЭМ!$A$34:$A$777,$A240,СВЦЭМ!$B$34:$B$777,C$225)+'СЕТ СН'!$F$12-'СЕТ СН'!$F$21</f>
        <v>-324.98310547</v>
      </c>
      <c r="D240" s="36">
        <f>SUMIFS(СВЦЭМ!$G$34:$G$777,СВЦЭМ!$A$34:$A$777,$A240,СВЦЭМ!$B$34:$B$777,D$225)+'СЕТ СН'!$F$12-'СЕТ СН'!$F$21</f>
        <v>-317.66359482000001</v>
      </c>
      <c r="E240" s="36">
        <f>SUMIFS(СВЦЭМ!$G$34:$G$777,СВЦЭМ!$A$34:$A$777,$A240,СВЦЭМ!$B$34:$B$777,E$225)+'СЕТ СН'!$F$12-'СЕТ СН'!$F$21</f>
        <v>-316.27975428000002</v>
      </c>
      <c r="F240" s="36">
        <f>SUMIFS(СВЦЭМ!$G$34:$G$777,СВЦЭМ!$A$34:$A$777,$A240,СВЦЭМ!$B$34:$B$777,F$225)+'СЕТ СН'!$F$12-'СЕТ СН'!$F$21</f>
        <v>-317.55846979</v>
      </c>
      <c r="G240" s="36">
        <f>SUMIFS(СВЦЭМ!$G$34:$G$777,СВЦЭМ!$A$34:$A$777,$A240,СВЦЭМ!$B$34:$B$777,G$225)+'СЕТ СН'!$F$12-'СЕТ СН'!$F$21</f>
        <v>-320.06792343000001</v>
      </c>
      <c r="H240" s="36">
        <f>SUMIFS(СВЦЭМ!$G$34:$G$777,СВЦЭМ!$A$34:$A$777,$A240,СВЦЭМ!$B$34:$B$777,H$225)+'СЕТ СН'!$F$12-'СЕТ СН'!$F$21</f>
        <v>-339.84366324999996</v>
      </c>
      <c r="I240" s="36">
        <f>SUMIFS(СВЦЭМ!$G$34:$G$777,СВЦЭМ!$A$34:$A$777,$A240,СВЦЭМ!$B$34:$B$777,I$225)+'СЕТ СН'!$F$12-'СЕТ СН'!$F$21</f>
        <v>-358.14167957000001</v>
      </c>
      <c r="J240" s="36">
        <f>SUMIFS(СВЦЭМ!$G$34:$G$777,СВЦЭМ!$A$34:$A$777,$A240,СВЦЭМ!$B$34:$B$777,J$225)+'СЕТ СН'!$F$12-'СЕТ СН'!$F$21</f>
        <v>-371.58956182999998</v>
      </c>
      <c r="K240" s="36">
        <f>SUMIFS(СВЦЭМ!$G$34:$G$777,СВЦЭМ!$A$34:$A$777,$A240,СВЦЭМ!$B$34:$B$777,K$225)+'СЕТ СН'!$F$12-'СЕТ СН'!$F$21</f>
        <v>-375.29310212999997</v>
      </c>
      <c r="L240" s="36">
        <f>SUMIFS(СВЦЭМ!$G$34:$G$777,СВЦЭМ!$A$34:$A$777,$A240,СВЦЭМ!$B$34:$B$777,L$225)+'СЕТ СН'!$F$12-'СЕТ СН'!$F$21</f>
        <v>-376.15971869999998</v>
      </c>
      <c r="M240" s="36">
        <f>SUMIFS(СВЦЭМ!$G$34:$G$777,СВЦЭМ!$A$34:$A$777,$A240,СВЦЭМ!$B$34:$B$777,M$225)+'СЕТ СН'!$F$12-'СЕТ СН'!$F$21</f>
        <v>-375.05650219</v>
      </c>
      <c r="N240" s="36">
        <f>SUMIFS(СВЦЭМ!$G$34:$G$777,СВЦЭМ!$A$34:$A$777,$A240,СВЦЭМ!$B$34:$B$777,N$225)+'СЕТ СН'!$F$12-'СЕТ СН'!$F$21</f>
        <v>-369.77206838000001</v>
      </c>
      <c r="O240" s="36">
        <f>SUMIFS(СВЦЭМ!$G$34:$G$777,СВЦЭМ!$A$34:$A$777,$A240,СВЦЭМ!$B$34:$B$777,O$225)+'СЕТ СН'!$F$12-'СЕТ СН'!$F$21</f>
        <v>-365.77394874000004</v>
      </c>
      <c r="P240" s="36">
        <f>SUMIFS(СВЦЭМ!$G$34:$G$777,СВЦЭМ!$A$34:$A$777,$A240,СВЦЭМ!$B$34:$B$777,P$225)+'СЕТ СН'!$F$12-'СЕТ СН'!$F$21</f>
        <v>-359.76030108999998</v>
      </c>
      <c r="Q240" s="36">
        <f>SUMIFS(СВЦЭМ!$G$34:$G$777,СВЦЭМ!$A$34:$A$777,$A240,СВЦЭМ!$B$34:$B$777,Q$225)+'СЕТ СН'!$F$12-'СЕТ СН'!$F$21</f>
        <v>-357.12449473999999</v>
      </c>
      <c r="R240" s="36">
        <f>SUMIFS(СВЦЭМ!$G$34:$G$777,СВЦЭМ!$A$34:$A$777,$A240,СВЦЭМ!$B$34:$B$777,R$225)+'СЕТ СН'!$F$12-'СЕТ СН'!$F$21</f>
        <v>-356.34339469999998</v>
      </c>
      <c r="S240" s="36">
        <f>SUMIFS(СВЦЭМ!$G$34:$G$777,СВЦЭМ!$A$34:$A$777,$A240,СВЦЭМ!$B$34:$B$777,S$225)+'СЕТ СН'!$F$12-'СЕТ СН'!$F$21</f>
        <v>-361.79032803000001</v>
      </c>
      <c r="T240" s="36">
        <f>SUMIFS(СВЦЭМ!$G$34:$G$777,СВЦЭМ!$A$34:$A$777,$A240,СВЦЭМ!$B$34:$B$777,T$225)+'СЕТ СН'!$F$12-'СЕТ СН'!$F$21</f>
        <v>-372.66962620000004</v>
      </c>
      <c r="U240" s="36">
        <f>SUMIFS(СВЦЭМ!$G$34:$G$777,СВЦЭМ!$A$34:$A$777,$A240,СВЦЭМ!$B$34:$B$777,U$225)+'СЕТ СН'!$F$12-'СЕТ СН'!$F$21</f>
        <v>-380.79620445</v>
      </c>
      <c r="V240" s="36">
        <f>SUMIFS(СВЦЭМ!$G$34:$G$777,СВЦЭМ!$A$34:$A$777,$A240,СВЦЭМ!$B$34:$B$777,V$225)+'СЕТ СН'!$F$12-'СЕТ СН'!$F$21</f>
        <v>-380.10957126</v>
      </c>
      <c r="W240" s="36">
        <f>SUMIFS(СВЦЭМ!$G$34:$G$777,СВЦЭМ!$A$34:$A$777,$A240,СВЦЭМ!$B$34:$B$777,W$225)+'СЕТ СН'!$F$12-'СЕТ СН'!$F$21</f>
        <v>-379.57956222000001</v>
      </c>
      <c r="X240" s="36">
        <f>SUMIFS(СВЦЭМ!$G$34:$G$777,СВЦЭМ!$A$34:$A$777,$A240,СВЦЭМ!$B$34:$B$777,X$225)+'СЕТ СН'!$F$12-'СЕТ СН'!$F$21</f>
        <v>-375.15704491999998</v>
      </c>
      <c r="Y240" s="36">
        <f>SUMIFS(СВЦЭМ!$G$34:$G$777,СВЦЭМ!$A$34:$A$777,$A240,СВЦЭМ!$B$34:$B$777,Y$225)+'СЕТ СН'!$F$12-'СЕТ СН'!$F$21</f>
        <v>-354.03754491000001</v>
      </c>
    </row>
    <row r="241" spans="1:25" ht="15.75" x14ac:dyDescent="0.2">
      <c r="A241" s="35">
        <f t="shared" si="6"/>
        <v>42810</v>
      </c>
      <c r="B241" s="36">
        <f>SUMIFS(СВЦЭМ!$G$34:$G$777,СВЦЭМ!$A$34:$A$777,$A241,СВЦЭМ!$B$34:$B$777,B$225)+'СЕТ СН'!$F$12-'СЕТ СН'!$F$21</f>
        <v>-347.66849967999997</v>
      </c>
      <c r="C241" s="36">
        <f>SUMIFS(СВЦЭМ!$G$34:$G$777,СВЦЭМ!$A$34:$A$777,$A241,СВЦЭМ!$B$34:$B$777,C$225)+'СЕТ СН'!$F$12-'СЕТ СН'!$F$21</f>
        <v>-340.41983055000003</v>
      </c>
      <c r="D241" s="36">
        <f>SUMIFS(СВЦЭМ!$G$34:$G$777,СВЦЭМ!$A$34:$A$777,$A241,СВЦЭМ!$B$34:$B$777,D$225)+'СЕТ СН'!$F$12-'СЕТ СН'!$F$21</f>
        <v>-334.19664547000002</v>
      </c>
      <c r="E241" s="36">
        <f>SUMIFS(СВЦЭМ!$G$34:$G$777,СВЦЭМ!$A$34:$A$777,$A241,СВЦЭМ!$B$34:$B$777,E$225)+'СЕТ СН'!$F$12-'СЕТ СН'!$F$21</f>
        <v>-331.48895125000001</v>
      </c>
      <c r="F241" s="36">
        <f>SUMIFS(СВЦЭМ!$G$34:$G$777,СВЦЭМ!$A$34:$A$777,$A241,СВЦЭМ!$B$34:$B$777,F$225)+'СЕТ СН'!$F$12-'СЕТ СН'!$F$21</f>
        <v>-333.39409033000004</v>
      </c>
      <c r="G241" s="36">
        <f>SUMIFS(СВЦЭМ!$G$34:$G$777,СВЦЭМ!$A$34:$A$777,$A241,СВЦЭМ!$B$34:$B$777,G$225)+'СЕТ СН'!$F$12-'СЕТ СН'!$F$21</f>
        <v>-335.09555347000003</v>
      </c>
      <c r="H241" s="36">
        <f>SUMIFS(СВЦЭМ!$G$34:$G$777,СВЦЭМ!$A$34:$A$777,$A241,СВЦЭМ!$B$34:$B$777,H$225)+'СЕТ СН'!$F$12-'СЕТ СН'!$F$21</f>
        <v>-336.40997591999997</v>
      </c>
      <c r="I241" s="36">
        <f>SUMIFS(СВЦЭМ!$G$34:$G$777,СВЦЭМ!$A$34:$A$777,$A241,СВЦЭМ!$B$34:$B$777,I$225)+'СЕТ СН'!$F$12-'СЕТ СН'!$F$21</f>
        <v>-336.65007492000001</v>
      </c>
      <c r="J241" s="36">
        <f>SUMIFS(СВЦЭМ!$G$34:$G$777,СВЦЭМ!$A$34:$A$777,$A241,СВЦЭМ!$B$34:$B$777,J$225)+'СЕТ СН'!$F$12-'СЕТ СН'!$F$21</f>
        <v>-356.74438593000002</v>
      </c>
      <c r="K241" s="36">
        <f>SUMIFS(СВЦЭМ!$G$34:$G$777,СВЦЭМ!$A$34:$A$777,$A241,СВЦЭМ!$B$34:$B$777,K$225)+'СЕТ СН'!$F$12-'СЕТ СН'!$F$21</f>
        <v>-372.66183231000002</v>
      </c>
      <c r="L241" s="36">
        <f>SUMIFS(СВЦЭМ!$G$34:$G$777,СВЦЭМ!$A$34:$A$777,$A241,СВЦЭМ!$B$34:$B$777,L$225)+'СЕТ СН'!$F$12-'СЕТ СН'!$F$21</f>
        <v>-372.56970769999998</v>
      </c>
      <c r="M241" s="36">
        <f>SUMIFS(СВЦЭМ!$G$34:$G$777,СВЦЭМ!$A$34:$A$777,$A241,СВЦЭМ!$B$34:$B$777,M$225)+'СЕТ СН'!$F$12-'СЕТ СН'!$F$21</f>
        <v>-370.45845023999999</v>
      </c>
      <c r="N241" s="36">
        <f>SUMIFS(СВЦЭМ!$G$34:$G$777,СВЦЭМ!$A$34:$A$777,$A241,СВЦЭМ!$B$34:$B$777,N$225)+'СЕТ СН'!$F$12-'СЕТ СН'!$F$21</f>
        <v>-367.50913360000004</v>
      </c>
      <c r="O241" s="36">
        <f>SUMIFS(СВЦЭМ!$G$34:$G$777,СВЦЭМ!$A$34:$A$777,$A241,СВЦЭМ!$B$34:$B$777,O$225)+'СЕТ СН'!$F$12-'СЕТ СН'!$F$21</f>
        <v>-366.02789036000001</v>
      </c>
      <c r="P241" s="36">
        <f>SUMIFS(СВЦЭМ!$G$34:$G$777,СВЦЭМ!$A$34:$A$777,$A241,СВЦЭМ!$B$34:$B$777,P$225)+'СЕТ СН'!$F$12-'СЕТ СН'!$F$21</f>
        <v>-359.00245589999997</v>
      </c>
      <c r="Q241" s="36">
        <f>SUMIFS(СВЦЭМ!$G$34:$G$777,СВЦЭМ!$A$34:$A$777,$A241,СВЦЭМ!$B$34:$B$777,Q$225)+'СЕТ СН'!$F$12-'СЕТ СН'!$F$21</f>
        <v>-357.58988776000001</v>
      </c>
      <c r="R241" s="36">
        <f>SUMIFS(СВЦЭМ!$G$34:$G$777,СВЦЭМ!$A$34:$A$777,$A241,СВЦЭМ!$B$34:$B$777,R$225)+'СЕТ СН'!$F$12-'СЕТ СН'!$F$21</f>
        <v>-356.99799837</v>
      </c>
      <c r="S241" s="36">
        <f>SUMIFS(СВЦЭМ!$G$34:$G$777,СВЦЭМ!$A$34:$A$777,$A241,СВЦЭМ!$B$34:$B$777,S$225)+'СЕТ СН'!$F$12-'СЕТ СН'!$F$21</f>
        <v>-365.59223314999997</v>
      </c>
      <c r="T241" s="36">
        <f>SUMIFS(СВЦЭМ!$G$34:$G$777,СВЦЭМ!$A$34:$A$777,$A241,СВЦЭМ!$B$34:$B$777,T$225)+'СЕТ СН'!$F$12-'СЕТ СН'!$F$21</f>
        <v>-369.31225087999997</v>
      </c>
      <c r="U241" s="36">
        <f>SUMIFS(СВЦЭМ!$G$34:$G$777,СВЦЭМ!$A$34:$A$777,$A241,СВЦЭМ!$B$34:$B$777,U$225)+'СЕТ СН'!$F$12-'СЕТ СН'!$F$21</f>
        <v>-378.14140033000001</v>
      </c>
      <c r="V241" s="36">
        <f>SUMIFS(СВЦЭМ!$G$34:$G$777,СВЦЭМ!$A$34:$A$777,$A241,СВЦЭМ!$B$34:$B$777,V$225)+'СЕТ СН'!$F$12-'СЕТ СН'!$F$21</f>
        <v>-379.10590088999999</v>
      </c>
      <c r="W241" s="36">
        <f>SUMIFS(СВЦЭМ!$G$34:$G$777,СВЦЭМ!$A$34:$A$777,$A241,СВЦЭМ!$B$34:$B$777,W$225)+'СЕТ СН'!$F$12-'СЕТ СН'!$F$21</f>
        <v>-375.91594046</v>
      </c>
      <c r="X241" s="36">
        <f>SUMIFS(СВЦЭМ!$G$34:$G$777,СВЦЭМ!$A$34:$A$777,$A241,СВЦЭМ!$B$34:$B$777,X$225)+'СЕТ СН'!$F$12-'СЕТ СН'!$F$21</f>
        <v>-360.06572130999996</v>
      </c>
      <c r="Y241" s="36">
        <f>SUMIFS(СВЦЭМ!$G$34:$G$777,СВЦЭМ!$A$34:$A$777,$A241,СВЦЭМ!$B$34:$B$777,Y$225)+'СЕТ СН'!$F$12-'СЕТ СН'!$F$21</f>
        <v>-337.26824579000004</v>
      </c>
    </row>
    <row r="242" spans="1:25" ht="15.75" x14ac:dyDescent="0.2">
      <c r="A242" s="35">
        <f t="shared" si="6"/>
        <v>42811</v>
      </c>
      <c r="B242" s="36">
        <f>SUMIFS(СВЦЭМ!$G$34:$G$777,СВЦЭМ!$A$34:$A$777,$A242,СВЦЭМ!$B$34:$B$777,B$225)+'СЕТ СН'!$F$12-'СЕТ СН'!$F$21</f>
        <v>-341.94555937000001</v>
      </c>
      <c r="C242" s="36">
        <f>SUMIFS(СВЦЭМ!$G$34:$G$777,СВЦЭМ!$A$34:$A$777,$A242,СВЦЭМ!$B$34:$B$777,C$225)+'СЕТ СН'!$F$12-'СЕТ СН'!$F$21</f>
        <v>-336.67597760000001</v>
      </c>
      <c r="D242" s="36">
        <f>SUMIFS(СВЦЭМ!$G$34:$G$777,СВЦЭМ!$A$34:$A$777,$A242,СВЦЭМ!$B$34:$B$777,D$225)+'СЕТ СН'!$F$12-'СЕТ СН'!$F$21</f>
        <v>-333.43152371999997</v>
      </c>
      <c r="E242" s="36">
        <f>SUMIFS(СВЦЭМ!$G$34:$G$777,СВЦЭМ!$A$34:$A$777,$A242,СВЦЭМ!$B$34:$B$777,E$225)+'СЕТ СН'!$F$12-'СЕТ СН'!$F$21</f>
        <v>-329.8991183</v>
      </c>
      <c r="F242" s="36">
        <f>SUMIFS(СВЦЭМ!$G$34:$G$777,СВЦЭМ!$A$34:$A$777,$A242,СВЦЭМ!$B$34:$B$777,F$225)+'СЕТ СН'!$F$12-'СЕТ СН'!$F$21</f>
        <v>-330.5993024</v>
      </c>
      <c r="G242" s="36">
        <f>SUMIFS(СВЦЭМ!$G$34:$G$777,СВЦЭМ!$A$34:$A$777,$A242,СВЦЭМ!$B$34:$B$777,G$225)+'СЕТ СН'!$F$12-'СЕТ СН'!$F$21</f>
        <v>-333.72744279</v>
      </c>
      <c r="H242" s="36">
        <f>SUMIFS(СВЦЭМ!$G$34:$G$777,СВЦЭМ!$A$34:$A$777,$A242,СВЦЭМ!$B$34:$B$777,H$225)+'СЕТ СН'!$F$12-'СЕТ СН'!$F$21</f>
        <v>-344.73014821000004</v>
      </c>
      <c r="I242" s="36">
        <f>SUMIFS(СВЦЭМ!$G$34:$G$777,СВЦЭМ!$A$34:$A$777,$A242,СВЦЭМ!$B$34:$B$777,I$225)+'СЕТ СН'!$F$12-'СЕТ СН'!$F$21</f>
        <v>-356.17337333</v>
      </c>
      <c r="J242" s="36">
        <f>SUMIFS(СВЦЭМ!$G$34:$G$777,СВЦЭМ!$A$34:$A$777,$A242,СВЦЭМ!$B$34:$B$777,J$225)+'СЕТ СН'!$F$12-'СЕТ СН'!$F$21</f>
        <v>-364.79260901999999</v>
      </c>
      <c r="K242" s="36">
        <f>SUMIFS(СВЦЭМ!$G$34:$G$777,СВЦЭМ!$A$34:$A$777,$A242,СВЦЭМ!$B$34:$B$777,K$225)+'СЕТ СН'!$F$12-'СЕТ СН'!$F$21</f>
        <v>-366.65286322999998</v>
      </c>
      <c r="L242" s="36">
        <f>SUMIFS(СВЦЭМ!$G$34:$G$777,СВЦЭМ!$A$34:$A$777,$A242,СВЦЭМ!$B$34:$B$777,L$225)+'СЕТ СН'!$F$12-'СЕТ СН'!$F$21</f>
        <v>-366.6836495</v>
      </c>
      <c r="M242" s="36">
        <f>SUMIFS(СВЦЭМ!$G$34:$G$777,СВЦЭМ!$A$34:$A$777,$A242,СВЦЭМ!$B$34:$B$777,M$225)+'СЕТ СН'!$F$12-'СЕТ СН'!$F$21</f>
        <v>-368.47200635000002</v>
      </c>
      <c r="N242" s="36">
        <f>SUMIFS(СВЦЭМ!$G$34:$G$777,СВЦЭМ!$A$34:$A$777,$A242,СВЦЭМ!$B$34:$B$777,N$225)+'СЕТ СН'!$F$12-'СЕТ СН'!$F$21</f>
        <v>-367.79178999999999</v>
      </c>
      <c r="O242" s="36">
        <f>SUMIFS(СВЦЭМ!$G$34:$G$777,СВЦЭМ!$A$34:$A$777,$A242,СВЦЭМ!$B$34:$B$777,O$225)+'СЕТ СН'!$F$12-'СЕТ СН'!$F$21</f>
        <v>-371.90250538999999</v>
      </c>
      <c r="P242" s="36">
        <f>SUMIFS(СВЦЭМ!$G$34:$G$777,СВЦЭМ!$A$34:$A$777,$A242,СВЦЭМ!$B$34:$B$777,P$225)+'СЕТ СН'!$F$12-'СЕТ СН'!$F$21</f>
        <v>-372.58524292000004</v>
      </c>
      <c r="Q242" s="36">
        <f>SUMIFS(СВЦЭМ!$G$34:$G$777,СВЦЭМ!$A$34:$A$777,$A242,СВЦЭМ!$B$34:$B$777,Q$225)+'СЕТ СН'!$F$12-'СЕТ СН'!$F$21</f>
        <v>-373.31369161999999</v>
      </c>
      <c r="R242" s="36">
        <f>SUMIFS(СВЦЭМ!$G$34:$G$777,СВЦЭМ!$A$34:$A$777,$A242,СВЦЭМ!$B$34:$B$777,R$225)+'СЕТ СН'!$F$12-'СЕТ СН'!$F$21</f>
        <v>-373.94059171000004</v>
      </c>
      <c r="S242" s="36">
        <f>SUMIFS(СВЦЭМ!$G$34:$G$777,СВЦЭМ!$A$34:$A$777,$A242,СВЦЭМ!$B$34:$B$777,S$225)+'СЕТ СН'!$F$12-'СЕТ СН'!$F$21</f>
        <v>-368.72096126999998</v>
      </c>
      <c r="T242" s="36">
        <f>SUMIFS(СВЦЭМ!$G$34:$G$777,СВЦЭМ!$A$34:$A$777,$A242,СВЦЭМ!$B$34:$B$777,T$225)+'СЕТ СН'!$F$12-'СЕТ СН'!$F$21</f>
        <v>-368.25959992000003</v>
      </c>
      <c r="U242" s="36">
        <f>SUMIFS(СВЦЭМ!$G$34:$G$777,СВЦЭМ!$A$34:$A$777,$A242,СВЦЭМ!$B$34:$B$777,U$225)+'СЕТ СН'!$F$12-'СЕТ СН'!$F$21</f>
        <v>-377.22028342999999</v>
      </c>
      <c r="V242" s="36">
        <f>SUMIFS(СВЦЭМ!$G$34:$G$777,СВЦЭМ!$A$34:$A$777,$A242,СВЦЭМ!$B$34:$B$777,V$225)+'СЕТ СН'!$F$12-'СЕТ СН'!$F$21</f>
        <v>-380.39067539999996</v>
      </c>
      <c r="W242" s="36">
        <f>SUMIFS(СВЦЭМ!$G$34:$G$777,СВЦЭМ!$A$34:$A$777,$A242,СВЦЭМ!$B$34:$B$777,W$225)+'СЕТ СН'!$F$12-'СЕТ СН'!$F$21</f>
        <v>-377.79618478999998</v>
      </c>
      <c r="X242" s="36">
        <f>SUMIFS(СВЦЭМ!$G$34:$G$777,СВЦЭМ!$A$34:$A$777,$A242,СВЦЭМ!$B$34:$B$777,X$225)+'СЕТ СН'!$F$12-'СЕТ СН'!$F$21</f>
        <v>-359.58469174000004</v>
      </c>
      <c r="Y242" s="36">
        <f>SUMIFS(СВЦЭМ!$G$34:$G$777,СВЦЭМ!$A$34:$A$777,$A242,СВЦЭМ!$B$34:$B$777,Y$225)+'СЕТ СН'!$F$12-'СЕТ СН'!$F$21</f>
        <v>-363.52868330000001</v>
      </c>
    </row>
    <row r="243" spans="1:25" ht="15.75" x14ac:dyDescent="0.2">
      <c r="A243" s="35">
        <f t="shared" si="6"/>
        <v>42812</v>
      </c>
      <c r="B243" s="36">
        <f>SUMIFS(СВЦЭМ!$G$34:$G$777,СВЦЭМ!$A$34:$A$777,$A243,СВЦЭМ!$B$34:$B$777,B$225)+'СЕТ СН'!$F$12-'СЕТ СН'!$F$21</f>
        <v>-346.52044336</v>
      </c>
      <c r="C243" s="36">
        <f>SUMIFS(СВЦЭМ!$G$34:$G$777,СВЦЭМ!$A$34:$A$777,$A243,СВЦЭМ!$B$34:$B$777,C$225)+'СЕТ СН'!$F$12-'СЕТ СН'!$F$21</f>
        <v>-344.32569434000004</v>
      </c>
      <c r="D243" s="36">
        <f>SUMIFS(СВЦЭМ!$G$34:$G$777,СВЦЭМ!$A$34:$A$777,$A243,СВЦЭМ!$B$34:$B$777,D$225)+'СЕТ СН'!$F$12-'СЕТ СН'!$F$21</f>
        <v>-340.85597215000001</v>
      </c>
      <c r="E243" s="36">
        <f>SUMIFS(СВЦЭМ!$G$34:$G$777,СВЦЭМ!$A$34:$A$777,$A243,СВЦЭМ!$B$34:$B$777,E$225)+'СЕТ СН'!$F$12-'СЕТ СН'!$F$21</f>
        <v>-343.22721143000001</v>
      </c>
      <c r="F243" s="36">
        <f>SUMIFS(СВЦЭМ!$G$34:$G$777,СВЦЭМ!$A$34:$A$777,$A243,СВЦЭМ!$B$34:$B$777,F$225)+'СЕТ СН'!$F$12-'СЕТ СН'!$F$21</f>
        <v>-343.16157727000001</v>
      </c>
      <c r="G243" s="36">
        <f>SUMIFS(СВЦЭМ!$G$34:$G$777,СВЦЭМ!$A$34:$A$777,$A243,СВЦЭМ!$B$34:$B$777,G$225)+'СЕТ СН'!$F$12-'СЕТ СН'!$F$21</f>
        <v>-343.06544933999999</v>
      </c>
      <c r="H243" s="36">
        <f>SUMIFS(СВЦЭМ!$G$34:$G$777,СВЦЭМ!$A$34:$A$777,$A243,СВЦЭМ!$B$34:$B$777,H$225)+'СЕТ СН'!$F$12-'СЕТ СН'!$F$21</f>
        <v>-343.94353734000003</v>
      </c>
      <c r="I243" s="36">
        <f>SUMIFS(СВЦЭМ!$G$34:$G$777,СВЦЭМ!$A$34:$A$777,$A243,СВЦЭМ!$B$34:$B$777,I$225)+'СЕТ СН'!$F$12-'СЕТ СН'!$F$21</f>
        <v>-353.32877485</v>
      </c>
      <c r="J243" s="36">
        <f>SUMIFS(СВЦЭМ!$G$34:$G$777,СВЦЭМ!$A$34:$A$777,$A243,СВЦЭМ!$B$34:$B$777,J$225)+'СЕТ СН'!$F$12-'СЕТ СН'!$F$21</f>
        <v>-352.80356638000001</v>
      </c>
      <c r="K243" s="36">
        <f>SUMIFS(СВЦЭМ!$G$34:$G$777,СВЦЭМ!$A$34:$A$777,$A243,СВЦЭМ!$B$34:$B$777,K$225)+'СЕТ СН'!$F$12-'СЕТ СН'!$F$21</f>
        <v>-371.33548044999998</v>
      </c>
      <c r="L243" s="36">
        <f>SUMIFS(СВЦЭМ!$G$34:$G$777,СВЦЭМ!$A$34:$A$777,$A243,СВЦЭМ!$B$34:$B$777,L$225)+'СЕТ СН'!$F$12-'СЕТ СН'!$F$21</f>
        <v>-376.08555878000004</v>
      </c>
      <c r="M243" s="36">
        <f>SUMIFS(СВЦЭМ!$G$34:$G$777,СВЦЭМ!$A$34:$A$777,$A243,СВЦЭМ!$B$34:$B$777,M$225)+'СЕТ СН'!$F$12-'СЕТ СН'!$F$21</f>
        <v>-374.51622851000002</v>
      </c>
      <c r="N243" s="36">
        <f>SUMIFS(СВЦЭМ!$G$34:$G$777,СВЦЭМ!$A$34:$A$777,$A243,СВЦЭМ!$B$34:$B$777,N$225)+'СЕТ СН'!$F$12-'СЕТ СН'!$F$21</f>
        <v>-372.73615154999999</v>
      </c>
      <c r="O243" s="36">
        <f>SUMIFS(СВЦЭМ!$G$34:$G$777,СВЦЭМ!$A$34:$A$777,$A243,СВЦЭМ!$B$34:$B$777,O$225)+'СЕТ СН'!$F$12-'СЕТ СН'!$F$21</f>
        <v>-377.01740433999998</v>
      </c>
      <c r="P243" s="36">
        <f>SUMIFS(СВЦЭМ!$G$34:$G$777,СВЦЭМ!$A$34:$A$777,$A243,СВЦЭМ!$B$34:$B$777,P$225)+'СЕТ СН'!$F$12-'СЕТ СН'!$F$21</f>
        <v>-390.74338854999996</v>
      </c>
      <c r="Q243" s="36">
        <f>SUMIFS(СВЦЭМ!$G$34:$G$777,СВЦЭМ!$A$34:$A$777,$A243,СВЦЭМ!$B$34:$B$777,Q$225)+'СЕТ СН'!$F$12-'СЕТ СН'!$F$21</f>
        <v>-390.02731217999997</v>
      </c>
      <c r="R243" s="36">
        <f>SUMIFS(СВЦЭМ!$G$34:$G$777,СВЦЭМ!$A$34:$A$777,$A243,СВЦЭМ!$B$34:$B$777,R$225)+'СЕТ СН'!$F$12-'СЕТ СН'!$F$21</f>
        <v>-388.38736097000003</v>
      </c>
      <c r="S243" s="36">
        <f>SUMIFS(СВЦЭМ!$G$34:$G$777,СВЦЭМ!$A$34:$A$777,$A243,СВЦЭМ!$B$34:$B$777,S$225)+'СЕТ СН'!$F$12-'СЕТ СН'!$F$21</f>
        <v>-390.56156451999999</v>
      </c>
      <c r="T243" s="36">
        <f>SUMIFS(СВЦЭМ!$G$34:$G$777,СВЦЭМ!$A$34:$A$777,$A243,СВЦЭМ!$B$34:$B$777,T$225)+'СЕТ СН'!$F$12-'СЕТ СН'!$F$21</f>
        <v>-395.30152628999997</v>
      </c>
      <c r="U243" s="36">
        <f>SUMIFS(СВЦЭМ!$G$34:$G$777,СВЦЭМ!$A$34:$A$777,$A243,СВЦЭМ!$B$34:$B$777,U$225)+'СЕТ СН'!$F$12-'СЕТ СН'!$F$21</f>
        <v>-390.81354685999997</v>
      </c>
      <c r="V243" s="36">
        <f>SUMIFS(СВЦЭМ!$G$34:$G$777,СВЦЭМ!$A$34:$A$777,$A243,СВЦЭМ!$B$34:$B$777,V$225)+'СЕТ СН'!$F$12-'СЕТ СН'!$F$21</f>
        <v>-384.47918071000004</v>
      </c>
      <c r="W243" s="36">
        <f>SUMIFS(СВЦЭМ!$G$34:$G$777,СВЦЭМ!$A$34:$A$777,$A243,СВЦЭМ!$B$34:$B$777,W$225)+'СЕТ СН'!$F$12-'СЕТ СН'!$F$21</f>
        <v>-382.44584472999998</v>
      </c>
      <c r="X243" s="36">
        <f>SUMIFS(СВЦЭМ!$G$34:$G$777,СВЦЭМ!$A$34:$A$777,$A243,СВЦЭМ!$B$34:$B$777,X$225)+'СЕТ СН'!$F$12-'СЕТ СН'!$F$21</f>
        <v>-388.12623717999998</v>
      </c>
      <c r="Y243" s="36">
        <f>SUMIFS(СВЦЭМ!$G$34:$G$777,СВЦЭМ!$A$34:$A$777,$A243,СВЦЭМ!$B$34:$B$777,Y$225)+'СЕТ СН'!$F$12-'СЕТ СН'!$F$21</f>
        <v>-374.61268541999999</v>
      </c>
    </row>
    <row r="244" spans="1:25" ht="15.75" x14ac:dyDescent="0.2">
      <c r="A244" s="35">
        <f t="shared" si="6"/>
        <v>42813</v>
      </c>
      <c r="B244" s="36">
        <f>SUMIFS(СВЦЭМ!$G$34:$G$777,СВЦЭМ!$A$34:$A$777,$A244,СВЦЭМ!$B$34:$B$777,B$225)+'СЕТ СН'!$F$12-'СЕТ СН'!$F$21</f>
        <v>-349.66468463000001</v>
      </c>
      <c r="C244" s="36">
        <f>SUMIFS(СВЦЭМ!$G$34:$G$777,СВЦЭМ!$A$34:$A$777,$A244,СВЦЭМ!$B$34:$B$777,C$225)+'СЕТ СН'!$F$12-'СЕТ СН'!$F$21</f>
        <v>-347.63539827</v>
      </c>
      <c r="D244" s="36">
        <f>SUMIFS(СВЦЭМ!$G$34:$G$777,СВЦЭМ!$A$34:$A$777,$A244,СВЦЭМ!$B$34:$B$777,D$225)+'СЕТ СН'!$F$12-'СЕТ СН'!$F$21</f>
        <v>-341.32265314</v>
      </c>
      <c r="E244" s="36">
        <f>SUMIFS(СВЦЭМ!$G$34:$G$777,СВЦЭМ!$A$34:$A$777,$A244,СВЦЭМ!$B$34:$B$777,E$225)+'СЕТ СН'!$F$12-'СЕТ СН'!$F$21</f>
        <v>-338.53768244000003</v>
      </c>
      <c r="F244" s="36">
        <f>SUMIFS(СВЦЭМ!$G$34:$G$777,СВЦЭМ!$A$34:$A$777,$A244,СВЦЭМ!$B$34:$B$777,F$225)+'СЕТ СН'!$F$12-'СЕТ СН'!$F$21</f>
        <v>-339.96740915999999</v>
      </c>
      <c r="G244" s="36">
        <f>SUMIFS(СВЦЭМ!$G$34:$G$777,СВЦЭМ!$A$34:$A$777,$A244,СВЦЭМ!$B$34:$B$777,G$225)+'СЕТ СН'!$F$12-'СЕТ СН'!$F$21</f>
        <v>-341.93684388999998</v>
      </c>
      <c r="H244" s="36">
        <f>SUMIFS(СВЦЭМ!$G$34:$G$777,СВЦЭМ!$A$34:$A$777,$A244,СВЦЭМ!$B$34:$B$777,H$225)+'СЕТ СН'!$F$12-'СЕТ СН'!$F$21</f>
        <v>-346.87481137999998</v>
      </c>
      <c r="I244" s="36">
        <f>SUMIFS(СВЦЭМ!$G$34:$G$777,СВЦЭМ!$A$34:$A$777,$A244,СВЦЭМ!$B$34:$B$777,I$225)+'СЕТ СН'!$F$12-'СЕТ СН'!$F$21</f>
        <v>-352.1959056</v>
      </c>
      <c r="J244" s="36">
        <f>SUMIFS(СВЦЭМ!$G$34:$G$777,СВЦЭМ!$A$34:$A$777,$A244,СВЦЭМ!$B$34:$B$777,J$225)+'СЕТ СН'!$F$12-'СЕТ СН'!$F$21</f>
        <v>-363.32303293999996</v>
      </c>
      <c r="K244" s="36">
        <f>SUMIFS(СВЦЭМ!$G$34:$G$777,СВЦЭМ!$A$34:$A$777,$A244,СВЦЭМ!$B$34:$B$777,K$225)+'СЕТ СН'!$F$12-'СЕТ СН'!$F$21</f>
        <v>-384.73604466</v>
      </c>
      <c r="L244" s="36">
        <f>SUMIFS(СВЦЭМ!$G$34:$G$777,СВЦЭМ!$A$34:$A$777,$A244,СВЦЭМ!$B$34:$B$777,L$225)+'СЕТ СН'!$F$12-'СЕТ СН'!$F$21</f>
        <v>-389.62309131999996</v>
      </c>
      <c r="M244" s="36">
        <f>SUMIFS(СВЦЭМ!$G$34:$G$777,СВЦЭМ!$A$34:$A$777,$A244,СВЦЭМ!$B$34:$B$777,M$225)+'СЕТ СН'!$F$12-'СЕТ СН'!$F$21</f>
        <v>-386.20660337000004</v>
      </c>
      <c r="N244" s="36">
        <f>SUMIFS(СВЦЭМ!$G$34:$G$777,СВЦЭМ!$A$34:$A$777,$A244,СВЦЭМ!$B$34:$B$777,N$225)+'СЕТ СН'!$F$12-'СЕТ СН'!$F$21</f>
        <v>-382.39476944</v>
      </c>
      <c r="O244" s="36">
        <f>SUMIFS(СВЦЭМ!$G$34:$G$777,СВЦЭМ!$A$34:$A$777,$A244,СВЦЭМ!$B$34:$B$777,O$225)+'СЕТ СН'!$F$12-'СЕТ СН'!$F$21</f>
        <v>-380.23101752000002</v>
      </c>
      <c r="P244" s="36">
        <f>SUMIFS(СВЦЭМ!$G$34:$G$777,СВЦЭМ!$A$34:$A$777,$A244,СВЦЭМ!$B$34:$B$777,P$225)+'СЕТ СН'!$F$12-'СЕТ СН'!$F$21</f>
        <v>-377.17758282</v>
      </c>
      <c r="Q244" s="36">
        <f>SUMIFS(СВЦЭМ!$G$34:$G$777,СВЦЭМ!$A$34:$A$777,$A244,СВЦЭМ!$B$34:$B$777,Q$225)+'СЕТ СН'!$F$12-'СЕТ СН'!$F$21</f>
        <v>-375.53792571999998</v>
      </c>
      <c r="R244" s="36">
        <f>SUMIFS(СВЦЭМ!$G$34:$G$777,СВЦЭМ!$A$34:$A$777,$A244,СВЦЭМ!$B$34:$B$777,R$225)+'СЕТ СН'!$F$12-'СЕТ СН'!$F$21</f>
        <v>-374.11536823</v>
      </c>
      <c r="S244" s="36">
        <f>SUMIFS(СВЦЭМ!$G$34:$G$777,СВЦЭМ!$A$34:$A$777,$A244,СВЦЭМ!$B$34:$B$777,S$225)+'СЕТ СН'!$F$12-'СЕТ СН'!$F$21</f>
        <v>-378.52490950999999</v>
      </c>
      <c r="T244" s="36">
        <f>SUMIFS(СВЦЭМ!$G$34:$G$777,СВЦЭМ!$A$34:$A$777,$A244,СВЦЭМ!$B$34:$B$777,T$225)+'СЕТ СН'!$F$12-'СЕТ СН'!$F$21</f>
        <v>-386.32165200999998</v>
      </c>
      <c r="U244" s="36">
        <f>SUMIFS(СВЦЭМ!$G$34:$G$777,СВЦЭМ!$A$34:$A$777,$A244,СВЦЭМ!$B$34:$B$777,U$225)+'СЕТ СН'!$F$12-'СЕТ СН'!$F$21</f>
        <v>-395.04150096000001</v>
      </c>
      <c r="V244" s="36">
        <f>SUMIFS(СВЦЭМ!$G$34:$G$777,СВЦЭМ!$A$34:$A$777,$A244,СВЦЭМ!$B$34:$B$777,V$225)+'СЕТ СН'!$F$12-'СЕТ СН'!$F$21</f>
        <v>-394.01109668999999</v>
      </c>
      <c r="W244" s="36">
        <f>SUMIFS(СВЦЭМ!$G$34:$G$777,СВЦЭМ!$A$34:$A$777,$A244,СВЦЭМ!$B$34:$B$777,W$225)+'СЕТ СН'!$F$12-'СЕТ СН'!$F$21</f>
        <v>-394.06698822999999</v>
      </c>
      <c r="X244" s="36">
        <f>SUMIFS(СВЦЭМ!$G$34:$G$777,СВЦЭМ!$A$34:$A$777,$A244,СВЦЭМ!$B$34:$B$777,X$225)+'СЕТ СН'!$F$12-'СЕТ СН'!$F$21</f>
        <v>-379.45805101999997</v>
      </c>
      <c r="Y244" s="36">
        <f>SUMIFS(СВЦЭМ!$G$34:$G$777,СВЦЭМ!$A$34:$A$777,$A244,СВЦЭМ!$B$34:$B$777,Y$225)+'СЕТ СН'!$F$12-'СЕТ СН'!$F$21</f>
        <v>-354.47438976000001</v>
      </c>
    </row>
    <row r="245" spans="1:25" ht="15.75" x14ac:dyDescent="0.2">
      <c r="A245" s="35">
        <f t="shared" si="6"/>
        <v>42814</v>
      </c>
      <c r="B245" s="36">
        <f>SUMIFS(СВЦЭМ!$G$34:$G$777,СВЦЭМ!$A$34:$A$777,$A245,СВЦЭМ!$B$34:$B$777,B$225)+'СЕТ СН'!$F$12-'СЕТ СН'!$F$21</f>
        <v>-329.45320932000004</v>
      </c>
      <c r="C245" s="36">
        <f>SUMIFS(СВЦЭМ!$G$34:$G$777,СВЦЭМ!$A$34:$A$777,$A245,СВЦЭМ!$B$34:$B$777,C$225)+'СЕТ СН'!$F$12-'СЕТ СН'!$F$21</f>
        <v>-321.85110214999997</v>
      </c>
      <c r="D245" s="36">
        <f>SUMIFS(СВЦЭМ!$G$34:$G$777,СВЦЭМ!$A$34:$A$777,$A245,СВЦЭМ!$B$34:$B$777,D$225)+'СЕТ СН'!$F$12-'СЕТ СН'!$F$21</f>
        <v>-315.19350136000003</v>
      </c>
      <c r="E245" s="36">
        <f>SUMIFS(СВЦЭМ!$G$34:$G$777,СВЦЭМ!$A$34:$A$777,$A245,СВЦЭМ!$B$34:$B$777,E$225)+'СЕТ СН'!$F$12-'СЕТ СН'!$F$21</f>
        <v>-311.53843492999999</v>
      </c>
      <c r="F245" s="36">
        <f>SUMIFS(СВЦЭМ!$G$34:$G$777,СВЦЭМ!$A$34:$A$777,$A245,СВЦЭМ!$B$34:$B$777,F$225)+'СЕТ СН'!$F$12-'СЕТ СН'!$F$21</f>
        <v>-312.43590590000002</v>
      </c>
      <c r="G245" s="36">
        <f>SUMIFS(СВЦЭМ!$G$34:$G$777,СВЦЭМ!$A$34:$A$777,$A245,СВЦЭМ!$B$34:$B$777,G$225)+'СЕТ СН'!$F$12-'СЕТ СН'!$F$21</f>
        <v>-316.21987482999998</v>
      </c>
      <c r="H245" s="36">
        <f>SUMIFS(СВЦЭМ!$G$34:$G$777,СВЦЭМ!$A$34:$A$777,$A245,СВЦЭМ!$B$34:$B$777,H$225)+'СЕТ СН'!$F$12-'СЕТ СН'!$F$21</f>
        <v>-330.06600836000001</v>
      </c>
      <c r="I245" s="36">
        <f>SUMIFS(СВЦЭМ!$G$34:$G$777,СВЦЭМ!$A$34:$A$777,$A245,СВЦЭМ!$B$34:$B$777,I$225)+'СЕТ СН'!$F$12-'СЕТ СН'!$F$21</f>
        <v>-348.83437122999999</v>
      </c>
      <c r="J245" s="36">
        <f>SUMIFS(СВЦЭМ!$G$34:$G$777,СВЦЭМ!$A$34:$A$777,$A245,СВЦЭМ!$B$34:$B$777,J$225)+'СЕТ СН'!$F$12-'СЕТ СН'!$F$21</f>
        <v>-362.83399487999998</v>
      </c>
      <c r="K245" s="36">
        <f>SUMIFS(СВЦЭМ!$G$34:$G$777,СВЦЭМ!$A$34:$A$777,$A245,СВЦЭМ!$B$34:$B$777,K$225)+'СЕТ СН'!$F$12-'СЕТ СН'!$F$21</f>
        <v>-376.77072132000001</v>
      </c>
      <c r="L245" s="36">
        <f>SUMIFS(СВЦЭМ!$G$34:$G$777,СВЦЭМ!$A$34:$A$777,$A245,СВЦЭМ!$B$34:$B$777,L$225)+'СЕТ СН'!$F$12-'СЕТ СН'!$F$21</f>
        <v>-377.28704842000002</v>
      </c>
      <c r="M245" s="36">
        <f>SUMIFS(СВЦЭМ!$G$34:$G$777,СВЦЭМ!$A$34:$A$777,$A245,СВЦЭМ!$B$34:$B$777,M$225)+'СЕТ СН'!$F$12-'СЕТ СН'!$F$21</f>
        <v>-374.95285145000003</v>
      </c>
      <c r="N245" s="36">
        <f>SUMIFS(СВЦЭМ!$G$34:$G$777,СВЦЭМ!$A$34:$A$777,$A245,СВЦЭМ!$B$34:$B$777,N$225)+'СЕТ СН'!$F$12-'СЕТ СН'!$F$21</f>
        <v>-368.09650830999999</v>
      </c>
      <c r="O245" s="36">
        <f>SUMIFS(СВЦЭМ!$G$34:$G$777,СВЦЭМ!$A$34:$A$777,$A245,СВЦЭМ!$B$34:$B$777,O$225)+'СЕТ СН'!$F$12-'СЕТ СН'!$F$21</f>
        <v>-362.88464384999997</v>
      </c>
      <c r="P245" s="36">
        <f>SUMIFS(СВЦЭМ!$G$34:$G$777,СВЦЭМ!$A$34:$A$777,$A245,СВЦЭМ!$B$34:$B$777,P$225)+'СЕТ СН'!$F$12-'СЕТ СН'!$F$21</f>
        <v>-361.07066646999999</v>
      </c>
      <c r="Q245" s="36">
        <f>SUMIFS(СВЦЭМ!$G$34:$G$777,СВЦЭМ!$A$34:$A$777,$A245,СВЦЭМ!$B$34:$B$777,Q$225)+'СЕТ СН'!$F$12-'СЕТ СН'!$F$21</f>
        <v>-361.57266902000003</v>
      </c>
      <c r="R245" s="36">
        <f>SUMIFS(СВЦЭМ!$G$34:$G$777,СВЦЭМ!$A$34:$A$777,$A245,СВЦЭМ!$B$34:$B$777,R$225)+'СЕТ СН'!$F$12-'СЕТ СН'!$F$21</f>
        <v>-359.74226780000004</v>
      </c>
      <c r="S245" s="36">
        <f>SUMIFS(СВЦЭМ!$G$34:$G$777,СВЦЭМ!$A$34:$A$777,$A245,СВЦЭМ!$B$34:$B$777,S$225)+'СЕТ СН'!$F$12-'СЕТ СН'!$F$21</f>
        <v>-361.11886332</v>
      </c>
      <c r="T245" s="36">
        <f>SUMIFS(СВЦЭМ!$G$34:$G$777,СВЦЭМ!$A$34:$A$777,$A245,СВЦЭМ!$B$34:$B$777,T$225)+'СЕТ СН'!$F$12-'СЕТ СН'!$F$21</f>
        <v>-369.23026173</v>
      </c>
      <c r="U245" s="36">
        <f>SUMIFS(СВЦЭМ!$G$34:$G$777,СВЦЭМ!$A$34:$A$777,$A245,СВЦЭМ!$B$34:$B$777,U$225)+'СЕТ СН'!$F$12-'СЕТ СН'!$F$21</f>
        <v>-378.90988394999999</v>
      </c>
      <c r="V245" s="36">
        <f>SUMIFS(СВЦЭМ!$G$34:$G$777,СВЦЭМ!$A$34:$A$777,$A245,СВЦЭМ!$B$34:$B$777,V$225)+'СЕТ СН'!$F$12-'СЕТ СН'!$F$21</f>
        <v>-379.72243211</v>
      </c>
      <c r="W245" s="36">
        <f>SUMIFS(СВЦЭМ!$G$34:$G$777,СВЦЭМ!$A$34:$A$777,$A245,СВЦЭМ!$B$34:$B$777,W$225)+'СЕТ СН'!$F$12-'СЕТ СН'!$F$21</f>
        <v>-380.13911150000001</v>
      </c>
      <c r="X245" s="36">
        <f>SUMIFS(СВЦЭМ!$G$34:$G$777,СВЦЭМ!$A$34:$A$777,$A245,СВЦЭМ!$B$34:$B$777,X$225)+'СЕТ СН'!$F$12-'СЕТ СН'!$F$21</f>
        <v>-360.38603456999999</v>
      </c>
      <c r="Y245" s="36">
        <f>SUMIFS(СВЦЭМ!$G$34:$G$777,СВЦЭМ!$A$34:$A$777,$A245,СВЦЭМ!$B$34:$B$777,Y$225)+'СЕТ СН'!$F$12-'СЕТ СН'!$F$21</f>
        <v>-340.33669456000001</v>
      </c>
    </row>
    <row r="246" spans="1:25" ht="15.75" x14ac:dyDescent="0.2">
      <c r="A246" s="35">
        <f t="shared" si="6"/>
        <v>42815</v>
      </c>
      <c r="B246" s="36">
        <f>SUMIFS(СВЦЭМ!$G$34:$G$777,СВЦЭМ!$A$34:$A$777,$A246,СВЦЭМ!$B$34:$B$777,B$225)+'СЕТ СН'!$F$12-'СЕТ СН'!$F$21</f>
        <v>-354.02012576999999</v>
      </c>
      <c r="C246" s="36">
        <f>SUMIFS(СВЦЭМ!$G$34:$G$777,СВЦЭМ!$A$34:$A$777,$A246,СВЦЭМ!$B$34:$B$777,C$225)+'СЕТ СН'!$F$12-'СЕТ СН'!$F$21</f>
        <v>-346.17119450000001</v>
      </c>
      <c r="D246" s="36">
        <f>SUMIFS(СВЦЭМ!$G$34:$G$777,СВЦЭМ!$A$34:$A$777,$A246,СВЦЭМ!$B$34:$B$777,D$225)+'СЕТ СН'!$F$12-'СЕТ СН'!$F$21</f>
        <v>-340.57667024</v>
      </c>
      <c r="E246" s="36">
        <f>SUMIFS(СВЦЭМ!$G$34:$G$777,СВЦЭМ!$A$34:$A$777,$A246,СВЦЭМ!$B$34:$B$777,E$225)+'СЕТ СН'!$F$12-'СЕТ СН'!$F$21</f>
        <v>-339.50067959</v>
      </c>
      <c r="F246" s="36">
        <f>SUMIFS(СВЦЭМ!$G$34:$G$777,СВЦЭМ!$A$34:$A$777,$A246,СВЦЭМ!$B$34:$B$777,F$225)+'СЕТ СН'!$F$12-'СЕТ СН'!$F$21</f>
        <v>-340.44705683999996</v>
      </c>
      <c r="G246" s="36">
        <f>SUMIFS(СВЦЭМ!$G$34:$G$777,СВЦЭМ!$A$34:$A$777,$A246,СВЦЭМ!$B$34:$B$777,G$225)+'СЕТ СН'!$F$12-'СЕТ СН'!$F$21</f>
        <v>-344.26506363999999</v>
      </c>
      <c r="H246" s="36">
        <f>SUMIFS(СВЦЭМ!$G$34:$G$777,СВЦЭМ!$A$34:$A$777,$A246,СВЦЭМ!$B$34:$B$777,H$225)+'СЕТ СН'!$F$12-'СЕТ СН'!$F$21</f>
        <v>-341.44142902999999</v>
      </c>
      <c r="I246" s="36">
        <f>SUMIFS(СВЦЭМ!$G$34:$G$777,СВЦЭМ!$A$34:$A$777,$A246,СВЦЭМ!$B$34:$B$777,I$225)+'СЕТ СН'!$F$12-'СЕТ СН'!$F$21</f>
        <v>-344.70660353</v>
      </c>
      <c r="J246" s="36">
        <f>SUMIFS(СВЦЭМ!$G$34:$G$777,СВЦЭМ!$A$34:$A$777,$A246,СВЦЭМ!$B$34:$B$777,J$225)+'СЕТ СН'!$F$12-'СЕТ СН'!$F$21</f>
        <v>-362.79218632999999</v>
      </c>
      <c r="K246" s="36">
        <f>SUMIFS(СВЦЭМ!$G$34:$G$777,СВЦЭМ!$A$34:$A$777,$A246,СВЦЭМ!$B$34:$B$777,K$225)+'СЕТ СН'!$F$12-'СЕТ СН'!$F$21</f>
        <v>-377.11077721000004</v>
      </c>
      <c r="L246" s="36">
        <f>SUMIFS(СВЦЭМ!$G$34:$G$777,СВЦЭМ!$A$34:$A$777,$A246,СВЦЭМ!$B$34:$B$777,L$225)+'СЕТ СН'!$F$12-'СЕТ СН'!$F$21</f>
        <v>-378.31158168000002</v>
      </c>
      <c r="M246" s="36">
        <f>SUMIFS(СВЦЭМ!$G$34:$G$777,СВЦЭМ!$A$34:$A$777,$A246,СВЦЭМ!$B$34:$B$777,M$225)+'СЕТ СН'!$F$12-'СЕТ СН'!$F$21</f>
        <v>-365.89742347000004</v>
      </c>
      <c r="N246" s="36">
        <f>SUMIFS(СВЦЭМ!$G$34:$G$777,СВЦЭМ!$A$34:$A$777,$A246,СВЦЭМ!$B$34:$B$777,N$225)+'СЕТ СН'!$F$12-'СЕТ СН'!$F$21</f>
        <v>-366.60866980000003</v>
      </c>
      <c r="O246" s="36">
        <f>SUMIFS(СВЦЭМ!$G$34:$G$777,СВЦЭМ!$A$34:$A$777,$A246,СВЦЭМ!$B$34:$B$777,O$225)+'СЕТ СН'!$F$12-'СЕТ СН'!$F$21</f>
        <v>-365.89224089000004</v>
      </c>
      <c r="P246" s="36">
        <f>SUMIFS(СВЦЭМ!$G$34:$G$777,СВЦЭМ!$A$34:$A$777,$A246,СВЦЭМ!$B$34:$B$777,P$225)+'СЕТ СН'!$F$12-'СЕТ СН'!$F$21</f>
        <v>-363.17434159000004</v>
      </c>
      <c r="Q246" s="36">
        <f>SUMIFS(СВЦЭМ!$G$34:$G$777,СВЦЭМ!$A$34:$A$777,$A246,СВЦЭМ!$B$34:$B$777,Q$225)+'СЕТ СН'!$F$12-'СЕТ СН'!$F$21</f>
        <v>-360.75609026000001</v>
      </c>
      <c r="R246" s="36">
        <f>SUMIFS(СВЦЭМ!$G$34:$G$777,СВЦЭМ!$A$34:$A$777,$A246,СВЦЭМ!$B$34:$B$777,R$225)+'СЕТ СН'!$F$12-'СЕТ СН'!$F$21</f>
        <v>-360.59194137999998</v>
      </c>
      <c r="S246" s="36">
        <f>SUMIFS(СВЦЭМ!$G$34:$G$777,СВЦЭМ!$A$34:$A$777,$A246,СВЦЭМ!$B$34:$B$777,S$225)+'СЕТ СН'!$F$12-'СЕТ СН'!$F$21</f>
        <v>-360.26478718999999</v>
      </c>
      <c r="T246" s="36">
        <f>SUMIFS(СВЦЭМ!$G$34:$G$777,СВЦЭМ!$A$34:$A$777,$A246,СВЦЭМ!$B$34:$B$777,T$225)+'СЕТ СН'!$F$12-'СЕТ СН'!$F$21</f>
        <v>-364.11702044000003</v>
      </c>
      <c r="U246" s="36">
        <f>SUMIFS(СВЦЭМ!$G$34:$G$777,СВЦЭМ!$A$34:$A$777,$A246,СВЦЭМ!$B$34:$B$777,U$225)+'СЕТ СН'!$F$12-'СЕТ СН'!$F$21</f>
        <v>-369.80474158000004</v>
      </c>
      <c r="V246" s="36">
        <f>SUMIFS(СВЦЭМ!$G$34:$G$777,СВЦЭМ!$A$34:$A$777,$A246,СВЦЭМ!$B$34:$B$777,V$225)+'СЕТ СН'!$F$12-'СЕТ СН'!$F$21</f>
        <v>-375.92746375000002</v>
      </c>
      <c r="W246" s="36">
        <f>SUMIFS(СВЦЭМ!$G$34:$G$777,СВЦЭМ!$A$34:$A$777,$A246,СВЦЭМ!$B$34:$B$777,W$225)+'СЕТ СН'!$F$12-'СЕТ СН'!$F$21</f>
        <v>-375.53986287999999</v>
      </c>
      <c r="X246" s="36">
        <f>SUMIFS(СВЦЭМ!$G$34:$G$777,СВЦЭМ!$A$34:$A$777,$A246,СВЦЭМ!$B$34:$B$777,X$225)+'СЕТ СН'!$F$12-'СЕТ СН'!$F$21</f>
        <v>-362.20072680999999</v>
      </c>
      <c r="Y246" s="36">
        <f>SUMIFS(СВЦЭМ!$G$34:$G$777,СВЦЭМ!$A$34:$A$777,$A246,СВЦЭМ!$B$34:$B$777,Y$225)+'СЕТ СН'!$F$12-'СЕТ СН'!$F$21</f>
        <v>-361.44341559999998</v>
      </c>
    </row>
    <row r="247" spans="1:25" ht="15.75" x14ac:dyDescent="0.2">
      <c r="A247" s="35">
        <f t="shared" si="6"/>
        <v>42816</v>
      </c>
      <c r="B247" s="36">
        <f>SUMIFS(СВЦЭМ!$G$34:$G$777,СВЦЭМ!$A$34:$A$777,$A247,СВЦЭМ!$B$34:$B$777,B$225)+'СЕТ СН'!$F$12-'СЕТ СН'!$F$21</f>
        <v>-344.53044728999998</v>
      </c>
      <c r="C247" s="36">
        <f>SUMIFS(СВЦЭМ!$G$34:$G$777,СВЦЭМ!$A$34:$A$777,$A247,СВЦЭМ!$B$34:$B$777,C$225)+'СЕТ СН'!$F$12-'СЕТ СН'!$F$21</f>
        <v>-340.42330981999999</v>
      </c>
      <c r="D247" s="36">
        <f>SUMIFS(СВЦЭМ!$G$34:$G$777,СВЦЭМ!$A$34:$A$777,$A247,СВЦЭМ!$B$34:$B$777,D$225)+'СЕТ СН'!$F$12-'СЕТ СН'!$F$21</f>
        <v>-335.59380756999997</v>
      </c>
      <c r="E247" s="36">
        <f>SUMIFS(СВЦЭМ!$G$34:$G$777,СВЦЭМ!$A$34:$A$777,$A247,СВЦЭМ!$B$34:$B$777,E$225)+'СЕТ СН'!$F$12-'СЕТ СН'!$F$21</f>
        <v>-333.04399739999997</v>
      </c>
      <c r="F247" s="36">
        <f>SUMIFS(СВЦЭМ!$G$34:$G$777,СВЦЭМ!$A$34:$A$777,$A247,СВЦЭМ!$B$34:$B$777,F$225)+'СЕТ СН'!$F$12-'СЕТ СН'!$F$21</f>
        <v>-334.04910867000001</v>
      </c>
      <c r="G247" s="36">
        <f>SUMIFS(СВЦЭМ!$G$34:$G$777,СВЦЭМ!$A$34:$A$777,$A247,СВЦЭМ!$B$34:$B$777,G$225)+'СЕТ СН'!$F$12-'СЕТ СН'!$F$21</f>
        <v>-337.39856336000003</v>
      </c>
      <c r="H247" s="36">
        <f>SUMIFS(СВЦЭМ!$G$34:$G$777,СВЦЭМ!$A$34:$A$777,$A247,СВЦЭМ!$B$34:$B$777,H$225)+'СЕТ СН'!$F$12-'СЕТ СН'!$F$21</f>
        <v>-332.67057363999999</v>
      </c>
      <c r="I247" s="36">
        <f>SUMIFS(СВЦЭМ!$G$34:$G$777,СВЦЭМ!$A$34:$A$777,$A247,СВЦЭМ!$B$34:$B$777,I$225)+'СЕТ СН'!$F$12-'СЕТ СН'!$F$21</f>
        <v>-344.82559716000003</v>
      </c>
      <c r="J247" s="36">
        <f>SUMIFS(СВЦЭМ!$G$34:$G$777,СВЦЭМ!$A$34:$A$777,$A247,СВЦЭМ!$B$34:$B$777,J$225)+'СЕТ СН'!$F$12-'СЕТ СН'!$F$21</f>
        <v>-361.56280600000002</v>
      </c>
      <c r="K247" s="36">
        <f>SUMIFS(СВЦЭМ!$G$34:$G$777,СВЦЭМ!$A$34:$A$777,$A247,СВЦЭМ!$B$34:$B$777,K$225)+'СЕТ СН'!$F$12-'СЕТ СН'!$F$21</f>
        <v>-372.52777772000002</v>
      </c>
      <c r="L247" s="36">
        <f>SUMIFS(СВЦЭМ!$G$34:$G$777,СВЦЭМ!$A$34:$A$777,$A247,СВЦЭМ!$B$34:$B$777,L$225)+'СЕТ СН'!$F$12-'СЕТ СН'!$F$21</f>
        <v>-372.64553001000002</v>
      </c>
      <c r="M247" s="36">
        <f>SUMIFS(СВЦЭМ!$G$34:$G$777,СВЦЭМ!$A$34:$A$777,$A247,СВЦЭМ!$B$34:$B$777,M$225)+'СЕТ СН'!$F$12-'СЕТ СН'!$F$21</f>
        <v>-369.09511816999998</v>
      </c>
      <c r="N247" s="36">
        <f>SUMIFS(СВЦЭМ!$G$34:$G$777,СВЦЭМ!$A$34:$A$777,$A247,СВЦЭМ!$B$34:$B$777,N$225)+'СЕТ СН'!$F$12-'СЕТ СН'!$F$21</f>
        <v>-354.00264622999998</v>
      </c>
      <c r="O247" s="36">
        <f>SUMIFS(СВЦЭМ!$G$34:$G$777,СВЦЭМ!$A$34:$A$777,$A247,СВЦЭМ!$B$34:$B$777,O$225)+'СЕТ СН'!$F$12-'СЕТ СН'!$F$21</f>
        <v>-359.7029225</v>
      </c>
      <c r="P247" s="36">
        <f>SUMIFS(СВЦЭМ!$G$34:$G$777,СВЦЭМ!$A$34:$A$777,$A247,СВЦЭМ!$B$34:$B$777,P$225)+'СЕТ СН'!$F$12-'СЕТ СН'!$F$21</f>
        <v>-354.98132021000004</v>
      </c>
      <c r="Q247" s="36">
        <f>SUMIFS(СВЦЭМ!$G$34:$G$777,СВЦЭМ!$A$34:$A$777,$A247,СВЦЭМ!$B$34:$B$777,Q$225)+'СЕТ СН'!$F$12-'СЕТ СН'!$F$21</f>
        <v>-353.22910536000001</v>
      </c>
      <c r="R247" s="36">
        <f>SUMIFS(СВЦЭМ!$G$34:$G$777,СВЦЭМ!$A$34:$A$777,$A247,СВЦЭМ!$B$34:$B$777,R$225)+'СЕТ СН'!$F$12-'СЕТ СН'!$F$21</f>
        <v>-353.88427184</v>
      </c>
      <c r="S247" s="36">
        <f>SUMIFS(СВЦЭМ!$G$34:$G$777,СВЦЭМ!$A$34:$A$777,$A247,СВЦЭМ!$B$34:$B$777,S$225)+'СЕТ СН'!$F$12-'СЕТ СН'!$F$21</f>
        <v>-358.04731161999996</v>
      </c>
      <c r="T247" s="36">
        <f>SUMIFS(СВЦЭМ!$G$34:$G$777,СВЦЭМ!$A$34:$A$777,$A247,СВЦЭМ!$B$34:$B$777,T$225)+'СЕТ СН'!$F$12-'СЕТ СН'!$F$21</f>
        <v>-364.86504524999998</v>
      </c>
      <c r="U247" s="36">
        <f>SUMIFS(СВЦЭМ!$G$34:$G$777,СВЦЭМ!$A$34:$A$777,$A247,СВЦЭМ!$B$34:$B$777,U$225)+'СЕТ СН'!$F$12-'СЕТ СН'!$F$21</f>
        <v>-376.22806813</v>
      </c>
      <c r="V247" s="36">
        <f>SUMIFS(СВЦЭМ!$G$34:$G$777,СВЦЭМ!$A$34:$A$777,$A247,СВЦЭМ!$B$34:$B$777,V$225)+'СЕТ СН'!$F$12-'СЕТ СН'!$F$21</f>
        <v>-378.92860973000001</v>
      </c>
      <c r="W247" s="36">
        <f>SUMIFS(СВЦЭМ!$G$34:$G$777,СВЦЭМ!$A$34:$A$777,$A247,СВЦЭМ!$B$34:$B$777,W$225)+'СЕТ СН'!$F$12-'СЕТ СН'!$F$21</f>
        <v>-377.38823378000001</v>
      </c>
      <c r="X247" s="36">
        <f>SUMIFS(СВЦЭМ!$G$34:$G$777,СВЦЭМ!$A$34:$A$777,$A247,СВЦЭМ!$B$34:$B$777,X$225)+'СЕТ СН'!$F$12-'СЕТ СН'!$F$21</f>
        <v>-363.18720773999996</v>
      </c>
      <c r="Y247" s="36">
        <f>SUMIFS(СВЦЭМ!$G$34:$G$777,СВЦЭМ!$A$34:$A$777,$A247,СВЦЭМ!$B$34:$B$777,Y$225)+'СЕТ СН'!$F$12-'СЕТ СН'!$F$21</f>
        <v>-341.29928000999996</v>
      </c>
    </row>
    <row r="248" spans="1:25" ht="15.75" x14ac:dyDescent="0.2">
      <c r="A248" s="35">
        <f t="shared" si="6"/>
        <v>42817</v>
      </c>
      <c r="B248" s="36">
        <f>SUMIFS(СВЦЭМ!$G$34:$G$777,СВЦЭМ!$A$34:$A$777,$A248,СВЦЭМ!$B$34:$B$777,B$225)+'СЕТ СН'!$F$12-'СЕТ СН'!$F$21</f>
        <v>-328.68519248999996</v>
      </c>
      <c r="C248" s="36">
        <f>SUMIFS(СВЦЭМ!$G$34:$G$777,СВЦЭМ!$A$34:$A$777,$A248,СВЦЭМ!$B$34:$B$777,C$225)+'СЕТ СН'!$F$12-'СЕТ СН'!$F$21</f>
        <v>-324.39616609000001</v>
      </c>
      <c r="D248" s="36">
        <f>SUMIFS(СВЦЭМ!$G$34:$G$777,СВЦЭМ!$A$34:$A$777,$A248,СВЦЭМ!$B$34:$B$777,D$225)+'СЕТ СН'!$F$12-'СЕТ СН'!$F$21</f>
        <v>-320.79362022999999</v>
      </c>
      <c r="E248" s="36">
        <f>SUMIFS(СВЦЭМ!$G$34:$G$777,СВЦЭМ!$A$34:$A$777,$A248,СВЦЭМ!$B$34:$B$777,E$225)+'СЕТ СН'!$F$12-'СЕТ СН'!$F$21</f>
        <v>-317.92987748000002</v>
      </c>
      <c r="F248" s="36">
        <f>SUMIFS(СВЦЭМ!$G$34:$G$777,СВЦЭМ!$A$34:$A$777,$A248,СВЦЭМ!$B$34:$B$777,F$225)+'СЕТ СН'!$F$12-'СЕТ СН'!$F$21</f>
        <v>-316.76158601999998</v>
      </c>
      <c r="G248" s="36">
        <f>SUMIFS(СВЦЭМ!$G$34:$G$777,СВЦЭМ!$A$34:$A$777,$A248,СВЦЭМ!$B$34:$B$777,G$225)+'СЕТ СН'!$F$12-'СЕТ СН'!$F$21</f>
        <v>-320.1484949</v>
      </c>
      <c r="H248" s="36">
        <f>SUMIFS(СВЦЭМ!$G$34:$G$777,СВЦЭМ!$A$34:$A$777,$A248,СВЦЭМ!$B$34:$B$777,H$225)+'СЕТ СН'!$F$12-'СЕТ СН'!$F$21</f>
        <v>-335.18673056</v>
      </c>
      <c r="I248" s="36">
        <f>SUMIFS(СВЦЭМ!$G$34:$G$777,СВЦЭМ!$A$34:$A$777,$A248,СВЦЭМ!$B$34:$B$777,I$225)+'СЕТ СН'!$F$12-'СЕТ СН'!$F$21</f>
        <v>-344.94198872000004</v>
      </c>
      <c r="J248" s="36">
        <f>SUMIFS(СВЦЭМ!$G$34:$G$777,СВЦЭМ!$A$34:$A$777,$A248,СВЦЭМ!$B$34:$B$777,J$225)+'СЕТ СН'!$F$12-'СЕТ СН'!$F$21</f>
        <v>-360.84588968000003</v>
      </c>
      <c r="K248" s="36">
        <f>SUMIFS(СВЦЭМ!$G$34:$G$777,СВЦЭМ!$A$34:$A$777,$A248,СВЦЭМ!$B$34:$B$777,K$225)+'СЕТ СН'!$F$12-'СЕТ СН'!$F$21</f>
        <v>-377.76859035000001</v>
      </c>
      <c r="L248" s="36">
        <f>SUMIFS(СВЦЭМ!$G$34:$G$777,СВЦЭМ!$A$34:$A$777,$A248,СВЦЭМ!$B$34:$B$777,L$225)+'СЕТ СН'!$F$12-'СЕТ СН'!$F$21</f>
        <v>-378.18511061999999</v>
      </c>
      <c r="M248" s="36">
        <f>SUMIFS(СВЦЭМ!$G$34:$G$777,СВЦЭМ!$A$34:$A$777,$A248,СВЦЭМ!$B$34:$B$777,M$225)+'СЕТ СН'!$F$12-'СЕТ СН'!$F$21</f>
        <v>-374.47042698999996</v>
      </c>
      <c r="N248" s="36">
        <f>SUMIFS(СВЦЭМ!$G$34:$G$777,СВЦЭМ!$A$34:$A$777,$A248,СВЦЭМ!$B$34:$B$777,N$225)+'СЕТ СН'!$F$12-'СЕТ СН'!$F$21</f>
        <v>-369.43930253999997</v>
      </c>
      <c r="O248" s="36">
        <f>SUMIFS(СВЦЭМ!$G$34:$G$777,СВЦЭМ!$A$34:$A$777,$A248,СВЦЭМ!$B$34:$B$777,O$225)+'СЕТ СН'!$F$12-'СЕТ СН'!$F$21</f>
        <v>-363.06439648000003</v>
      </c>
      <c r="P248" s="36">
        <f>SUMIFS(СВЦЭМ!$G$34:$G$777,СВЦЭМ!$A$34:$A$777,$A248,СВЦЭМ!$B$34:$B$777,P$225)+'СЕТ СН'!$F$12-'СЕТ СН'!$F$21</f>
        <v>-360.18078056000002</v>
      </c>
      <c r="Q248" s="36">
        <f>SUMIFS(СВЦЭМ!$G$34:$G$777,СВЦЭМ!$A$34:$A$777,$A248,СВЦЭМ!$B$34:$B$777,Q$225)+'СЕТ СН'!$F$12-'СЕТ СН'!$F$21</f>
        <v>-361.07334506999996</v>
      </c>
      <c r="R248" s="36">
        <f>SUMIFS(СВЦЭМ!$G$34:$G$777,СВЦЭМ!$A$34:$A$777,$A248,СВЦЭМ!$B$34:$B$777,R$225)+'СЕТ СН'!$F$12-'СЕТ СН'!$F$21</f>
        <v>-360.96980814</v>
      </c>
      <c r="S248" s="36">
        <f>SUMIFS(СВЦЭМ!$G$34:$G$777,СВЦЭМ!$A$34:$A$777,$A248,СВЦЭМ!$B$34:$B$777,S$225)+'СЕТ СН'!$F$12-'СЕТ СН'!$F$21</f>
        <v>-364.44755134000002</v>
      </c>
      <c r="T248" s="36">
        <f>SUMIFS(СВЦЭМ!$G$34:$G$777,СВЦЭМ!$A$34:$A$777,$A248,СВЦЭМ!$B$34:$B$777,T$225)+'СЕТ СН'!$F$12-'СЕТ СН'!$F$21</f>
        <v>-370.72669615999996</v>
      </c>
      <c r="U248" s="36">
        <f>SUMIFS(СВЦЭМ!$G$34:$G$777,СВЦЭМ!$A$34:$A$777,$A248,СВЦЭМ!$B$34:$B$777,U$225)+'СЕТ СН'!$F$12-'СЕТ СН'!$F$21</f>
        <v>-377.07737768000004</v>
      </c>
      <c r="V248" s="36">
        <f>SUMIFS(СВЦЭМ!$G$34:$G$777,СВЦЭМ!$A$34:$A$777,$A248,СВЦЭМ!$B$34:$B$777,V$225)+'СЕТ СН'!$F$12-'СЕТ СН'!$F$21</f>
        <v>-383.19463019</v>
      </c>
      <c r="W248" s="36">
        <f>SUMIFS(СВЦЭМ!$G$34:$G$777,СВЦЭМ!$A$34:$A$777,$A248,СВЦЭМ!$B$34:$B$777,W$225)+'СЕТ СН'!$F$12-'СЕТ СН'!$F$21</f>
        <v>-383.60526591000001</v>
      </c>
      <c r="X248" s="36">
        <f>SUMIFS(СВЦЭМ!$G$34:$G$777,СВЦЭМ!$A$34:$A$777,$A248,СВЦЭМ!$B$34:$B$777,X$225)+'СЕТ СН'!$F$12-'СЕТ СН'!$F$21</f>
        <v>-365.47409483000001</v>
      </c>
      <c r="Y248" s="36">
        <f>SUMIFS(СВЦЭМ!$G$34:$G$777,СВЦЭМ!$A$34:$A$777,$A248,СВЦЭМ!$B$34:$B$777,Y$225)+'СЕТ СН'!$F$12-'СЕТ СН'!$F$21</f>
        <v>-345.95475248000002</v>
      </c>
    </row>
    <row r="249" spans="1:25" ht="15.75" x14ac:dyDescent="0.2">
      <c r="A249" s="35">
        <f t="shared" si="6"/>
        <v>42818</v>
      </c>
      <c r="B249" s="36">
        <f>SUMIFS(СВЦЭМ!$G$34:$G$777,СВЦЭМ!$A$34:$A$777,$A249,СВЦЭМ!$B$34:$B$777,B$225)+'СЕТ СН'!$F$12-'СЕТ СН'!$F$21</f>
        <v>-334.47053059000001</v>
      </c>
      <c r="C249" s="36">
        <f>SUMIFS(СВЦЭМ!$G$34:$G$777,СВЦЭМ!$A$34:$A$777,$A249,СВЦЭМ!$B$34:$B$777,C$225)+'СЕТ СН'!$F$12-'СЕТ СН'!$F$21</f>
        <v>-325.58004254000002</v>
      </c>
      <c r="D249" s="36">
        <f>SUMIFS(СВЦЭМ!$G$34:$G$777,СВЦЭМ!$A$34:$A$777,$A249,СВЦЭМ!$B$34:$B$777,D$225)+'СЕТ СН'!$F$12-'СЕТ СН'!$F$21</f>
        <v>-320.99182415000001</v>
      </c>
      <c r="E249" s="36">
        <f>SUMIFS(СВЦЭМ!$G$34:$G$777,СВЦЭМ!$A$34:$A$777,$A249,СВЦЭМ!$B$34:$B$777,E$225)+'СЕТ СН'!$F$12-'СЕТ СН'!$F$21</f>
        <v>-316.81172991</v>
      </c>
      <c r="F249" s="36">
        <f>SUMIFS(СВЦЭМ!$G$34:$G$777,СВЦЭМ!$A$34:$A$777,$A249,СВЦЭМ!$B$34:$B$777,F$225)+'СЕТ СН'!$F$12-'СЕТ СН'!$F$21</f>
        <v>-316.67692584000002</v>
      </c>
      <c r="G249" s="36">
        <f>SUMIFS(СВЦЭМ!$G$34:$G$777,СВЦЭМ!$A$34:$A$777,$A249,СВЦЭМ!$B$34:$B$777,G$225)+'СЕТ СН'!$F$12-'СЕТ СН'!$F$21</f>
        <v>-323.93423354000004</v>
      </c>
      <c r="H249" s="36">
        <f>SUMIFS(СВЦЭМ!$G$34:$G$777,СВЦЭМ!$A$34:$A$777,$A249,СВЦЭМ!$B$34:$B$777,H$225)+'СЕТ СН'!$F$12-'СЕТ СН'!$F$21</f>
        <v>-340.80980188000001</v>
      </c>
      <c r="I249" s="36">
        <f>SUMIFS(СВЦЭМ!$G$34:$G$777,СВЦЭМ!$A$34:$A$777,$A249,СВЦЭМ!$B$34:$B$777,I$225)+'СЕТ СН'!$F$12-'СЕТ СН'!$F$21</f>
        <v>-356.50553898999999</v>
      </c>
      <c r="J249" s="36">
        <f>SUMIFS(СВЦЭМ!$G$34:$G$777,СВЦЭМ!$A$34:$A$777,$A249,СВЦЭМ!$B$34:$B$777,J$225)+'СЕТ СН'!$F$12-'СЕТ СН'!$F$21</f>
        <v>-371.56879535999997</v>
      </c>
      <c r="K249" s="36">
        <f>SUMIFS(СВЦЭМ!$G$34:$G$777,СВЦЭМ!$A$34:$A$777,$A249,СВЦЭМ!$B$34:$B$777,K$225)+'СЕТ СН'!$F$12-'СЕТ СН'!$F$21</f>
        <v>-383.10287989</v>
      </c>
      <c r="L249" s="36">
        <f>SUMIFS(СВЦЭМ!$G$34:$G$777,СВЦЭМ!$A$34:$A$777,$A249,СВЦЭМ!$B$34:$B$777,L$225)+'СЕТ СН'!$F$12-'СЕТ СН'!$F$21</f>
        <v>-386.90378909000003</v>
      </c>
      <c r="M249" s="36">
        <f>SUMIFS(СВЦЭМ!$G$34:$G$777,СВЦЭМ!$A$34:$A$777,$A249,СВЦЭМ!$B$34:$B$777,M$225)+'СЕТ СН'!$F$12-'СЕТ СН'!$F$21</f>
        <v>-382.83596993000003</v>
      </c>
      <c r="N249" s="36">
        <f>SUMIFS(СВЦЭМ!$G$34:$G$777,СВЦЭМ!$A$34:$A$777,$A249,СВЦЭМ!$B$34:$B$777,N$225)+'СЕТ СН'!$F$12-'СЕТ СН'!$F$21</f>
        <v>-375.8387793</v>
      </c>
      <c r="O249" s="36">
        <f>SUMIFS(СВЦЭМ!$G$34:$G$777,СВЦЭМ!$A$34:$A$777,$A249,СВЦЭМ!$B$34:$B$777,O$225)+'СЕТ СН'!$F$12-'СЕТ СН'!$F$21</f>
        <v>-375.72344192000003</v>
      </c>
      <c r="P249" s="36">
        <f>SUMIFS(СВЦЭМ!$G$34:$G$777,СВЦЭМ!$A$34:$A$777,$A249,СВЦЭМ!$B$34:$B$777,P$225)+'СЕТ СН'!$F$12-'СЕТ СН'!$F$21</f>
        <v>-372.94458550000002</v>
      </c>
      <c r="Q249" s="36">
        <f>SUMIFS(СВЦЭМ!$G$34:$G$777,СВЦЭМ!$A$34:$A$777,$A249,СВЦЭМ!$B$34:$B$777,Q$225)+'СЕТ СН'!$F$12-'СЕТ СН'!$F$21</f>
        <v>-372.32978801000002</v>
      </c>
      <c r="R249" s="36">
        <f>SUMIFS(СВЦЭМ!$G$34:$G$777,СВЦЭМ!$A$34:$A$777,$A249,СВЦЭМ!$B$34:$B$777,R$225)+'СЕТ СН'!$F$12-'СЕТ СН'!$F$21</f>
        <v>-370.86365574000001</v>
      </c>
      <c r="S249" s="36">
        <f>SUMIFS(СВЦЭМ!$G$34:$G$777,СВЦЭМ!$A$34:$A$777,$A249,СВЦЭМ!$B$34:$B$777,S$225)+'СЕТ СН'!$F$12-'СЕТ СН'!$F$21</f>
        <v>-372.58595951000001</v>
      </c>
      <c r="T249" s="36">
        <f>SUMIFS(СВЦЭМ!$G$34:$G$777,СВЦЭМ!$A$34:$A$777,$A249,СВЦЭМ!$B$34:$B$777,T$225)+'СЕТ СН'!$F$12-'СЕТ СН'!$F$21</f>
        <v>-378.46235909999996</v>
      </c>
      <c r="U249" s="36">
        <f>SUMIFS(СВЦЭМ!$G$34:$G$777,СВЦЭМ!$A$34:$A$777,$A249,СВЦЭМ!$B$34:$B$777,U$225)+'СЕТ СН'!$F$12-'СЕТ СН'!$F$21</f>
        <v>-386.67074636000001</v>
      </c>
      <c r="V249" s="36">
        <f>SUMIFS(СВЦЭМ!$G$34:$G$777,СВЦЭМ!$A$34:$A$777,$A249,СВЦЭМ!$B$34:$B$777,V$225)+'СЕТ СН'!$F$12-'СЕТ СН'!$F$21</f>
        <v>-386.79173291000001</v>
      </c>
      <c r="W249" s="36">
        <f>SUMIFS(СВЦЭМ!$G$34:$G$777,СВЦЭМ!$A$34:$A$777,$A249,СВЦЭМ!$B$34:$B$777,W$225)+'СЕТ СН'!$F$12-'СЕТ СН'!$F$21</f>
        <v>-387.89921262999997</v>
      </c>
      <c r="X249" s="36">
        <f>SUMIFS(СВЦЭМ!$G$34:$G$777,СВЦЭМ!$A$34:$A$777,$A249,СВЦЭМ!$B$34:$B$777,X$225)+'СЕТ СН'!$F$12-'СЕТ СН'!$F$21</f>
        <v>-374.73350692999998</v>
      </c>
      <c r="Y249" s="36">
        <f>SUMIFS(СВЦЭМ!$G$34:$G$777,СВЦЭМ!$A$34:$A$777,$A249,СВЦЭМ!$B$34:$B$777,Y$225)+'СЕТ СН'!$F$12-'СЕТ СН'!$F$21</f>
        <v>-354.18098191000001</v>
      </c>
    </row>
    <row r="250" spans="1:25" ht="15.75" x14ac:dyDescent="0.2">
      <c r="A250" s="35">
        <f t="shared" si="6"/>
        <v>42819</v>
      </c>
      <c r="B250" s="36">
        <f>SUMIFS(СВЦЭМ!$G$34:$G$777,СВЦЭМ!$A$34:$A$777,$A250,СВЦЭМ!$B$34:$B$777,B$225)+'СЕТ СН'!$F$12-'СЕТ СН'!$F$21</f>
        <v>-339.17351199000001</v>
      </c>
      <c r="C250" s="36">
        <f>SUMIFS(СВЦЭМ!$G$34:$G$777,СВЦЭМ!$A$34:$A$777,$A250,СВЦЭМ!$B$34:$B$777,C$225)+'СЕТ СН'!$F$12-'СЕТ СН'!$F$21</f>
        <v>-328.49249408000003</v>
      </c>
      <c r="D250" s="36">
        <f>SUMIFS(СВЦЭМ!$G$34:$G$777,СВЦЭМ!$A$34:$A$777,$A250,СВЦЭМ!$B$34:$B$777,D$225)+'СЕТ СН'!$F$12-'СЕТ СН'!$F$21</f>
        <v>-324.22822929</v>
      </c>
      <c r="E250" s="36">
        <f>SUMIFS(СВЦЭМ!$G$34:$G$777,СВЦЭМ!$A$34:$A$777,$A250,СВЦЭМ!$B$34:$B$777,E$225)+'СЕТ СН'!$F$12-'СЕТ СН'!$F$21</f>
        <v>-321.00692422999998</v>
      </c>
      <c r="F250" s="36">
        <f>SUMIFS(СВЦЭМ!$G$34:$G$777,СВЦЭМ!$A$34:$A$777,$A250,СВЦЭМ!$B$34:$B$777,F$225)+'СЕТ СН'!$F$12-'СЕТ СН'!$F$21</f>
        <v>-321.43319466000003</v>
      </c>
      <c r="G250" s="36">
        <f>SUMIFS(СВЦЭМ!$G$34:$G$777,СВЦЭМ!$A$34:$A$777,$A250,СВЦЭМ!$B$34:$B$777,G$225)+'СЕТ СН'!$F$12-'СЕТ СН'!$F$21</f>
        <v>-324.58366864999999</v>
      </c>
      <c r="H250" s="36">
        <f>SUMIFS(СВЦЭМ!$G$34:$G$777,СВЦЭМ!$A$34:$A$777,$A250,СВЦЭМ!$B$34:$B$777,H$225)+'СЕТ СН'!$F$12-'СЕТ СН'!$F$21</f>
        <v>-330.82105773000001</v>
      </c>
      <c r="I250" s="36">
        <f>SUMIFS(СВЦЭМ!$G$34:$G$777,СВЦЭМ!$A$34:$A$777,$A250,СВЦЭМ!$B$34:$B$777,I$225)+'СЕТ СН'!$F$12-'СЕТ СН'!$F$21</f>
        <v>-343.92540588999998</v>
      </c>
      <c r="J250" s="36">
        <f>SUMIFS(СВЦЭМ!$G$34:$G$777,СВЦЭМ!$A$34:$A$777,$A250,СВЦЭМ!$B$34:$B$777,J$225)+'СЕТ СН'!$F$12-'СЕТ СН'!$F$21</f>
        <v>-366.18671558</v>
      </c>
      <c r="K250" s="36">
        <f>SUMIFS(СВЦЭМ!$G$34:$G$777,СВЦЭМ!$A$34:$A$777,$A250,СВЦЭМ!$B$34:$B$777,K$225)+'СЕТ СН'!$F$12-'СЕТ СН'!$F$21</f>
        <v>-384.37018366000001</v>
      </c>
      <c r="L250" s="36">
        <f>SUMIFS(СВЦЭМ!$G$34:$G$777,СВЦЭМ!$A$34:$A$777,$A250,СВЦЭМ!$B$34:$B$777,L$225)+'СЕТ СН'!$F$12-'СЕТ СН'!$F$21</f>
        <v>-386.96491404</v>
      </c>
      <c r="M250" s="36">
        <f>SUMIFS(СВЦЭМ!$G$34:$G$777,СВЦЭМ!$A$34:$A$777,$A250,СВЦЭМ!$B$34:$B$777,M$225)+'СЕТ СН'!$F$12-'СЕТ СН'!$F$21</f>
        <v>-382.90850657999999</v>
      </c>
      <c r="N250" s="36">
        <f>SUMIFS(СВЦЭМ!$G$34:$G$777,СВЦЭМ!$A$34:$A$777,$A250,СВЦЭМ!$B$34:$B$777,N$225)+'СЕТ СН'!$F$12-'СЕТ СН'!$F$21</f>
        <v>-378.16456801000004</v>
      </c>
      <c r="O250" s="36">
        <f>SUMIFS(СВЦЭМ!$G$34:$G$777,СВЦЭМ!$A$34:$A$777,$A250,СВЦЭМ!$B$34:$B$777,O$225)+'СЕТ СН'!$F$12-'СЕТ СН'!$F$21</f>
        <v>-374.23202780999998</v>
      </c>
      <c r="P250" s="36">
        <f>SUMIFS(СВЦЭМ!$G$34:$G$777,СВЦЭМ!$A$34:$A$777,$A250,СВЦЭМ!$B$34:$B$777,P$225)+'СЕТ СН'!$F$12-'СЕТ СН'!$F$21</f>
        <v>-371.40556285000002</v>
      </c>
      <c r="Q250" s="36">
        <f>SUMIFS(СВЦЭМ!$G$34:$G$777,СВЦЭМ!$A$34:$A$777,$A250,СВЦЭМ!$B$34:$B$777,Q$225)+'СЕТ СН'!$F$12-'СЕТ СН'!$F$21</f>
        <v>-369.78954505000002</v>
      </c>
      <c r="R250" s="36">
        <f>SUMIFS(СВЦЭМ!$G$34:$G$777,СВЦЭМ!$A$34:$A$777,$A250,СВЦЭМ!$B$34:$B$777,R$225)+'СЕТ СН'!$F$12-'СЕТ СН'!$F$21</f>
        <v>-369.00491621000003</v>
      </c>
      <c r="S250" s="36">
        <f>SUMIFS(СВЦЭМ!$G$34:$G$777,СВЦЭМ!$A$34:$A$777,$A250,СВЦЭМ!$B$34:$B$777,S$225)+'СЕТ СН'!$F$12-'СЕТ СН'!$F$21</f>
        <v>-370.84965194</v>
      </c>
      <c r="T250" s="36">
        <f>SUMIFS(СВЦЭМ!$G$34:$G$777,СВЦЭМ!$A$34:$A$777,$A250,СВЦЭМ!$B$34:$B$777,T$225)+'СЕТ СН'!$F$12-'СЕТ СН'!$F$21</f>
        <v>-377.76130888</v>
      </c>
      <c r="U250" s="36">
        <f>SUMIFS(СВЦЭМ!$G$34:$G$777,СВЦЭМ!$A$34:$A$777,$A250,СВЦЭМ!$B$34:$B$777,U$225)+'СЕТ СН'!$F$12-'СЕТ СН'!$F$21</f>
        <v>-388.65675737000004</v>
      </c>
      <c r="V250" s="36">
        <f>SUMIFS(СВЦЭМ!$G$34:$G$777,СВЦЭМ!$A$34:$A$777,$A250,СВЦЭМ!$B$34:$B$777,V$225)+'СЕТ СН'!$F$12-'СЕТ СН'!$F$21</f>
        <v>-390.97812769999996</v>
      </c>
      <c r="W250" s="36">
        <f>SUMIFS(СВЦЭМ!$G$34:$G$777,СВЦЭМ!$A$34:$A$777,$A250,СВЦЭМ!$B$34:$B$777,W$225)+'СЕТ СН'!$F$12-'СЕТ СН'!$F$21</f>
        <v>-392.83011776000001</v>
      </c>
      <c r="X250" s="36">
        <f>SUMIFS(СВЦЭМ!$G$34:$G$777,СВЦЭМ!$A$34:$A$777,$A250,СВЦЭМ!$B$34:$B$777,X$225)+'СЕТ СН'!$F$12-'СЕТ СН'!$F$21</f>
        <v>-379.73173541</v>
      </c>
      <c r="Y250" s="36">
        <f>SUMIFS(СВЦЭМ!$G$34:$G$777,СВЦЭМ!$A$34:$A$777,$A250,СВЦЭМ!$B$34:$B$777,Y$225)+'СЕТ СН'!$F$12-'СЕТ СН'!$F$21</f>
        <v>-359.39400366999996</v>
      </c>
    </row>
    <row r="251" spans="1:25" ht="15.75" x14ac:dyDescent="0.2">
      <c r="A251" s="35">
        <f t="shared" si="6"/>
        <v>42820</v>
      </c>
      <c r="B251" s="36">
        <f>SUMIFS(СВЦЭМ!$G$34:$G$777,СВЦЭМ!$A$34:$A$777,$A251,СВЦЭМ!$B$34:$B$777,B$225)+'СЕТ СН'!$F$12-'СЕТ СН'!$F$21</f>
        <v>-342.56014830000004</v>
      </c>
      <c r="C251" s="36">
        <f>SUMIFS(СВЦЭМ!$G$34:$G$777,СВЦЭМ!$A$34:$A$777,$A251,СВЦЭМ!$B$34:$B$777,C$225)+'СЕТ СН'!$F$12-'СЕТ СН'!$F$21</f>
        <v>-332.15702103000001</v>
      </c>
      <c r="D251" s="36">
        <f>SUMIFS(СВЦЭМ!$G$34:$G$777,СВЦЭМ!$A$34:$A$777,$A251,СВЦЭМ!$B$34:$B$777,D$225)+'СЕТ СН'!$F$12-'СЕТ СН'!$F$21</f>
        <v>-326.88508961000002</v>
      </c>
      <c r="E251" s="36">
        <f>SUMIFS(СВЦЭМ!$G$34:$G$777,СВЦЭМ!$A$34:$A$777,$A251,СВЦЭМ!$B$34:$B$777,E$225)+'СЕТ СН'!$F$12-'СЕТ СН'!$F$21</f>
        <v>-323.73901595000001</v>
      </c>
      <c r="F251" s="36">
        <f>SUMIFS(СВЦЭМ!$G$34:$G$777,СВЦЭМ!$A$34:$A$777,$A251,СВЦЭМ!$B$34:$B$777,F$225)+'СЕТ СН'!$F$12-'СЕТ СН'!$F$21</f>
        <v>-323.64301673</v>
      </c>
      <c r="G251" s="36">
        <f>SUMIFS(СВЦЭМ!$G$34:$G$777,СВЦЭМ!$A$34:$A$777,$A251,СВЦЭМ!$B$34:$B$777,G$225)+'СЕТ СН'!$F$12-'СЕТ СН'!$F$21</f>
        <v>-326.67029245000003</v>
      </c>
      <c r="H251" s="36">
        <f>SUMIFS(СВЦЭМ!$G$34:$G$777,СВЦЭМ!$A$34:$A$777,$A251,СВЦЭМ!$B$34:$B$777,H$225)+'СЕТ СН'!$F$12-'СЕТ СН'!$F$21</f>
        <v>-332.45397918000003</v>
      </c>
      <c r="I251" s="36">
        <f>SUMIFS(СВЦЭМ!$G$34:$G$777,СВЦЭМ!$A$34:$A$777,$A251,СВЦЭМ!$B$34:$B$777,I$225)+'СЕТ СН'!$F$12-'СЕТ СН'!$F$21</f>
        <v>-337.88224235999996</v>
      </c>
      <c r="J251" s="36">
        <f>SUMIFS(СВЦЭМ!$G$34:$G$777,СВЦЭМ!$A$34:$A$777,$A251,СВЦЭМ!$B$34:$B$777,J$225)+'СЕТ СН'!$F$12-'СЕТ СН'!$F$21</f>
        <v>-360.91428468999999</v>
      </c>
      <c r="K251" s="36">
        <f>SUMIFS(СВЦЭМ!$G$34:$G$777,СВЦЭМ!$A$34:$A$777,$A251,СВЦЭМ!$B$34:$B$777,K$225)+'СЕТ СН'!$F$12-'СЕТ СН'!$F$21</f>
        <v>-381.06108227999999</v>
      </c>
      <c r="L251" s="36">
        <f>SUMIFS(СВЦЭМ!$G$34:$G$777,СВЦЭМ!$A$34:$A$777,$A251,СВЦЭМ!$B$34:$B$777,L$225)+'СЕТ СН'!$F$12-'СЕТ СН'!$F$21</f>
        <v>-385.09680589999999</v>
      </c>
      <c r="M251" s="36">
        <f>SUMIFS(СВЦЭМ!$G$34:$G$777,СВЦЭМ!$A$34:$A$777,$A251,СВЦЭМ!$B$34:$B$777,M$225)+'СЕТ СН'!$F$12-'СЕТ СН'!$F$21</f>
        <v>-383.05147023999996</v>
      </c>
      <c r="N251" s="36">
        <f>SUMIFS(СВЦЭМ!$G$34:$G$777,СВЦЭМ!$A$34:$A$777,$A251,СВЦЭМ!$B$34:$B$777,N$225)+'СЕТ СН'!$F$12-'СЕТ СН'!$F$21</f>
        <v>-378.56193358999997</v>
      </c>
      <c r="O251" s="36">
        <f>SUMIFS(СВЦЭМ!$G$34:$G$777,СВЦЭМ!$A$34:$A$777,$A251,СВЦЭМ!$B$34:$B$777,O$225)+'СЕТ СН'!$F$12-'СЕТ СН'!$F$21</f>
        <v>-376.53690449999999</v>
      </c>
      <c r="P251" s="36">
        <f>SUMIFS(СВЦЭМ!$G$34:$G$777,СВЦЭМ!$A$34:$A$777,$A251,СВЦЭМ!$B$34:$B$777,P$225)+'СЕТ СН'!$F$12-'СЕТ СН'!$F$21</f>
        <v>-374.05569130000003</v>
      </c>
      <c r="Q251" s="36">
        <f>SUMIFS(СВЦЭМ!$G$34:$G$777,СВЦЭМ!$A$34:$A$777,$A251,СВЦЭМ!$B$34:$B$777,Q$225)+'СЕТ СН'!$F$12-'СЕТ СН'!$F$21</f>
        <v>-373.56226846999999</v>
      </c>
      <c r="R251" s="36">
        <f>SUMIFS(СВЦЭМ!$G$34:$G$777,СВЦЭМ!$A$34:$A$777,$A251,СВЦЭМ!$B$34:$B$777,R$225)+'СЕТ СН'!$F$12-'СЕТ СН'!$F$21</f>
        <v>-373.18079015000001</v>
      </c>
      <c r="S251" s="36">
        <f>SUMIFS(СВЦЭМ!$G$34:$G$777,СВЦЭМ!$A$34:$A$777,$A251,СВЦЭМ!$B$34:$B$777,S$225)+'СЕТ СН'!$F$12-'СЕТ СН'!$F$21</f>
        <v>-374.67431128999999</v>
      </c>
      <c r="T251" s="36">
        <f>SUMIFS(СВЦЭМ!$G$34:$G$777,СВЦЭМ!$A$34:$A$777,$A251,СВЦЭМ!$B$34:$B$777,T$225)+'СЕТ СН'!$F$12-'СЕТ СН'!$F$21</f>
        <v>-380.66443035999998</v>
      </c>
      <c r="U251" s="36">
        <f>SUMIFS(СВЦЭМ!$G$34:$G$777,СВЦЭМ!$A$34:$A$777,$A251,СВЦЭМ!$B$34:$B$777,U$225)+'СЕТ СН'!$F$12-'СЕТ СН'!$F$21</f>
        <v>-387.56059001</v>
      </c>
      <c r="V251" s="36">
        <f>SUMIFS(СВЦЭМ!$G$34:$G$777,СВЦЭМ!$A$34:$A$777,$A251,СВЦЭМ!$B$34:$B$777,V$225)+'СЕТ СН'!$F$12-'СЕТ СН'!$F$21</f>
        <v>-387.84805316000001</v>
      </c>
      <c r="W251" s="36">
        <f>SUMIFS(СВЦЭМ!$G$34:$G$777,СВЦЭМ!$A$34:$A$777,$A251,СВЦЭМ!$B$34:$B$777,W$225)+'СЕТ СН'!$F$12-'СЕТ СН'!$F$21</f>
        <v>-387.50902182999999</v>
      </c>
      <c r="X251" s="36">
        <f>SUMIFS(СВЦЭМ!$G$34:$G$777,СВЦЭМ!$A$34:$A$777,$A251,СВЦЭМ!$B$34:$B$777,X$225)+'СЕТ СН'!$F$12-'СЕТ СН'!$F$21</f>
        <v>-371.16528299000004</v>
      </c>
      <c r="Y251" s="36">
        <f>SUMIFS(СВЦЭМ!$G$34:$G$777,СВЦЭМ!$A$34:$A$777,$A251,СВЦЭМ!$B$34:$B$777,Y$225)+'СЕТ СН'!$F$12-'СЕТ СН'!$F$21</f>
        <v>-349.87439175999998</v>
      </c>
    </row>
    <row r="252" spans="1:25" ht="15.75" x14ac:dyDescent="0.2">
      <c r="A252" s="35">
        <f t="shared" si="6"/>
        <v>42821</v>
      </c>
      <c r="B252" s="36">
        <f>SUMIFS(СВЦЭМ!$G$34:$G$777,СВЦЭМ!$A$34:$A$777,$A252,СВЦЭМ!$B$34:$B$777,B$225)+'СЕТ СН'!$F$12-'СЕТ СН'!$F$21</f>
        <v>-313.26392227999997</v>
      </c>
      <c r="C252" s="36">
        <f>SUMIFS(СВЦЭМ!$G$34:$G$777,СВЦЭМ!$A$34:$A$777,$A252,СВЦЭМ!$B$34:$B$777,C$225)+'СЕТ СН'!$F$12-'СЕТ СН'!$F$21</f>
        <v>-301.55519088</v>
      </c>
      <c r="D252" s="36">
        <f>SUMIFS(СВЦЭМ!$G$34:$G$777,СВЦЭМ!$A$34:$A$777,$A252,СВЦЭМ!$B$34:$B$777,D$225)+'СЕТ СН'!$F$12-'СЕТ СН'!$F$21</f>
        <v>-295.24637939000002</v>
      </c>
      <c r="E252" s="36">
        <f>SUMIFS(СВЦЭМ!$G$34:$G$777,СВЦЭМ!$A$34:$A$777,$A252,СВЦЭМ!$B$34:$B$777,E$225)+'СЕТ СН'!$F$12-'СЕТ СН'!$F$21</f>
        <v>-294.24624889</v>
      </c>
      <c r="F252" s="36">
        <f>SUMIFS(СВЦЭМ!$G$34:$G$777,СВЦЭМ!$A$34:$A$777,$A252,СВЦЭМ!$B$34:$B$777,F$225)+'СЕТ СН'!$F$12-'СЕТ СН'!$F$21</f>
        <v>-293.37471271999999</v>
      </c>
      <c r="G252" s="36">
        <f>SUMIFS(СВЦЭМ!$G$34:$G$777,СВЦЭМ!$A$34:$A$777,$A252,СВЦЭМ!$B$34:$B$777,G$225)+'СЕТ СН'!$F$12-'СЕТ СН'!$F$21</f>
        <v>-298.30259273000001</v>
      </c>
      <c r="H252" s="36">
        <f>SUMIFS(СВЦЭМ!$G$34:$G$777,СВЦЭМ!$A$34:$A$777,$A252,СВЦЭМ!$B$34:$B$777,H$225)+'СЕТ СН'!$F$12-'СЕТ СН'!$F$21</f>
        <v>-315.59243594999998</v>
      </c>
      <c r="I252" s="36">
        <f>SUMIFS(СВЦЭМ!$G$34:$G$777,СВЦЭМ!$A$34:$A$777,$A252,СВЦЭМ!$B$34:$B$777,I$225)+'СЕТ СН'!$F$12-'СЕТ СН'!$F$21</f>
        <v>-334.29537897</v>
      </c>
      <c r="J252" s="36">
        <f>SUMIFS(СВЦЭМ!$G$34:$G$777,СВЦЭМ!$A$34:$A$777,$A252,СВЦЭМ!$B$34:$B$777,J$225)+'СЕТ СН'!$F$12-'СЕТ СН'!$F$21</f>
        <v>-349.66285720999997</v>
      </c>
      <c r="K252" s="36">
        <f>SUMIFS(СВЦЭМ!$G$34:$G$777,СВЦЭМ!$A$34:$A$777,$A252,СВЦЭМ!$B$34:$B$777,K$225)+'СЕТ СН'!$F$12-'СЕТ СН'!$F$21</f>
        <v>-365.35288272000003</v>
      </c>
      <c r="L252" s="36">
        <f>SUMIFS(СВЦЭМ!$G$34:$G$777,СВЦЭМ!$A$34:$A$777,$A252,СВЦЭМ!$B$34:$B$777,L$225)+'СЕТ СН'!$F$12-'СЕТ СН'!$F$21</f>
        <v>-364.41676731000001</v>
      </c>
      <c r="M252" s="36">
        <f>SUMIFS(СВЦЭМ!$G$34:$G$777,СВЦЭМ!$A$34:$A$777,$A252,СВЦЭМ!$B$34:$B$777,M$225)+'СЕТ СН'!$F$12-'СЕТ СН'!$F$21</f>
        <v>-358.17316939</v>
      </c>
      <c r="N252" s="36">
        <f>SUMIFS(СВЦЭМ!$G$34:$G$777,СВЦЭМ!$A$34:$A$777,$A252,СВЦЭМ!$B$34:$B$777,N$225)+'СЕТ СН'!$F$12-'СЕТ СН'!$F$21</f>
        <v>-355.21499827000002</v>
      </c>
      <c r="O252" s="36">
        <f>SUMIFS(СВЦЭМ!$G$34:$G$777,СВЦЭМ!$A$34:$A$777,$A252,СВЦЭМ!$B$34:$B$777,O$225)+'СЕТ СН'!$F$12-'СЕТ СН'!$F$21</f>
        <v>-355.60033778000002</v>
      </c>
      <c r="P252" s="36">
        <f>SUMIFS(СВЦЭМ!$G$34:$G$777,СВЦЭМ!$A$34:$A$777,$A252,СВЦЭМ!$B$34:$B$777,P$225)+'СЕТ СН'!$F$12-'СЕТ СН'!$F$21</f>
        <v>-352.00754946000001</v>
      </c>
      <c r="Q252" s="36">
        <f>SUMIFS(СВЦЭМ!$G$34:$G$777,СВЦЭМ!$A$34:$A$777,$A252,СВЦЭМ!$B$34:$B$777,Q$225)+'СЕТ СН'!$F$12-'СЕТ СН'!$F$21</f>
        <v>-349.90840627</v>
      </c>
      <c r="R252" s="36">
        <f>SUMIFS(СВЦЭМ!$G$34:$G$777,СВЦЭМ!$A$34:$A$777,$A252,СВЦЭМ!$B$34:$B$777,R$225)+'СЕТ СН'!$F$12-'СЕТ СН'!$F$21</f>
        <v>-351.33014894999997</v>
      </c>
      <c r="S252" s="36">
        <f>SUMIFS(СВЦЭМ!$G$34:$G$777,СВЦЭМ!$A$34:$A$777,$A252,СВЦЭМ!$B$34:$B$777,S$225)+'СЕТ СН'!$F$12-'СЕТ СН'!$F$21</f>
        <v>-353.12998375000001</v>
      </c>
      <c r="T252" s="36">
        <f>SUMIFS(СВЦЭМ!$G$34:$G$777,СВЦЭМ!$A$34:$A$777,$A252,СВЦЭМ!$B$34:$B$777,T$225)+'СЕТ СН'!$F$12-'СЕТ СН'!$F$21</f>
        <v>-360.27089924000001</v>
      </c>
      <c r="U252" s="36">
        <f>SUMIFS(СВЦЭМ!$G$34:$G$777,СВЦЭМ!$A$34:$A$777,$A252,СВЦЭМ!$B$34:$B$777,U$225)+'СЕТ СН'!$F$12-'СЕТ СН'!$F$21</f>
        <v>-368.82323592</v>
      </c>
      <c r="V252" s="36">
        <f>SUMIFS(СВЦЭМ!$G$34:$G$777,СВЦЭМ!$A$34:$A$777,$A252,СВЦЭМ!$B$34:$B$777,V$225)+'СЕТ СН'!$F$12-'СЕТ СН'!$F$21</f>
        <v>-368.24738485</v>
      </c>
      <c r="W252" s="36">
        <f>SUMIFS(СВЦЭМ!$G$34:$G$777,СВЦЭМ!$A$34:$A$777,$A252,СВЦЭМ!$B$34:$B$777,W$225)+'СЕТ СН'!$F$12-'СЕТ СН'!$F$21</f>
        <v>-370.25418480999997</v>
      </c>
      <c r="X252" s="36">
        <f>SUMIFS(СВЦЭМ!$G$34:$G$777,СВЦЭМ!$A$34:$A$777,$A252,СВЦЭМ!$B$34:$B$777,X$225)+'СЕТ СН'!$F$12-'СЕТ СН'!$F$21</f>
        <v>-350.08306214000004</v>
      </c>
      <c r="Y252" s="36">
        <f>SUMIFS(СВЦЭМ!$G$34:$G$777,СВЦЭМ!$A$34:$A$777,$A252,СВЦЭМ!$B$34:$B$777,Y$225)+'СЕТ СН'!$F$12-'СЕТ СН'!$F$21</f>
        <v>-330.36973061000003</v>
      </c>
    </row>
    <row r="253" spans="1:25" ht="15.75" x14ac:dyDescent="0.2">
      <c r="A253" s="35">
        <f t="shared" si="6"/>
        <v>42822</v>
      </c>
      <c r="B253" s="36">
        <f>SUMIFS(СВЦЭМ!$G$34:$G$777,СВЦЭМ!$A$34:$A$777,$A253,СВЦЭМ!$B$34:$B$777,B$225)+'СЕТ СН'!$F$12-'СЕТ СН'!$F$21</f>
        <v>-334.88590382000001</v>
      </c>
      <c r="C253" s="36">
        <f>SUMIFS(СВЦЭМ!$G$34:$G$777,СВЦЭМ!$A$34:$A$777,$A253,СВЦЭМ!$B$34:$B$777,C$225)+'СЕТ СН'!$F$12-'СЕТ СН'!$F$21</f>
        <v>-330.98278404999996</v>
      </c>
      <c r="D253" s="36">
        <f>SUMIFS(СВЦЭМ!$G$34:$G$777,СВЦЭМ!$A$34:$A$777,$A253,СВЦЭМ!$B$34:$B$777,D$225)+'СЕТ СН'!$F$12-'СЕТ СН'!$F$21</f>
        <v>-325.33738905999996</v>
      </c>
      <c r="E253" s="36">
        <f>SUMIFS(СВЦЭМ!$G$34:$G$777,СВЦЭМ!$A$34:$A$777,$A253,СВЦЭМ!$B$34:$B$777,E$225)+'СЕТ СН'!$F$12-'СЕТ СН'!$F$21</f>
        <v>-323.39243955000001</v>
      </c>
      <c r="F253" s="36">
        <f>SUMIFS(СВЦЭМ!$G$34:$G$777,СВЦЭМ!$A$34:$A$777,$A253,СВЦЭМ!$B$34:$B$777,F$225)+'СЕТ СН'!$F$12-'СЕТ СН'!$F$21</f>
        <v>-324.68892916999999</v>
      </c>
      <c r="G253" s="36">
        <f>SUMIFS(СВЦЭМ!$G$34:$G$777,СВЦЭМ!$A$34:$A$777,$A253,СВЦЭМ!$B$34:$B$777,G$225)+'СЕТ СН'!$F$12-'СЕТ СН'!$F$21</f>
        <v>-328.35665038000002</v>
      </c>
      <c r="H253" s="36">
        <f>SUMIFS(СВЦЭМ!$G$34:$G$777,СВЦЭМ!$A$34:$A$777,$A253,СВЦЭМ!$B$34:$B$777,H$225)+'СЕТ СН'!$F$12-'СЕТ СН'!$F$21</f>
        <v>-342.04691307999997</v>
      </c>
      <c r="I253" s="36">
        <f>SUMIFS(СВЦЭМ!$G$34:$G$777,СВЦЭМ!$A$34:$A$777,$A253,СВЦЭМ!$B$34:$B$777,I$225)+'СЕТ СН'!$F$12-'СЕТ СН'!$F$21</f>
        <v>-344.34507275999999</v>
      </c>
      <c r="J253" s="36">
        <f>SUMIFS(СВЦЭМ!$G$34:$G$777,СВЦЭМ!$A$34:$A$777,$A253,СВЦЭМ!$B$34:$B$777,J$225)+'СЕТ СН'!$F$12-'СЕТ СН'!$F$21</f>
        <v>-350.66783742999996</v>
      </c>
      <c r="K253" s="36">
        <f>SUMIFS(СВЦЭМ!$G$34:$G$777,СВЦЭМ!$A$34:$A$777,$A253,СВЦЭМ!$B$34:$B$777,K$225)+'СЕТ СН'!$F$12-'СЕТ СН'!$F$21</f>
        <v>-356.57150089999999</v>
      </c>
      <c r="L253" s="36">
        <f>SUMIFS(СВЦЭМ!$G$34:$G$777,СВЦЭМ!$A$34:$A$777,$A253,СВЦЭМ!$B$34:$B$777,L$225)+'СЕТ СН'!$F$12-'СЕТ СН'!$F$21</f>
        <v>-355.96628705000001</v>
      </c>
      <c r="M253" s="36">
        <f>SUMIFS(СВЦЭМ!$G$34:$G$777,СВЦЭМ!$A$34:$A$777,$A253,СВЦЭМ!$B$34:$B$777,M$225)+'СЕТ СН'!$F$12-'СЕТ СН'!$F$21</f>
        <v>-355.81518669000002</v>
      </c>
      <c r="N253" s="36">
        <f>SUMIFS(СВЦЭМ!$G$34:$G$777,СВЦЭМ!$A$34:$A$777,$A253,СВЦЭМ!$B$34:$B$777,N$225)+'СЕТ СН'!$F$12-'СЕТ СН'!$F$21</f>
        <v>-350.98587283000001</v>
      </c>
      <c r="O253" s="36">
        <f>SUMIFS(СВЦЭМ!$G$34:$G$777,СВЦЭМ!$A$34:$A$777,$A253,СВЦЭМ!$B$34:$B$777,O$225)+'СЕТ СН'!$F$12-'СЕТ СН'!$F$21</f>
        <v>-350.42652964000001</v>
      </c>
      <c r="P253" s="36">
        <f>SUMIFS(СВЦЭМ!$G$34:$G$777,СВЦЭМ!$A$34:$A$777,$A253,СВЦЭМ!$B$34:$B$777,P$225)+'СЕТ СН'!$F$12-'СЕТ СН'!$F$21</f>
        <v>-346.11043190999999</v>
      </c>
      <c r="Q253" s="36">
        <f>SUMIFS(СВЦЭМ!$G$34:$G$777,СВЦЭМ!$A$34:$A$777,$A253,СВЦЭМ!$B$34:$B$777,Q$225)+'СЕТ СН'!$F$12-'СЕТ СН'!$F$21</f>
        <v>-347.10363907999999</v>
      </c>
      <c r="R253" s="36">
        <f>SUMIFS(СВЦЭМ!$G$34:$G$777,СВЦЭМ!$A$34:$A$777,$A253,СВЦЭМ!$B$34:$B$777,R$225)+'СЕТ СН'!$F$12-'СЕТ СН'!$F$21</f>
        <v>-347.72694623999996</v>
      </c>
      <c r="S253" s="36">
        <f>SUMIFS(СВЦЭМ!$G$34:$G$777,СВЦЭМ!$A$34:$A$777,$A253,СВЦЭМ!$B$34:$B$777,S$225)+'СЕТ СН'!$F$12-'СЕТ СН'!$F$21</f>
        <v>-347.59527474000004</v>
      </c>
      <c r="T253" s="36">
        <f>SUMIFS(СВЦЭМ!$G$34:$G$777,СВЦЭМ!$A$34:$A$777,$A253,СВЦЭМ!$B$34:$B$777,T$225)+'СЕТ СН'!$F$12-'СЕТ СН'!$F$21</f>
        <v>-350.31055105999997</v>
      </c>
      <c r="U253" s="36">
        <f>SUMIFS(СВЦЭМ!$G$34:$G$777,СВЦЭМ!$A$34:$A$777,$A253,СВЦЭМ!$B$34:$B$777,U$225)+'СЕТ СН'!$F$12-'СЕТ СН'!$F$21</f>
        <v>-351.06768013999999</v>
      </c>
      <c r="V253" s="36">
        <f>SUMIFS(СВЦЭМ!$G$34:$G$777,СВЦЭМ!$A$34:$A$777,$A253,СВЦЭМ!$B$34:$B$777,V$225)+'СЕТ СН'!$F$12-'СЕТ СН'!$F$21</f>
        <v>-349.70784594999998</v>
      </c>
      <c r="W253" s="36">
        <f>SUMIFS(СВЦЭМ!$G$34:$G$777,СВЦЭМ!$A$34:$A$777,$A253,СВЦЭМ!$B$34:$B$777,W$225)+'СЕТ СН'!$F$12-'СЕТ СН'!$F$21</f>
        <v>-350.48247645999999</v>
      </c>
      <c r="X253" s="36">
        <f>SUMIFS(СВЦЭМ!$G$34:$G$777,СВЦЭМ!$A$34:$A$777,$A253,СВЦЭМ!$B$34:$B$777,X$225)+'СЕТ СН'!$F$12-'СЕТ СН'!$F$21</f>
        <v>-342.76394693999998</v>
      </c>
      <c r="Y253" s="36">
        <f>SUMIFS(СВЦЭМ!$G$34:$G$777,СВЦЭМ!$A$34:$A$777,$A253,СВЦЭМ!$B$34:$B$777,Y$225)+'СЕТ СН'!$F$12-'СЕТ СН'!$F$21</f>
        <v>-333.15906167000003</v>
      </c>
    </row>
    <row r="254" spans="1:25" ht="15.75" x14ac:dyDescent="0.2">
      <c r="A254" s="35">
        <f t="shared" si="6"/>
        <v>42823</v>
      </c>
      <c r="B254" s="36">
        <f>SUMIFS(СВЦЭМ!$G$34:$G$777,СВЦЭМ!$A$34:$A$777,$A254,СВЦЭМ!$B$34:$B$777,B$225)+'СЕТ СН'!$F$12-'СЕТ СН'!$F$21</f>
        <v>-329.64457564999998</v>
      </c>
      <c r="C254" s="36">
        <f>SUMIFS(СВЦЭМ!$G$34:$G$777,СВЦЭМ!$A$34:$A$777,$A254,СВЦЭМ!$B$34:$B$777,C$225)+'СЕТ СН'!$F$12-'СЕТ СН'!$F$21</f>
        <v>-319.21213709</v>
      </c>
      <c r="D254" s="36">
        <f>SUMIFS(СВЦЭМ!$G$34:$G$777,СВЦЭМ!$A$34:$A$777,$A254,СВЦЭМ!$B$34:$B$777,D$225)+'СЕТ СН'!$F$12-'СЕТ СН'!$F$21</f>
        <v>-312.72201752000001</v>
      </c>
      <c r="E254" s="36">
        <f>SUMIFS(СВЦЭМ!$G$34:$G$777,СВЦЭМ!$A$34:$A$777,$A254,СВЦЭМ!$B$34:$B$777,E$225)+'СЕТ СН'!$F$12-'СЕТ СН'!$F$21</f>
        <v>-309.51661473000001</v>
      </c>
      <c r="F254" s="36">
        <f>SUMIFS(СВЦЭМ!$G$34:$G$777,СВЦЭМ!$A$34:$A$777,$A254,СВЦЭМ!$B$34:$B$777,F$225)+'СЕТ СН'!$F$12-'СЕТ СН'!$F$21</f>
        <v>-311.68205716</v>
      </c>
      <c r="G254" s="36">
        <f>SUMIFS(СВЦЭМ!$G$34:$G$777,СВЦЭМ!$A$34:$A$777,$A254,СВЦЭМ!$B$34:$B$777,G$225)+'СЕТ СН'!$F$12-'СЕТ СН'!$F$21</f>
        <v>-314.73235477999998</v>
      </c>
      <c r="H254" s="36">
        <f>SUMIFS(СВЦЭМ!$G$34:$G$777,СВЦЭМ!$A$34:$A$777,$A254,СВЦЭМ!$B$34:$B$777,H$225)+'СЕТ СН'!$F$12-'СЕТ СН'!$F$21</f>
        <v>-331.49915480000004</v>
      </c>
      <c r="I254" s="36">
        <f>SUMIFS(СВЦЭМ!$G$34:$G$777,СВЦЭМ!$A$34:$A$777,$A254,СВЦЭМ!$B$34:$B$777,I$225)+'СЕТ СН'!$F$12-'СЕТ СН'!$F$21</f>
        <v>-349.65613428</v>
      </c>
      <c r="J254" s="36">
        <f>SUMIFS(СВЦЭМ!$G$34:$G$777,СВЦЭМ!$A$34:$A$777,$A254,СВЦЭМ!$B$34:$B$777,J$225)+'СЕТ СН'!$F$12-'СЕТ СН'!$F$21</f>
        <v>-366.00060112</v>
      </c>
      <c r="K254" s="36">
        <f>SUMIFS(СВЦЭМ!$G$34:$G$777,СВЦЭМ!$A$34:$A$777,$A254,СВЦЭМ!$B$34:$B$777,K$225)+'СЕТ СН'!$F$12-'СЕТ СН'!$F$21</f>
        <v>-376.83302925999999</v>
      </c>
      <c r="L254" s="36">
        <f>SUMIFS(СВЦЭМ!$G$34:$G$777,СВЦЭМ!$A$34:$A$777,$A254,СВЦЭМ!$B$34:$B$777,L$225)+'СЕТ СН'!$F$12-'СЕТ СН'!$F$21</f>
        <v>-377.45624836000002</v>
      </c>
      <c r="M254" s="36">
        <f>SUMIFS(СВЦЭМ!$G$34:$G$777,СВЦЭМ!$A$34:$A$777,$A254,СВЦЭМ!$B$34:$B$777,M$225)+'СЕТ СН'!$F$12-'СЕТ СН'!$F$21</f>
        <v>-379.04967632</v>
      </c>
      <c r="N254" s="36">
        <f>SUMIFS(СВЦЭМ!$G$34:$G$777,СВЦЭМ!$A$34:$A$777,$A254,СВЦЭМ!$B$34:$B$777,N$225)+'СЕТ СН'!$F$12-'СЕТ СН'!$F$21</f>
        <v>-377.79181523</v>
      </c>
      <c r="O254" s="36">
        <f>SUMIFS(СВЦЭМ!$G$34:$G$777,СВЦЭМ!$A$34:$A$777,$A254,СВЦЭМ!$B$34:$B$777,O$225)+'СЕТ СН'!$F$12-'СЕТ СН'!$F$21</f>
        <v>-374.74442748000001</v>
      </c>
      <c r="P254" s="36">
        <f>SUMIFS(СВЦЭМ!$G$34:$G$777,СВЦЭМ!$A$34:$A$777,$A254,СВЦЭМ!$B$34:$B$777,P$225)+'СЕТ СН'!$F$12-'СЕТ СН'!$F$21</f>
        <v>-371.12940801000002</v>
      </c>
      <c r="Q254" s="36">
        <f>SUMIFS(СВЦЭМ!$G$34:$G$777,СВЦЭМ!$A$34:$A$777,$A254,СВЦЭМ!$B$34:$B$777,Q$225)+'СЕТ СН'!$F$12-'СЕТ СН'!$F$21</f>
        <v>-367.59262759000001</v>
      </c>
      <c r="R254" s="36">
        <f>SUMIFS(СВЦЭМ!$G$34:$G$777,СВЦЭМ!$A$34:$A$777,$A254,СВЦЭМ!$B$34:$B$777,R$225)+'СЕТ СН'!$F$12-'СЕТ СН'!$F$21</f>
        <v>-366.13403705999997</v>
      </c>
      <c r="S254" s="36">
        <f>SUMIFS(СВЦЭМ!$G$34:$G$777,СВЦЭМ!$A$34:$A$777,$A254,СВЦЭМ!$B$34:$B$777,S$225)+'СЕТ СН'!$F$12-'СЕТ СН'!$F$21</f>
        <v>-368.58225550999998</v>
      </c>
      <c r="T254" s="36">
        <f>SUMIFS(СВЦЭМ!$G$34:$G$777,СВЦЭМ!$A$34:$A$777,$A254,СВЦЭМ!$B$34:$B$777,T$225)+'СЕТ СН'!$F$12-'СЕТ СН'!$F$21</f>
        <v>-372.80824025999999</v>
      </c>
      <c r="U254" s="36">
        <f>SUMIFS(СВЦЭМ!$G$34:$G$777,СВЦЭМ!$A$34:$A$777,$A254,СВЦЭМ!$B$34:$B$777,U$225)+'СЕТ СН'!$F$12-'СЕТ СН'!$F$21</f>
        <v>-376.09785705000002</v>
      </c>
      <c r="V254" s="36">
        <f>SUMIFS(СВЦЭМ!$G$34:$G$777,СВЦЭМ!$A$34:$A$777,$A254,СВЦЭМ!$B$34:$B$777,V$225)+'СЕТ СН'!$F$12-'СЕТ СН'!$F$21</f>
        <v>-375.87526772000001</v>
      </c>
      <c r="W254" s="36">
        <f>SUMIFS(СВЦЭМ!$G$34:$G$777,СВЦЭМ!$A$34:$A$777,$A254,СВЦЭМ!$B$34:$B$777,W$225)+'СЕТ СН'!$F$12-'СЕТ СН'!$F$21</f>
        <v>-378.52962879</v>
      </c>
      <c r="X254" s="36">
        <f>SUMIFS(СВЦЭМ!$G$34:$G$777,СВЦЭМ!$A$34:$A$777,$A254,СВЦЭМ!$B$34:$B$777,X$225)+'СЕТ СН'!$F$12-'СЕТ СН'!$F$21</f>
        <v>-368.49411422000003</v>
      </c>
      <c r="Y254" s="36">
        <f>SUMIFS(СВЦЭМ!$G$34:$G$777,СВЦЭМ!$A$34:$A$777,$A254,СВЦЭМ!$B$34:$B$777,Y$225)+'СЕТ СН'!$F$12-'СЕТ СН'!$F$21</f>
        <v>-347.99451062000003</v>
      </c>
    </row>
    <row r="255" spans="1:25" ht="15.75" x14ac:dyDescent="0.2">
      <c r="A255" s="35">
        <f t="shared" si="6"/>
        <v>42824</v>
      </c>
      <c r="B255" s="36">
        <f>SUMIFS(СВЦЭМ!$G$34:$G$777,СВЦЭМ!$A$34:$A$777,$A255,СВЦЭМ!$B$34:$B$777,B$225)+'СЕТ СН'!$F$12-'СЕТ СН'!$F$21</f>
        <v>-333.93660014</v>
      </c>
      <c r="C255" s="36">
        <f>SUMIFS(СВЦЭМ!$G$34:$G$777,СВЦЭМ!$A$34:$A$777,$A255,СВЦЭМ!$B$34:$B$777,C$225)+'СЕТ СН'!$F$12-'СЕТ СН'!$F$21</f>
        <v>-323.97815091999996</v>
      </c>
      <c r="D255" s="36">
        <f>SUMIFS(СВЦЭМ!$G$34:$G$777,СВЦЭМ!$A$34:$A$777,$A255,СВЦЭМ!$B$34:$B$777,D$225)+'СЕТ СН'!$F$12-'СЕТ СН'!$F$21</f>
        <v>-318.47420989</v>
      </c>
      <c r="E255" s="36">
        <f>SUMIFS(СВЦЭМ!$G$34:$G$777,СВЦЭМ!$A$34:$A$777,$A255,СВЦЭМ!$B$34:$B$777,E$225)+'СЕТ СН'!$F$12-'СЕТ СН'!$F$21</f>
        <v>-314.96421218</v>
      </c>
      <c r="F255" s="36">
        <f>SUMIFS(СВЦЭМ!$G$34:$G$777,СВЦЭМ!$A$34:$A$777,$A255,СВЦЭМ!$B$34:$B$777,F$225)+'СЕТ СН'!$F$12-'СЕТ СН'!$F$21</f>
        <v>-315.49909957</v>
      </c>
      <c r="G255" s="36">
        <f>SUMIFS(СВЦЭМ!$G$34:$G$777,СВЦЭМ!$A$34:$A$777,$A255,СВЦЭМ!$B$34:$B$777,G$225)+'СЕТ СН'!$F$12-'СЕТ СН'!$F$21</f>
        <v>-319.68385907999999</v>
      </c>
      <c r="H255" s="36">
        <f>SUMIFS(СВЦЭМ!$G$34:$G$777,СВЦЭМ!$A$34:$A$777,$A255,СВЦЭМ!$B$34:$B$777,H$225)+'СЕТ СН'!$F$12-'СЕТ СН'!$F$21</f>
        <v>-334.02758138000002</v>
      </c>
      <c r="I255" s="36">
        <f>SUMIFS(СВЦЭМ!$G$34:$G$777,СВЦЭМ!$A$34:$A$777,$A255,СВЦЭМ!$B$34:$B$777,I$225)+'СЕТ СН'!$F$12-'СЕТ СН'!$F$21</f>
        <v>-347.93244099000003</v>
      </c>
      <c r="J255" s="36">
        <f>SUMIFS(СВЦЭМ!$G$34:$G$777,СВЦЭМ!$A$34:$A$777,$A255,СВЦЭМ!$B$34:$B$777,J$225)+'СЕТ СН'!$F$12-'СЕТ СН'!$F$21</f>
        <v>-361.33371743999999</v>
      </c>
      <c r="K255" s="36">
        <f>SUMIFS(СВЦЭМ!$G$34:$G$777,СВЦЭМ!$A$34:$A$777,$A255,СВЦЭМ!$B$34:$B$777,K$225)+'СЕТ СН'!$F$12-'СЕТ СН'!$F$21</f>
        <v>-371.45836897999999</v>
      </c>
      <c r="L255" s="36">
        <f>SUMIFS(СВЦЭМ!$G$34:$G$777,СВЦЭМ!$A$34:$A$777,$A255,СВЦЭМ!$B$34:$B$777,L$225)+'СЕТ СН'!$F$12-'СЕТ СН'!$F$21</f>
        <v>-373.85611287</v>
      </c>
      <c r="M255" s="36">
        <f>SUMIFS(СВЦЭМ!$G$34:$G$777,СВЦЭМ!$A$34:$A$777,$A255,СВЦЭМ!$B$34:$B$777,M$225)+'СЕТ СН'!$F$12-'СЕТ СН'!$F$21</f>
        <v>-375.25367636999999</v>
      </c>
      <c r="N255" s="36">
        <f>SUMIFS(СВЦЭМ!$G$34:$G$777,СВЦЭМ!$A$34:$A$777,$A255,СВЦЭМ!$B$34:$B$777,N$225)+'СЕТ СН'!$F$12-'СЕТ СН'!$F$21</f>
        <v>-375.06047108000001</v>
      </c>
      <c r="O255" s="36">
        <f>SUMIFS(СВЦЭМ!$G$34:$G$777,СВЦЭМ!$A$34:$A$777,$A255,СВЦЭМ!$B$34:$B$777,O$225)+'СЕТ СН'!$F$12-'СЕТ СН'!$F$21</f>
        <v>-374.83730611999999</v>
      </c>
      <c r="P255" s="36">
        <f>SUMIFS(СВЦЭМ!$G$34:$G$777,СВЦЭМ!$A$34:$A$777,$A255,СВЦЭМ!$B$34:$B$777,P$225)+'СЕТ СН'!$F$12-'СЕТ СН'!$F$21</f>
        <v>-371.65848877999997</v>
      </c>
      <c r="Q255" s="36">
        <f>SUMIFS(СВЦЭМ!$G$34:$G$777,СВЦЭМ!$A$34:$A$777,$A255,СВЦЭМ!$B$34:$B$777,Q$225)+'СЕТ СН'!$F$12-'СЕТ СН'!$F$21</f>
        <v>-369.45093614999996</v>
      </c>
      <c r="R255" s="36">
        <f>SUMIFS(СВЦЭМ!$G$34:$G$777,СВЦЭМ!$A$34:$A$777,$A255,СВЦЭМ!$B$34:$B$777,R$225)+'СЕТ СН'!$F$12-'СЕТ СН'!$F$21</f>
        <v>-369.02897237000002</v>
      </c>
      <c r="S255" s="36">
        <f>SUMIFS(СВЦЭМ!$G$34:$G$777,СВЦЭМ!$A$34:$A$777,$A255,СВЦЭМ!$B$34:$B$777,S$225)+'СЕТ СН'!$F$12-'СЕТ СН'!$F$21</f>
        <v>-371.93075877000001</v>
      </c>
      <c r="T255" s="36">
        <f>SUMIFS(СВЦЭМ!$G$34:$G$777,СВЦЭМ!$A$34:$A$777,$A255,СВЦЭМ!$B$34:$B$777,T$225)+'СЕТ СН'!$F$12-'СЕТ СН'!$F$21</f>
        <v>-373.38612845</v>
      </c>
      <c r="U255" s="36">
        <f>SUMIFS(СВЦЭМ!$G$34:$G$777,СВЦЭМ!$A$34:$A$777,$A255,СВЦЭМ!$B$34:$B$777,U$225)+'СЕТ СН'!$F$12-'СЕТ СН'!$F$21</f>
        <v>-374.57047180000001</v>
      </c>
      <c r="V255" s="36">
        <f>SUMIFS(СВЦЭМ!$G$34:$G$777,СВЦЭМ!$A$34:$A$777,$A255,СВЦЭМ!$B$34:$B$777,V$225)+'СЕТ СН'!$F$12-'СЕТ СН'!$F$21</f>
        <v>-372.77887984</v>
      </c>
      <c r="W255" s="36">
        <f>SUMIFS(СВЦЭМ!$G$34:$G$777,СВЦЭМ!$A$34:$A$777,$A255,СВЦЭМ!$B$34:$B$777,W$225)+'СЕТ СН'!$F$12-'СЕТ СН'!$F$21</f>
        <v>-374.01335424000001</v>
      </c>
      <c r="X255" s="36">
        <f>SUMIFS(СВЦЭМ!$G$34:$G$777,СВЦЭМ!$A$34:$A$777,$A255,СВЦЭМ!$B$34:$B$777,X$225)+'СЕТ СН'!$F$12-'СЕТ СН'!$F$21</f>
        <v>-362.53080229</v>
      </c>
      <c r="Y255" s="36">
        <f>SUMIFS(СВЦЭМ!$G$34:$G$777,СВЦЭМ!$A$34:$A$777,$A255,СВЦЭМ!$B$34:$B$777,Y$225)+'СЕТ СН'!$F$12-'СЕТ СН'!$F$21</f>
        <v>-344.33909055000004</v>
      </c>
    </row>
    <row r="256" spans="1:25" ht="15.75" x14ac:dyDescent="0.2">
      <c r="A256" s="35">
        <f t="shared" si="6"/>
        <v>42825</v>
      </c>
      <c r="B256" s="36">
        <f>SUMIFS(СВЦЭМ!$G$34:$G$777,СВЦЭМ!$A$34:$A$777,$A256,СВЦЭМ!$B$34:$B$777,B$225)+'СЕТ СН'!$F$12-'СЕТ СН'!$F$21</f>
        <v>-326.37332175</v>
      </c>
      <c r="C256" s="36">
        <f>SUMIFS(СВЦЭМ!$G$34:$G$777,СВЦЭМ!$A$34:$A$777,$A256,СВЦЭМ!$B$34:$B$777,C$225)+'СЕТ СН'!$F$12-'СЕТ СН'!$F$21</f>
        <v>-326.09855997</v>
      </c>
      <c r="D256" s="36">
        <f>SUMIFS(СВЦЭМ!$G$34:$G$777,СВЦЭМ!$A$34:$A$777,$A256,СВЦЭМ!$B$34:$B$777,D$225)+'СЕТ СН'!$F$12-'СЕТ СН'!$F$21</f>
        <v>-325.44399191000002</v>
      </c>
      <c r="E256" s="36">
        <f>SUMIFS(СВЦЭМ!$G$34:$G$777,СВЦЭМ!$A$34:$A$777,$A256,СВЦЭМ!$B$34:$B$777,E$225)+'СЕТ СН'!$F$12-'СЕТ СН'!$F$21</f>
        <v>-322.06521438999999</v>
      </c>
      <c r="F256" s="36">
        <f>SUMIFS(СВЦЭМ!$G$34:$G$777,СВЦЭМ!$A$34:$A$777,$A256,СВЦЭМ!$B$34:$B$777,F$225)+'СЕТ СН'!$F$12-'СЕТ СН'!$F$21</f>
        <v>-323.01963289000003</v>
      </c>
      <c r="G256" s="36">
        <f>SUMIFS(СВЦЭМ!$G$34:$G$777,СВЦЭМ!$A$34:$A$777,$A256,СВЦЭМ!$B$34:$B$777,G$225)+'СЕТ СН'!$F$12-'СЕТ СН'!$F$21</f>
        <v>-327.35780765999999</v>
      </c>
      <c r="H256" s="36">
        <f>SUMIFS(СВЦЭМ!$G$34:$G$777,СВЦЭМ!$A$34:$A$777,$A256,СВЦЭМ!$B$34:$B$777,H$225)+'СЕТ СН'!$F$12-'СЕТ СН'!$F$21</f>
        <v>-342.05290682999998</v>
      </c>
      <c r="I256" s="36">
        <f>SUMIFS(СВЦЭМ!$G$34:$G$777,СВЦЭМ!$A$34:$A$777,$A256,СВЦЭМ!$B$34:$B$777,I$225)+'СЕТ СН'!$F$12-'СЕТ СН'!$F$21</f>
        <v>-352.27906629</v>
      </c>
      <c r="J256" s="36">
        <f>SUMIFS(СВЦЭМ!$G$34:$G$777,СВЦЭМ!$A$34:$A$777,$A256,СВЦЭМ!$B$34:$B$777,J$225)+'СЕТ СН'!$F$12-'СЕТ СН'!$F$21</f>
        <v>-364.10453659999996</v>
      </c>
      <c r="K256" s="36">
        <f>SUMIFS(СВЦЭМ!$G$34:$G$777,СВЦЭМ!$A$34:$A$777,$A256,СВЦЭМ!$B$34:$B$777,K$225)+'СЕТ СН'!$F$12-'СЕТ СН'!$F$21</f>
        <v>-375.72484595000003</v>
      </c>
      <c r="L256" s="36">
        <f>SUMIFS(СВЦЭМ!$G$34:$G$777,СВЦЭМ!$A$34:$A$777,$A256,СВЦЭМ!$B$34:$B$777,L$225)+'СЕТ СН'!$F$12-'СЕТ СН'!$F$21</f>
        <v>-375.75201155000002</v>
      </c>
      <c r="M256" s="36">
        <f>SUMIFS(СВЦЭМ!$G$34:$G$777,СВЦЭМ!$A$34:$A$777,$A256,СВЦЭМ!$B$34:$B$777,M$225)+'СЕТ СН'!$F$12-'СЕТ СН'!$F$21</f>
        <v>-375.97402854000001</v>
      </c>
      <c r="N256" s="36">
        <f>SUMIFS(СВЦЭМ!$G$34:$G$777,СВЦЭМ!$A$34:$A$777,$A256,СВЦЭМ!$B$34:$B$777,N$225)+'СЕТ СН'!$F$12-'СЕТ СН'!$F$21</f>
        <v>-376.28845079999996</v>
      </c>
      <c r="O256" s="36">
        <f>SUMIFS(СВЦЭМ!$G$34:$G$777,СВЦЭМ!$A$34:$A$777,$A256,СВЦЭМ!$B$34:$B$777,O$225)+'СЕТ СН'!$F$12-'СЕТ СН'!$F$21</f>
        <v>-374.84894667000003</v>
      </c>
      <c r="P256" s="36">
        <f>SUMIFS(СВЦЭМ!$G$34:$G$777,СВЦЭМ!$A$34:$A$777,$A256,СВЦЭМ!$B$34:$B$777,P$225)+'СЕТ СН'!$F$12-'СЕТ СН'!$F$21</f>
        <v>-371.36692371000004</v>
      </c>
      <c r="Q256" s="36">
        <f>SUMIFS(СВЦЭМ!$G$34:$G$777,СВЦЭМ!$A$34:$A$777,$A256,СВЦЭМ!$B$34:$B$777,Q$225)+'СЕТ СН'!$F$12-'СЕТ СН'!$F$21</f>
        <v>-368.30706341000001</v>
      </c>
      <c r="R256" s="36">
        <f>SUMIFS(СВЦЭМ!$G$34:$G$777,СВЦЭМ!$A$34:$A$777,$A256,СВЦЭМ!$B$34:$B$777,R$225)+'СЕТ СН'!$F$12-'СЕТ СН'!$F$21</f>
        <v>-367.76386876000004</v>
      </c>
      <c r="S256" s="36">
        <f>SUMIFS(СВЦЭМ!$G$34:$G$777,СВЦЭМ!$A$34:$A$777,$A256,СВЦЭМ!$B$34:$B$777,S$225)+'СЕТ СН'!$F$12-'СЕТ СН'!$F$21</f>
        <v>-371.72829924000001</v>
      </c>
      <c r="T256" s="36">
        <f>SUMIFS(СВЦЭМ!$G$34:$G$777,СВЦЭМ!$A$34:$A$777,$A256,СВЦЭМ!$B$34:$B$777,T$225)+'СЕТ СН'!$F$12-'СЕТ СН'!$F$21</f>
        <v>-374.22037997000001</v>
      </c>
      <c r="U256" s="36">
        <f>SUMIFS(СВЦЭМ!$G$34:$G$777,СВЦЭМ!$A$34:$A$777,$A256,СВЦЭМ!$B$34:$B$777,U$225)+'СЕТ СН'!$F$12-'СЕТ СН'!$F$21</f>
        <v>-377.34126100000003</v>
      </c>
      <c r="V256" s="36">
        <f>SUMIFS(СВЦЭМ!$G$34:$G$777,СВЦЭМ!$A$34:$A$777,$A256,СВЦЭМ!$B$34:$B$777,V$225)+'СЕТ СН'!$F$12-'СЕТ СН'!$F$21</f>
        <v>-382.92803731000004</v>
      </c>
      <c r="W256" s="36">
        <f>SUMIFS(СВЦЭМ!$G$34:$G$777,СВЦЭМ!$A$34:$A$777,$A256,СВЦЭМ!$B$34:$B$777,W$225)+'СЕТ СН'!$F$12-'СЕТ СН'!$F$21</f>
        <v>-381.28460931000001</v>
      </c>
      <c r="X256" s="36">
        <f>SUMIFS(СВЦЭМ!$G$34:$G$777,СВЦЭМ!$A$34:$A$777,$A256,СВЦЭМ!$B$34:$B$777,X$225)+'СЕТ СН'!$F$12-'СЕТ СН'!$F$21</f>
        <v>-365.56930403000001</v>
      </c>
      <c r="Y256" s="36">
        <f>SUMIFS(СВЦЭМ!$G$34:$G$777,СВЦЭМ!$A$34:$A$777,$A256,СВЦЭМ!$B$34:$B$777,Y$225)+'СЕТ СН'!$F$12-'СЕТ СН'!$F$21</f>
        <v>-346.99640926000001</v>
      </c>
    </row>
    <row r="257" spans="1:27" ht="15.75"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customHeight="1" x14ac:dyDescent="0.2">
      <c r="A258" s="117"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18"/>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6" customFormat="1" ht="12.75" customHeight="1" x14ac:dyDescent="0.2">
      <c r="A260" s="11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customHeight="1" x14ac:dyDescent="0.2">
      <c r="A261" s="35" t="str">
        <f>A226</f>
        <v>01.03.2017</v>
      </c>
      <c r="B261" s="36">
        <f>SUMIFS(СВЦЭМ!$H$34:$H$777,СВЦЭМ!$A$34:$A$777,$A261,СВЦЭМ!$B$34:$B$777,B$260)+'СЕТ СН'!$F$12-'СЕТ СН'!$F$21</f>
        <v>-61.785457110000038</v>
      </c>
      <c r="C261" s="36">
        <f>SUMIFS(СВЦЭМ!$H$34:$H$777,СВЦЭМ!$A$34:$A$777,$A261,СВЦЭМ!$B$34:$B$777,C$260)+'СЕТ СН'!$F$12-'СЕТ СН'!$F$21</f>
        <v>-42.340038690000029</v>
      </c>
      <c r="D261" s="36">
        <f>SUMIFS(СВЦЭМ!$H$34:$H$777,СВЦЭМ!$A$34:$A$777,$A261,СВЦЭМ!$B$34:$B$777,D$260)+'СЕТ СН'!$F$12-'СЕТ СН'!$F$21</f>
        <v>-32.394143490000033</v>
      </c>
      <c r="E261" s="36">
        <f>SUMIFS(СВЦЭМ!$H$34:$H$777,СВЦЭМ!$A$34:$A$777,$A261,СВЦЭМ!$B$34:$B$777,E$260)+'СЕТ СН'!$F$12-'СЕТ СН'!$F$21</f>
        <v>-25.725238770000033</v>
      </c>
      <c r="F261" s="36">
        <f>SUMIFS(СВЦЭМ!$H$34:$H$777,СВЦЭМ!$A$34:$A$777,$A261,СВЦЭМ!$B$34:$B$777,F$260)+'СЕТ СН'!$F$12-'СЕТ СН'!$F$21</f>
        <v>-28.721672499999954</v>
      </c>
      <c r="G261" s="36">
        <f>SUMIFS(СВЦЭМ!$H$34:$H$777,СВЦЭМ!$A$34:$A$777,$A261,СВЦЭМ!$B$34:$B$777,G$260)+'СЕТ СН'!$F$12-'СЕТ СН'!$F$21</f>
        <v>-37.057756120000022</v>
      </c>
      <c r="H261" s="36">
        <f>SUMIFS(СВЦЭМ!$H$34:$H$777,СВЦЭМ!$A$34:$A$777,$A261,СВЦЭМ!$B$34:$B$777,H$260)+'СЕТ СН'!$F$12-'СЕТ СН'!$F$21</f>
        <v>-66.616864549999946</v>
      </c>
      <c r="I261" s="36">
        <f>SUMIFS(СВЦЭМ!$H$34:$H$777,СВЦЭМ!$A$34:$A$777,$A261,СВЦЭМ!$B$34:$B$777,I$260)+'СЕТ СН'!$F$12-'СЕТ СН'!$F$21</f>
        <v>-86.915876609999998</v>
      </c>
      <c r="J261" s="36">
        <f>SUMIFS(СВЦЭМ!$H$34:$H$777,СВЦЭМ!$A$34:$A$777,$A261,СВЦЭМ!$B$34:$B$777,J$260)+'СЕТ СН'!$F$12-'СЕТ СН'!$F$21</f>
        <v>-111.54951321999999</v>
      </c>
      <c r="K261" s="36">
        <f>SUMIFS(СВЦЭМ!$H$34:$H$777,СВЦЭМ!$A$34:$A$777,$A261,СВЦЭМ!$B$34:$B$777,K$260)+'СЕТ СН'!$F$12-'СЕТ СН'!$F$21</f>
        <v>-122.63143349000001</v>
      </c>
      <c r="L261" s="36">
        <f>SUMIFS(СВЦЭМ!$H$34:$H$777,СВЦЭМ!$A$34:$A$777,$A261,СВЦЭМ!$B$34:$B$777,L$260)+'СЕТ СН'!$F$12-'СЕТ СН'!$F$21</f>
        <v>-125.74358735999999</v>
      </c>
      <c r="M261" s="36">
        <f>SUMIFS(СВЦЭМ!$H$34:$H$777,СВЦЭМ!$A$34:$A$777,$A261,СВЦЭМ!$B$34:$B$777,M$260)+'СЕТ СН'!$F$12-'СЕТ СН'!$F$21</f>
        <v>-120.35898514000002</v>
      </c>
      <c r="N261" s="36">
        <f>SUMIFS(СВЦЭМ!$H$34:$H$777,СВЦЭМ!$A$34:$A$777,$A261,СВЦЭМ!$B$34:$B$777,N$260)+'СЕТ СН'!$F$12-'СЕТ СН'!$F$21</f>
        <v>-103.96245020999999</v>
      </c>
      <c r="O261" s="36">
        <f>SUMIFS(СВЦЭМ!$H$34:$H$777,СВЦЭМ!$A$34:$A$777,$A261,СВЦЭМ!$B$34:$B$777,O$260)+'СЕТ СН'!$F$12-'СЕТ СН'!$F$21</f>
        <v>-98.572026119999975</v>
      </c>
      <c r="P261" s="36">
        <f>SUMIFS(СВЦЭМ!$H$34:$H$777,СВЦЭМ!$A$34:$A$777,$A261,СВЦЭМ!$B$34:$B$777,P$260)+'СЕТ СН'!$F$12-'СЕТ СН'!$F$21</f>
        <v>-91.084991020000018</v>
      </c>
      <c r="Q261" s="36">
        <f>SUMIFS(СВЦЭМ!$H$34:$H$777,СВЦЭМ!$A$34:$A$777,$A261,СВЦЭМ!$B$34:$B$777,Q$260)+'СЕТ СН'!$F$12-'СЕТ СН'!$F$21</f>
        <v>-91.904319100000009</v>
      </c>
      <c r="R261" s="36">
        <f>SUMIFS(СВЦЭМ!$H$34:$H$777,СВЦЭМ!$A$34:$A$777,$A261,СВЦЭМ!$B$34:$B$777,R$260)+'СЕТ СН'!$F$12-'СЕТ СН'!$F$21</f>
        <v>-96.310634149999998</v>
      </c>
      <c r="S261" s="36">
        <f>SUMIFS(СВЦЭМ!$H$34:$H$777,СВЦЭМ!$A$34:$A$777,$A261,СВЦЭМ!$B$34:$B$777,S$260)+'СЕТ СН'!$F$12-'СЕТ СН'!$F$21</f>
        <v>-97.092740789999993</v>
      </c>
      <c r="T261" s="36">
        <f>SUMIFS(СВЦЭМ!$H$34:$H$777,СВЦЭМ!$A$34:$A$777,$A261,СВЦЭМ!$B$34:$B$777,T$260)+'СЕТ СН'!$F$12-'СЕТ СН'!$F$21</f>
        <v>-118.95545320000002</v>
      </c>
      <c r="U261" s="36">
        <f>SUMIFS(СВЦЭМ!$H$34:$H$777,СВЦЭМ!$A$34:$A$777,$A261,СВЦЭМ!$B$34:$B$777,U$260)+'СЕТ СН'!$F$12-'СЕТ СН'!$F$21</f>
        <v>-124.46328854000001</v>
      </c>
      <c r="V261" s="36">
        <f>SUMIFS(СВЦЭМ!$H$34:$H$777,СВЦЭМ!$A$34:$A$777,$A261,СВЦЭМ!$B$34:$B$777,V$260)+'СЕТ СН'!$F$12-'СЕТ СН'!$F$21</f>
        <v>-125.92458507999999</v>
      </c>
      <c r="W261" s="36">
        <f>SUMIFS(СВЦЭМ!$H$34:$H$777,СВЦЭМ!$A$34:$A$777,$A261,СВЦЭМ!$B$34:$B$777,W$260)+'СЕТ СН'!$F$12-'СЕТ СН'!$F$21</f>
        <v>-120.63767982000002</v>
      </c>
      <c r="X261" s="36">
        <f>SUMIFS(СВЦЭМ!$H$34:$H$777,СВЦЭМ!$A$34:$A$777,$A261,СВЦЭМ!$B$34:$B$777,X$260)+'СЕТ СН'!$F$12-'СЕТ СН'!$F$21</f>
        <v>-107.75606040000002</v>
      </c>
      <c r="Y261" s="36">
        <f>SUMIFS(СВЦЭМ!$H$34:$H$777,СВЦЭМ!$A$34:$A$777,$A261,СВЦЭМ!$B$34:$B$777,Y$260)+'СЕТ СН'!$F$12-'СЕТ СН'!$F$21</f>
        <v>-84.3450785</v>
      </c>
      <c r="AA261" s="45"/>
    </row>
    <row r="262" spans="1:27" ht="15.75" x14ac:dyDescent="0.2">
      <c r="A262" s="35">
        <f>A261+1</f>
        <v>42796</v>
      </c>
      <c r="B262" s="36">
        <f>SUMIFS(СВЦЭМ!$H$34:$H$777,СВЦЭМ!$A$34:$A$777,$A262,СВЦЭМ!$B$34:$B$777,B$260)+'СЕТ СН'!$F$12-'СЕТ СН'!$F$21</f>
        <v>-73.377784449999979</v>
      </c>
      <c r="C262" s="36">
        <f>SUMIFS(СВЦЭМ!$H$34:$H$777,СВЦЭМ!$A$34:$A$777,$A262,СВЦЭМ!$B$34:$B$777,C$260)+'СЕТ СН'!$F$12-'СЕТ СН'!$F$21</f>
        <v>-60.782117900000003</v>
      </c>
      <c r="D262" s="36">
        <f>SUMIFS(СВЦЭМ!$H$34:$H$777,СВЦЭМ!$A$34:$A$777,$A262,СВЦЭМ!$B$34:$B$777,D$260)+'СЕТ СН'!$F$12-'СЕТ СН'!$F$21</f>
        <v>-41.125237539999944</v>
      </c>
      <c r="E262" s="36">
        <f>SUMIFS(СВЦЭМ!$H$34:$H$777,СВЦЭМ!$A$34:$A$777,$A262,СВЦЭМ!$B$34:$B$777,E$260)+'СЕТ СН'!$F$12-'СЕТ СН'!$F$21</f>
        <v>-29.180710429999976</v>
      </c>
      <c r="F262" s="36">
        <f>SUMIFS(СВЦЭМ!$H$34:$H$777,СВЦЭМ!$A$34:$A$777,$A262,СВЦЭМ!$B$34:$B$777,F$260)+'СЕТ СН'!$F$12-'СЕТ СН'!$F$21</f>
        <v>-31.149805259999994</v>
      </c>
      <c r="G262" s="36">
        <f>SUMIFS(СВЦЭМ!$H$34:$H$777,СВЦЭМ!$A$34:$A$777,$A262,СВЦЭМ!$B$34:$B$777,G$260)+'СЕТ СН'!$F$12-'СЕТ СН'!$F$21</f>
        <v>-49.944845529999952</v>
      </c>
      <c r="H262" s="36">
        <f>SUMIFS(СВЦЭМ!$H$34:$H$777,СВЦЭМ!$A$34:$A$777,$A262,СВЦЭМ!$B$34:$B$777,H$260)+'СЕТ СН'!$F$12-'СЕТ СН'!$F$21</f>
        <v>-86.120562080000013</v>
      </c>
      <c r="I262" s="36">
        <f>SUMIFS(СВЦЭМ!$H$34:$H$777,СВЦЭМ!$A$34:$A$777,$A262,СВЦЭМ!$B$34:$B$777,I$260)+'СЕТ СН'!$F$12-'СЕТ СН'!$F$21</f>
        <v>-108.05996242999998</v>
      </c>
      <c r="J262" s="36">
        <f>SUMIFS(СВЦЭМ!$H$34:$H$777,СВЦЭМ!$A$34:$A$777,$A262,СВЦЭМ!$B$34:$B$777,J$260)+'СЕТ СН'!$F$12-'СЕТ СН'!$F$21</f>
        <v>-104.16198262</v>
      </c>
      <c r="K262" s="36">
        <f>SUMIFS(СВЦЭМ!$H$34:$H$777,СВЦЭМ!$A$34:$A$777,$A262,СВЦЭМ!$B$34:$B$777,K$260)+'СЕТ СН'!$F$12-'СЕТ СН'!$F$21</f>
        <v>-106.49378644000001</v>
      </c>
      <c r="L262" s="36">
        <f>SUMIFS(СВЦЭМ!$H$34:$H$777,СВЦЭМ!$A$34:$A$777,$A262,СВЦЭМ!$B$34:$B$777,L$260)+'СЕТ СН'!$F$12-'СЕТ СН'!$F$21</f>
        <v>-110.44359245999999</v>
      </c>
      <c r="M262" s="36">
        <f>SUMIFS(СВЦЭМ!$H$34:$H$777,СВЦЭМ!$A$34:$A$777,$A262,СВЦЭМ!$B$34:$B$777,M$260)+'СЕТ СН'!$F$12-'СЕТ СН'!$F$21</f>
        <v>-111.69098831999997</v>
      </c>
      <c r="N262" s="36">
        <f>SUMIFS(СВЦЭМ!$H$34:$H$777,СВЦЭМ!$A$34:$A$777,$A262,СВЦЭМ!$B$34:$B$777,N$260)+'СЕТ СН'!$F$12-'СЕТ СН'!$F$21</f>
        <v>-101.29381303999997</v>
      </c>
      <c r="O262" s="36">
        <f>SUMIFS(СВЦЭМ!$H$34:$H$777,СВЦЭМ!$A$34:$A$777,$A262,СВЦЭМ!$B$34:$B$777,O$260)+'СЕТ СН'!$F$12-'СЕТ СН'!$F$21</f>
        <v>-97.48417760000001</v>
      </c>
      <c r="P262" s="36">
        <f>SUMIFS(СВЦЭМ!$H$34:$H$777,СВЦЭМ!$A$34:$A$777,$A262,СВЦЭМ!$B$34:$B$777,P$260)+'СЕТ СН'!$F$12-'СЕТ СН'!$F$21</f>
        <v>-93.901826219999975</v>
      </c>
      <c r="Q262" s="36">
        <f>SUMIFS(СВЦЭМ!$H$34:$H$777,СВЦЭМ!$A$34:$A$777,$A262,СВЦЭМ!$B$34:$B$777,Q$260)+'СЕТ СН'!$F$12-'СЕТ СН'!$F$21</f>
        <v>-88.064278269999988</v>
      </c>
      <c r="R262" s="36">
        <f>SUMIFS(СВЦЭМ!$H$34:$H$777,СВЦЭМ!$A$34:$A$777,$A262,СВЦЭМ!$B$34:$B$777,R$260)+'СЕТ СН'!$F$12-'СЕТ СН'!$F$21</f>
        <v>-85.052567549999992</v>
      </c>
      <c r="S262" s="36">
        <f>SUMIFS(СВЦЭМ!$H$34:$H$777,СВЦЭМ!$A$34:$A$777,$A262,СВЦЭМ!$B$34:$B$777,S$260)+'СЕТ СН'!$F$12-'СЕТ СН'!$F$21</f>
        <v>-90.144581010000024</v>
      </c>
      <c r="T262" s="36">
        <f>SUMIFS(СВЦЭМ!$H$34:$H$777,СВЦЭМ!$A$34:$A$777,$A262,СВЦЭМ!$B$34:$B$777,T$260)+'СЕТ СН'!$F$12-'СЕТ СН'!$F$21</f>
        <v>-107.08111165000003</v>
      </c>
      <c r="U262" s="36">
        <f>SUMIFS(СВЦЭМ!$H$34:$H$777,СВЦЭМ!$A$34:$A$777,$A262,СВЦЭМ!$B$34:$B$777,U$260)+'СЕТ СН'!$F$12-'СЕТ СН'!$F$21</f>
        <v>-121.79649176999999</v>
      </c>
      <c r="V262" s="36">
        <f>SUMIFS(СВЦЭМ!$H$34:$H$777,СВЦЭМ!$A$34:$A$777,$A262,СВЦЭМ!$B$34:$B$777,V$260)+'СЕТ СН'!$F$12-'СЕТ СН'!$F$21</f>
        <v>-119.40260362999999</v>
      </c>
      <c r="W262" s="36">
        <f>SUMIFS(СВЦЭМ!$H$34:$H$777,СВЦЭМ!$A$34:$A$777,$A262,СВЦЭМ!$B$34:$B$777,W$260)+'СЕТ СН'!$F$12-'СЕТ СН'!$F$21</f>
        <v>-111.35371298000001</v>
      </c>
      <c r="X262" s="36">
        <f>SUMIFS(СВЦЭМ!$H$34:$H$777,СВЦЭМ!$A$34:$A$777,$A262,СВЦЭМ!$B$34:$B$777,X$260)+'СЕТ СН'!$F$12-'СЕТ СН'!$F$21</f>
        <v>-103.29670573999999</v>
      </c>
      <c r="Y262" s="36">
        <f>SUMIFS(СВЦЭМ!$H$34:$H$777,СВЦЭМ!$A$34:$A$777,$A262,СВЦЭМ!$B$34:$B$777,Y$260)+'СЕТ СН'!$F$12-'СЕТ СН'!$F$21</f>
        <v>-102.53896364000002</v>
      </c>
    </row>
    <row r="263" spans="1:27" ht="15.75" x14ac:dyDescent="0.2">
      <c r="A263" s="35">
        <f t="shared" ref="A263:A291" si="7">A262+1</f>
        <v>42797</v>
      </c>
      <c r="B263" s="36">
        <f>SUMIFS(СВЦЭМ!$H$34:$H$777,СВЦЭМ!$A$34:$A$777,$A263,СВЦЭМ!$B$34:$B$777,B$260)+'СЕТ СН'!$F$12-'СЕТ СН'!$F$21</f>
        <v>-103.92400576</v>
      </c>
      <c r="C263" s="36">
        <f>SUMIFS(СВЦЭМ!$H$34:$H$777,СВЦЭМ!$A$34:$A$777,$A263,СВЦЭМ!$B$34:$B$777,C$260)+'СЕТ СН'!$F$12-'СЕТ СН'!$F$21</f>
        <v>-86.430679810000015</v>
      </c>
      <c r="D263" s="36">
        <f>SUMIFS(СВЦЭМ!$H$34:$H$777,СВЦЭМ!$A$34:$A$777,$A263,СВЦЭМ!$B$34:$B$777,D$260)+'СЕТ СН'!$F$12-'СЕТ СН'!$F$21</f>
        <v>-74.398324960000025</v>
      </c>
      <c r="E263" s="36">
        <f>SUMIFS(СВЦЭМ!$H$34:$H$777,СВЦЭМ!$A$34:$A$777,$A263,СВЦЭМ!$B$34:$B$777,E$260)+'СЕТ СН'!$F$12-'СЕТ СН'!$F$21</f>
        <v>-74.062583679999989</v>
      </c>
      <c r="F263" s="36">
        <f>SUMIFS(СВЦЭМ!$H$34:$H$777,СВЦЭМ!$A$34:$A$777,$A263,СВЦЭМ!$B$34:$B$777,F$260)+'СЕТ СН'!$F$12-'СЕТ СН'!$F$21</f>
        <v>-76.409475419999978</v>
      </c>
      <c r="G263" s="36">
        <f>SUMIFS(СВЦЭМ!$H$34:$H$777,СВЦЭМ!$A$34:$A$777,$A263,СВЦЭМ!$B$34:$B$777,G$260)+'СЕТ СН'!$F$12-'СЕТ СН'!$F$21</f>
        <v>-85.397123410000006</v>
      </c>
      <c r="H263" s="36">
        <f>SUMIFS(СВЦЭМ!$H$34:$H$777,СВЦЭМ!$A$34:$A$777,$A263,СВЦЭМ!$B$34:$B$777,H$260)+'СЕТ СН'!$F$12-'СЕТ СН'!$F$21</f>
        <v>-115.69467735000001</v>
      </c>
      <c r="I263" s="36">
        <f>SUMIFS(СВЦЭМ!$H$34:$H$777,СВЦЭМ!$A$34:$A$777,$A263,СВЦЭМ!$B$34:$B$777,I$260)+'СЕТ СН'!$F$12-'СЕТ СН'!$F$21</f>
        <v>-142.99238946999998</v>
      </c>
      <c r="J263" s="36">
        <f>SUMIFS(СВЦЭМ!$H$34:$H$777,СВЦЭМ!$A$34:$A$777,$A263,СВЦЭМ!$B$34:$B$777,J$260)+'СЕТ СН'!$F$12-'СЕТ СН'!$F$21</f>
        <v>-157.28626484</v>
      </c>
      <c r="K263" s="36">
        <f>SUMIFS(СВЦЭМ!$H$34:$H$777,СВЦЭМ!$A$34:$A$777,$A263,СВЦЭМ!$B$34:$B$777,K$260)+'СЕТ СН'!$F$12-'СЕТ СН'!$F$21</f>
        <v>-161.34724833000001</v>
      </c>
      <c r="L263" s="36">
        <f>SUMIFS(СВЦЭМ!$H$34:$H$777,СВЦЭМ!$A$34:$A$777,$A263,СВЦЭМ!$B$34:$B$777,L$260)+'СЕТ СН'!$F$12-'СЕТ СН'!$F$21</f>
        <v>-161.86417476000003</v>
      </c>
      <c r="M263" s="36">
        <f>SUMIFS(СВЦЭМ!$H$34:$H$777,СВЦЭМ!$A$34:$A$777,$A263,СВЦЭМ!$B$34:$B$777,M$260)+'СЕТ СН'!$F$12-'СЕТ СН'!$F$21</f>
        <v>-157.37458980999997</v>
      </c>
      <c r="N263" s="36">
        <f>SUMIFS(СВЦЭМ!$H$34:$H$777,СВЦЭМ!$A$34:$A$777,$A263,СВЦЭМ!$B$34:$B$777,N$260)+'СЕТ СН'!$F$12-'СЕТ СН'!$F$21</f>
        <v>-149.62777541000003</v>
      </c>
      <c r="O263" s="36">
        <f>SUMIFS(СВЦЭМ!$H$34:$H$777,СВЦЭМ!$A$34:$A$777,$A263,СВЦЭМ!$B$34:$B$777,O$260)+'СЕТ СН'!$F$12-'СЕТ СН'!$F$21</f>
        <v>-144.01085544</v>
      </c>
      <c r="P263" s="36">
        <f>SUMIFS(СВЦЭМ!$H$34:$H$777,СВЦЭМ!$A$34:$A$777,$A263,СВЦЭМ!$B$34:$B$777,P$260)+'СЕТ СН'!$F$12-'СЕТ СН'!$F$21</f>
        <v>-137.94807079999998</v>
      </c>
      <c r="Q263" s="36">
        <f>SUMIFS(СВЦЭМ!$H$34:$H$777,СВЦЭМ!$A$34:$A$777,$A263,СВЦЭМ!$B$34:$B$777,Q$260)+'СЕТ СН'!$F$12-'СЕТ СН'!$F$21</f>
        <v>-132.35654233000002</v>
      </c>
      <c r="R263" s="36">
        <f>SUMIFS(СВЦЭМ!$H$34:$H$777,СВЦЭМ!$A$34:$A$777,$A263,СВЦЭМ!$B$34:$B$777,R$260)+'СЕТ СН'!$F$12-'СЕТ СН'!$F$21</f>
        <v>-132.23582785999997</v>
      </c>
      <c r="S263" s="36">
        <f>SUMIFS(СВЦЭМ!$H$34:$H$777,СВЦЭМ!$A$34:$A$777,$A263,СВЦЭМ!$B$34:$B$777,S$260)+'СЕТ СН'!$F$12-'СЕТ СН'!$F$21</f>
        <v>-136.57691377999998</v>
      </c>
      <c r="T263" s="36">
        <f>SUMIFS(СВЦЭМ!$H$34:$H$777,СВЦЭМ!$A$34:$A$777,$A263,СВЦЭМ!$B$34:$B$777,T$260)+'СЕТ СН'!$F$12-'СЕТ СН'!$F$21</f>
        <v>-154.07318513000001</v>
      </c>
      <c r="U263" s="36">
        <f>SUMIFS(СВЦЭМ!$H$34:$H$777,СВЦЭМ!$A$34:$A$777,$A263,СВЦЭМ!$B$34:$B$777,U$260)+'СЕТ СН'!$F$12-'СЕТ СН'!$F$21</f>
        <v>-168.26801158000001</v>
      </c>
      <c r="V263" s="36">
        <f>SUMIFS(СВЦЭМ!$H$34:$H$777,СВЦЭМ!$A$34:$A$777,$A263,СВЦЭМ!$B$34:$B$777,V$260)+'СЕТ СН'!$F$12-'СЕТ СН'!$F$21</f>
        <v>-170.03978427999999</v>
      </c>
      <c r="W263" s="36">
        <f>SUMIFS(СВЦЭМ!$H$34:$H$777,СВЦЭМ!$A$34:$A$777,$A263,СВЦЭМ!$B$34:$B$777,W$260)+'СЕТ СН'!$F$12-'СЕТ СН'!$F$21</f>
        <v>-167.37814942</v>
      </c>
      <c r="X263" s="36">
        <f>SUMIFS(СВЦЭМ!$H$34:$H$777,СВЦЭМ!$A$34:$A$777,$A263,СВЦЭМ!$B$34:$B$777,X$260)+'СЕТ СН'!$F$12-'СЕТ СН'!$F$21</f>
        <v>-158.36393702999999</v>
      </c>
      <c r="Y263" s="36">
        <f>SUMIFS(СВЦЭМ!$H$34:$H$777,СВЦЭМ!$A$34:$A$777,$A263,СВЦЭМ!$B$34:$B$777,Y$260)+'СЕТ СН'!$F$12-'СЕТ СН'!$F$21</f>
        <v>-129.42499236999998</v>
      </c>
    </row>
    <row r="264" spans="1:27" ht="15.75" x14ac:dyDescent="0.2">
      <c r="A264" s="35">
        <f t="shared" si="7"/>
        <v>42798</v>
      </c>
      <c r="B264" s="36">
        <f>SUMIFS(СВЦЭМ!$H$34:$H$777,СВЦЭМ!$A$34:$A$777,$A264,СВЦЭМ!$B$34:$B$777,B$260)+'СЕТ СН'!$F$12-'СЕТ СН'!$F$21</f>
        <v>-118.79683718000001</v>
      </c>
      <c r="C264" s="36">
        <f>SUMIFS(СВЦЭМ!$H$34:$H$777,СВЦЭМ!$A$34:$A$777,$A264,СВЦЭМ!$B$34:$B$777,C$260)+'СЕТ СН'!$F$12-'СЕТ СН'!$F$21</f>
        <v>-100.84784786</v>
      </c>
      <c r="D264" s="36">
        <f>SUMIFS(СВЦЭМ!$H$34:$H$777,СВЦЭМ!$A$34:$A$777,$A264,СВЦЭМ!$B$34:$B$777,D$260)+'СЕТ СН'!$F$12-'СЕТ СН'!$F$21</f>
        <v>-89.639308249999999</v>
      </c>
      <c r="E264" s="36">
        <f>SUMIFS(СВЦЭМ!$H$34:$H$777,СВЦЭМ!$A$34:$A$777,$A264,СВЦЭМ!$B$34:$B$777,E$260)+'СЕТ СН'!$F$12-'СЕТ СН'!$F$21</f>
        <v>-82.762710729999981</v>
      </c>
      <c r="F264" s="36">
        <f>SUMIFS(СВЦЭМ!$H$34:$H$777,СВЦЭМ!$A$34:$A$777,$A264,СВЦЭМ!$B$34:$B$777,F$260)+'СЕТ СН'!$F$12-'СЕТ СН'!$F$21</f>
        <v>-83.733975559999976</v>
      </c>
      <c r="G264" s="36">
        <f>SUMIFS(СВЦЭМ!$H$34:$H$777,СВЦЭМ!$A$34:$A$777,$A264,СВЦЭМ!$B$34:$B$777,G$260)+'СЕТ СН'!$F$12-'СЕТ СН'!$F$21</f>
        <v>-86.822269459999973</v>
      </c>
      <c r="H264" s="36">
        <f>SUMIFS(СВЦЭМ!$H$34:$H$777,СВЦЭМ!$A$34:$A$777,$A264,СВЦЭМ!$B$34:$B$777,H$260)+'СЕТ СН'!$F$12-'СЕТ СН'!$F$21</f>
        <v>-92.58346382000002</v>
      </c>
      <c r="I264" s="36">
        <f>SUMIFS(СВЦЭМ!$H$34:$H$777,СВЦЭМ!$A$34:$A$777,$A264,СВЦЭМ!$B$34:$B$777,I$260)+'СЕТ СН'!$F$12-'СЕТ СН'!$F$21</f>
        <v>-111.31434304999999</v>
      </c>
      <c r="J264" s="36">
        <f>SUMIFS(СВЦЭМ!$H$34:$H$777,СВЦЭМ!$A$34:$A$777,$A264,СВЦЭМ!$B$34:$B$777,J$260)+'СЕТ СН'!$F$12-'СЕТ СН'!$F$21</f>
        <v>-141.79793721999999</v>
      </c>
      <c r="K264" s="36">
        <f>SUMIFS(СВЦЭМ!$H$34:$H$777,СВЦЭМ!$A$34:$A$777,$A264,СВЦЭМ!$B$34:$B$777,K$260)+'СЕТ СН'!$F$12-'СЕТ СН'!$F$21</f>
        <v>-161.43675143000002</v>
      </c>
      <c r="L264" s="36">
        <f>SUMIFS(СВЦЭМ!$H$34:$H$777,СВЦЭМ!$A$34:$A$777,$A264,СВЦЭМ!$B$34:$B$777,L$260)+'СЕТ СН'!$F$12-'СЕТ СН'!$F$21</f>
        <v>-163.10867659000002</v>
      </c>
      <c r="M264" s="36">
        <f>SUMIFS(СВЦЭМ!$H$34:$H$777,СВЦЭМ!$A$34:$A$777,$A264,СВЦЭМ!$B$34:$B$777,M$260)+'СЕТ СН'!$F$12-'СЕТ СН'!$F$21</f>
        <v>-164.54844682999999</v>
      </c>
      <c r="N264" s="36">
        <f>SUMIFS(СВЦЭМ!$H$34:$H$777,СВЦЭМ!$A$34:$A$777,$A264,СВЦЭМ!$B$34:$B$777,N$260)+'СЕТ СН'!$F$12-'СЕТ СН'!$F$21</f>
        <v>-164.20552679999997</v>
      </c>
      <c r="O264" s="36">
        <f>SUMIFS(СВЦЭМ!$H$34:$H$777,СВЦЭМ!$A$34:$A$777,$A264,СВЦЭМ!$B$34:$B$777,O$260)+'СЕТ СН'!$F$12-'СЕТ СН'!$F$21</f>
        <v>-148.58793537000003</v>
      </c>
      <c r="P264" s="36">
        <f>SUMIFS(СВЦЭМ!$H$34:$H$777,СВЦЭМ!$A$34:$A$777,$A264,СВЦЭМ!$B$34:$B$777,P$260)+'СЕТ СН'!$F$12-'СЕТ СН'!$F$21</f>
        <v>-148.61008565999998</v>
      </c>
      <c r="Q264" s="36">
        <f>SUMIFS(СВЦЭМ!$H$34:$H$777,СВЦЭМ!$A$34:$A$777,$A264,СВЦЭМ!$B$34:$B$777,Q$260)+'СЕТ СН'!$F$12-'СЕТ СН'!$F$21</f>
        <v>-146.31346716000002</v>
      </c>
      <c r="R264" s="36">
        <f>SUMIFS(СВЦЭМ!$H$34:$H$777,СВЦЭМ!$A$34:$A$777,$A264,СВЦЭМ!$B$34:$B$777,R$260)+'СЕТ СН'!$F$12-'СЕТ СН'!$F$21</f>
        <v>-144.01303039999999</v>
      </c>
      <c r="S264" s="36">
        <f>SUMIFS(СВЦЭМ!$H$34:$H$777,СВЦЭМ!$A$34:$A$777,$A264,СВЦЭМ!$B$34:$B$777,S$260)+'СЕТ СН'!$F$12-'СЕТ СН'!$F$21</f>
        <v>-148.07090768</v>
      </c>
      <c r="T264" s="36">
        <f>SUMIFS(СВЦЭМ!$H$34:$H$777,СВЦЭМ!$A$34:$A$777,$A264,СВЦЭМ!$B$34:$B$777,T$260)+'СЕТ СН'!$F$12-'СЕТ СН'!$F$21</f>
        <v>-156.69978957000001</v>
      </c>
      <c r="U264" s="36">
        <f>SUMIFS(СВЦЭМ!$H$34:$H$777,СВЦЭМ!$A$34:$A$777,$A264,СВЦЭМ!$B$34:$B$777,U$260)+'СЕТ СН'!$F$12-'СЕТ СН'!$F$21</f>
        <v>-172.16039203000003</v>
      </c>
      <c r="V264" s="36">
        <f>SUMIFS(СВЦЭМ!$H$34:$H$777,СВЦЭМ!$A$34:$A$777,$A264,СВЦЭМ!$B$34:$B$777,V$260)+'СЕТ СН'!$F$12-'СЕТ СН'!$F$21</f>
        <v>-173.40009085000003</v>
      </c>
      <c r="W264" s="36">
        <f>SUMIFS(СВЦЭМ!$H$34:$H$777,СВЦЭМ!$A$34:$A$777,$A264,СВЦЭМ!$B$34:$B$777,W$260)+'СЕТ СН'!$F$12-'СЕТ СН'!$F$21</f>
        <v>-166.46260839000001</v>
      </c>
      <c r="X264" s="36">
        <f>SUMIFS(СВЦЭМ!$H$34:$H$777,СВЦЭМ!$A$34:$A$777,$A264,СВЦЭМ!$B$34:$B$777,X$260)+'СЕТ СН'!$F$12-'СЕТ СН'!$F$21</f>
        <v>-156.93654002</v>
      </c>
      <c r="Y264" s="36">
        <f>SUMIFS(СВЦЭМ!$H$34:$H$777,СВЦЭМ!$A$34:$A$777,$A264,СВЦЭМ!$B$34:$B$777,Y$260)+'СЕТ СН'!$F$12-'СЕТ СН'!$F$21</f>
        <v>-137.4027509</v>
      </c>
    </row>
    <row r="265" spans="1:27" ht="15.75" x14ac:dyDescent="0.2">
      <c r="A265" s="35">
        <f t="shared" si="7"/>
        <v>42799</v>
      </c>
      <c r="B265" s="36">
        <f>SUMIFS(СВЦЭМ!$H$34:$H$777,СВЦЭМ!$A$34:$A$777,$A265,СВЦЭМ!$B$34:$B$777,B$260)+'СЕТ СН'!$F$12-'СЕТ СН'!$F$21</f>
        <v>-126.63891823</v>
      </c>
      <c r="C265" s="36">
        <f>SUMIFS(СВЦЭМ!$H$34:$H$777,СВЦЭМ!$A$34:$A$777,$A265,СВЦЭМ!$B$34:$B$777,C$260)+'СЕТ СН'!$F$12-'СЕТ СН'!$F$21</f>
        <v>-102.80170021999999</v>
      </c>
      <c r="D265" s="36">
        <f>SUMIFS(СВЦЭМ!$H$34:$H$777,СВЦЭМ!$A$34:$A$777,$A265,СВЦЭМ!$B$34:$B$777,D$260)+'СЕТ СН'!$F$12-'СЕТ СН'!$F$21</f>
        <v>-82.000068189999979</v>
      </c>
      <c r="E265" s="36">
        <f>SUMIFS(СВЦЭМ!$H$34:$H$777,СВЦЭМ!$A$34:$A$777,$A265,СВЦЭМ!$B$34:$B$777,E$260)+'СЕТ СН'!$F$12-'СЕТ СН'!$F$21</f>
        <v>-75.911130140000012</v>
      </c>
      <c r="F265" s="36">
        <f>SUMIFS(СВЦЭМ!$H$34:$H$777,СВЦЭМ!$A$34:$A$777,$A265,СВЦЭМ!$B$34:$B$777,F$260)+'СЕТ СН'!$F$12-'СЕТ СН'!$F$21</f>
        <v>-76.452431339999976</v>
      </c>
      <c r="G265" s="36">
        <f>SUMIFS(СВЦЭМ!$H$34:$H$777,СВЦЭМ!$A$34:$A$777,$A265,СВЦЭМ!$B$34:$B$777,G$260)+'СЕТ СН'!$F$12-'СЕТ СН'!$F$21</f>
        <v>-82.119992920000016</v>
      </c>
      <c r="H265" s="36">
        <f>SUMIFS(СВЦЭМ!$H$34:$H$777,СВЦЭМ!$A$34:$A$777,$A265,СВЦЭМ!$B$34:$B$777,H$260)+'СЕТ СН'!$F$12-'СЕТ СН'!$F$21</f>
        <v>-89.691055370000015</v>
      </c>
      <c r="I265" s="36">
        <f>SUMIFS(СВЦЭМ!$H$34:$H$777,СВЦЭМ!$A$34:$A$777,$A265,СВЦЭМ!$B$34:$B$777,I$260)+'СЕТ СН'!$F$12-'СЕТ СН'!$F$21</f>
        <v>-112.29270273999998</v>
      </c>
      <c r="J265" s="36">
        <f>SUMIFS(СВЦЭМ!$H$34:$H$777,СВЦЭМ!$A$34:$A$777,$A265,СВЦЭМ!$B$34:$B$777,J$260)+'СЕТ СН'!$F$12-'СЕТ СН'!$F$21</f>
        <v>-147.22260333000003</v>
      </c>
      <c r="K265" s="36">
        <f>SUMIFS(СВЦЭМ!$H$34:$H$777,СВЦЭМ!$A$34:$A$777,$A265,СВЦЭМ!$B$34:$B$777,K$260)+'СЕТ СН'!$F$12-'СЕТ СН'!$F$21</f>
        <v>-160.65436245000001</v>
      </c>
      <c r="L265" s="36">
        <f>SUMIFS(СВЦЭМ!$H$34:$H$777,СВЦЭМ!$A$34:$A$777,$A265,СВЦЭМ!$B$34:$B$777,L$260)+'СЕТ СН'!$F$12-'СЕТ СН'!$F$21</f>
        <v>-171.59099996999998</v>
      </c>
      <c r="M265" s="36">
        <f>SUMIFS(СВЦЭМ!$H$34:$H$777,СВЦЭМ!$A$34:$A$777,$A265,СВЦЭМ!$B$34:$B$777,M$260)+'СЕТ СН'!$F$12-'СЕТ СН'!$F$21</f>
        <v>-170.11981407000002</v>
      </c>
      <c r="N265" s="36">
        <f>SUMIFS(СВЦЭМ!$H$34:$H$777,СВЦЭМ!$A$34:$A$777,$A265,СВЦЭМ!$B$34:$B$777,N$260)+'СЕТ СН'!$F$12-'СЕТ СН'!$F$21</f>
        <v>-161.65340841</v>
      </c>
      <c r="O265" s="36">
        <f>SUMIFS(СВЦЭМ!$H$34:$H$777,СВЦЭМ!$A$34:$A$777,$A265,СВЦЭМ!$B$34:$B$777,O$260)+'СЕТ СН'!$F$12-'СЕТ СН'!$F$21</f>
        <v>-149.29720861999999</v>
      </c>
      <c r="P265" s="36">
        <f>SUMIFS(СВЦЭМ!$H$34:$H$777,СВЦЭМ!$A$34:$A$777,$A265,СВЦЭМ!$B$34:$B$777,P$260)+'СЕТ СН'!$F$12-'СЕТ СН'!$F$21</f>
        <v>-146.69527434999998</v>
      </c>
      <c r="Q265" s="36">
        <f>SUMIFS(СВЦЭМ!$H$34:$H$777,СВЦЭМ!$A$34:$A$777,$A265,СВЦЭМ!$B$34:$B$777,Q$260)+'СЕТ СН'!$F$12-'СЕТ СН'!$F$21</f>
        <v>-144.50547195000001</v>
      </c>
      <c r="R265" s="36">
        <f>SUMIFS(СВЦЭМ!$H$34:$H$777,СВЦЭМ!$A$34:$A$777,$A265,СВЦЭМ!$B$34:$B$777,R$260)+'СЕТ СН'!$F$12-'СЕТ СН'!$F$21</f>
        <v>-144.12931983999999</v>
      </c>
      <c r="S265" s="36">
        <f>SUMIFS(СВЦЭМ!$H$34:$H$777,СВЦЭМ!$A$34:$A$777,$A265,СВЦЭМ!$B$34:$B$777,S$260)+'СЕТ СН'!$F$12-'СЕТ СН'!$F$21</f>
        <v>-144.05894547999998</v>
      </c>
      <c r="T265" s="36">
        <f>SUMIFS(СВЦЭМ!$H$34:$H$777,СВЦЭМ!$A$34:$A$777,$A265,СВЦЭМ!$B$34:$B$777,T$260)+'СЕТ СН'!$F$12-'СЕТ СН'!$F$21</f>
        <v>-159.32143887000001</v>
      </c>
      <c r="U265" s="36">
        <f>SUMIFS(СВЦЭМ!$H$34:$H$777,СВЦЭМ!$A$34:$A$777,$A265,СВЦЭМ!$B$34:$B$777,U$260)+'СЕТ СН'!$F$12-'СЕТ СН'!$F$21</f>
        <v>-164.39828223000001</v>
      </c>
      <c r="V265" s="36">
        <f>SUMIFS(СВЦЭМ!$H$34:$H$777,СВЦЭМ!$A$34:$A$777,$A265,СВЦЭМ!$B$34:$B$777,V$260)+'СЕТ СН'!$F$12-'СЕТ СН'!$F$21</f>
        <v>-154.58668671999999</v>
      </c>
      <c r="W265" s="36">
        <f>SUMIFS(СВЦЭМ!$H$34:$H$777,СВЦЭМ!$A$34:$A$777,$A265,СВЦЭМ!$B$34:$B$777,W$260)+'СЕТ СН'!$F$12-'СЕТ СН'!$F$21</f>
        <v>-167.97222192999999</v>
      </c>
      <c r="X265" s="36">
        <f>SUMIFS(СВЦЭМ!$H$34:$H$777,СВЦЭМ!$A$34:$A$777,$A265,СВЦЭМ!$B$34:$B$777,X$260)+'СЕТ СН'!$F$12-'СЕТ СН'!$F$21</f>
        <v>-181.57073988000002</v>
      </c>
      <c r="Y265" s="36">
        <f>SUMIFS(СВЦЭМ!$H$34:$H$777,СВЦЭМ!$A$34:$A$777,$A265,СВЦЭМ!$B$34:$B$777,Y$260)+'СЕТ СН'!$F$12-'СЕТ СН'!$F$21</f>
        <v>-153.79837380999999</v>
      </c>
    </row>
    <row r="266" spans="1:27" ht="15.75" x14ac:dyDescent="0.2">
      <c r="A266" s="35">
        <f t="shared" si="7"/>
        <v>42800</v>
      </c>
      <c r="B266" s="36">
        <f>SUMIFS(СВЦЭМ!$H$34:$H$777,СВЦЭМ!$A$34:$A$777,$A266,СВЦЭМ!$B$34:$B$777,B$260)+'СЕТ СН'!$F$12-'СЕТ СН'!$F$21</f>
        <v>-102.36084536999999</v>
      </c>
      <c r="C266" s="36">
        <f>SUMIFS(СВЦЭМ!$H$34:$H$777,СВЦЭМ!$A$34:$A$777,$A266,СВЦЭМ!$B$34:$B$777,C$260)+'СЕТ СН'!$F$12-'СЕТ СН'!$F$21</f>
        <v>-89.164506350000011</v>
      </c>
      <c r="D266" s="36">
        <f>SUMIFS(СВЦЭМ!$H$34:$H$777,СВЦЭМ!$A$34:$A$777,$A266,СВЦЭМ!$B$34:$B$777,D$260)+'СЕТ СН'!$F$12-'СЕТ СН'!$F$21</f>
        <v>-73.06664748999998</v>
      </c>
      <c r="E266" s="36">
        <f>SUMIFS(СВЦЭМ!$H$34:$H$777,СВЦЭМ!$A$34:$A$777,$A266,СВЦЭМ!$B$34:$B$777,E$260)+'СЕТ СН'!$F$12-'СЕТ СН'!$F$21</f>
        <v>-65.572436179999954</v>
      </c>
      <c r="F266" s="36">
        <f>SUMIFS(СВЦЭМ!$H$34:$H$777,СВЦЭМ!$A$34:$A$777,$A266,СВЦЭМ!$B$34:$B$777,F$260)+'СЕТ СН'!$F$12-'СЕТ СН'!$F$21</f>
        <v>-66.350887059999991</v>
      </c>
      <c r="G266" s="36">
        <f>SUMIFS(СВЦЭМ!$H$34:$H$777,СВЦЭМ!$A$34:$A$777,$A266,СВЦЭМ!$B$34:$B$777,G$260)+'СЕТ СН'!$F$12-'СЕТ СН'!$F$21</f>
        <v>-72.068340560000024</v>
      </c>
      <c r="H266" s="36">
        <f>SUMIFS(СВЦЭМ!$H$34:$H$777,СВЦЭМ!$A$34:$A$777,$A266,СВЦЭМ!$B$34:$B$777,H$260)+'СЕТ СН'!$F$12-'СЕТ СН'!$F$21</f>
        <v>-98.933194739999976</v>
      </c>
      <c r="I266" s="36">
        <f>SUMIFS(СВЦЭМ!$H$34:$H$777,СВЦЭМ!$A$34:$A$777,$A266,СВЦЭМ!$B$34:$B$777,I$260)+'СЕТ СН'!$F$12-'СЕТ СН'!$F$21</f>
        <v>-131.25744471000002</v>
      </c>
      <c r="J266" s="36">
        <f>SUMIFS(СВЦЭМ!$H$34:$H$777,СВЦЭМ!$A$34:$A$777,$A266,СВЦЭМ!$B$34:$B$777,J$260)+'СЕТ СН'!$F$12-'СЕТ СН'!$F$21</f>
        <v>-153.71988298000002</v>
      </c>
      <c r="K266" s="36">
        <f>SUMIFS(СВЦЭМ!$H$34:$H$777,СВЦЭМ!$A$34:$A$777,$A266,СВЦЭМ!$B$34:$B$777,K$260)+'СЕТ СН'!$F$12-'СЕТ СН'!$F$21</f>
        <v>-154.23422019999998</v>
      </c>
      <c r="L266" s="36">
        <f>SUMIFS(СВЦЭМ!$H$34:$H$777,СВЦЭМ!$A$34:$A$777,$A266,СВЦЭМ!$B$34:$B$777,L$260)+'СЕТ СН'!$F$12-'СЕТ СН'!$F$21</f>
        <v>-153.31105945000002</v>
      </c>
      <c r="M266" s="36">
        <f>SUMIFS(СВЦЭМ!$H$34:$H$777,СВЦЭМ!$A$34:$A$777,$A266,СВЦЭМ!$B$34:$B$777,M$260)+'СЕТ СН'!$F$12-'СЕТ СН'!$F$21</f>
        <v>-152.69760672000001</v>
      </c>
      <c r="N266" s="36">
        <f>SUMIFS(СВЦЭМ!$H$34:$H$777,СВЦЭМ!$A$34:$A$777,$A266,СВЦЭМ!$B$34:$B$777,N$260)+'СЕТ СН'!$F$12-'СЕТ СН'!$F$21</f>
        <v>-153.68138124000001</v>
      </c>
      <c r="O266" s="36">
        <f>SUMIFS(СВЦЭМ!$H$34:$H$777,СВЦЭМ!$A$34:$A$777,$A266,СВЦЭМ!$B$34:$B$777,O$260)+'СЕТ СН'!$F$12-'СЕТ СН'!$F$21</f>
        <v>-153.67010713000002</v>
      </c>
      <c r="P266" s="36">
        <f>SUMIFS(СВЦЭМ!$H$34:$H$777,СВЦЭМ!$A$34:$A$777,$A266,СВЦЭМ!$B$34:$B$777,P$260)+'СЕТ СН'!$F$12-'СЕТ СН'!$F$21</f>
        <v>-158.65831498</v>
      </c>
      <c r="Q266" s="36">
        <f>SUMIFS(СВЦЭМ!$H$34:$H$777,СВЦЭМ!$A$34:$A$777,$A266,СВЦЭМ!$B$34:$B$777,Q$260)+'СЕТ СН'!$F$12-'СЕТ СН'!$F$21</f>
        <v>-162.84001704999997</v>
      </c>
      <c r="R266" s="36">
        <f>SUMIFS(СВЦЭМ!$H$34:$H$777,СВЦЭМ!$A$34:$A$777,$A266,СВЦЭМ!$B$34:$B$777,R$260)+'СЕТ СН'!$F$12-'СЕТ СН'!$F$21</f>
        <v>-134.37692464999998</v>
      </c>
      <c r="S266" s="36">
        <f>SUMIFS(СВЦЭМ!$H$34:$H$777,СВЦЭМ!$A$34:$A$777,$A266,СВЦЭМ!$B$34:$B$777,S$260)+'СЕТ СН'!$F$12-'СЕТ СН'!$F$21</f>
        <v>-127.82392149999998</v>
      </c>
      <c r="T266" s="36">
        <f>SUMIFS(СВЦЭМ!$H$34:$H$777,СВЦЭМ!$A$34:$A$777,$A266,СВЦЭМ!$B$34:$B$777,T$260)+'СЕТ СН'!$F$12-'СЕТ СН'!$F$21</f>
        <v>-142.85910732999997</v>
      </c>
      <c r="U266" s="36">
        <f>SUMIFS(СВЦЭМ!$H$34:$H$777,СВЦЭМ!$A$34:$A$777,$A266,СВЦЭМ!$B$34:$B$777,U$260)+'СЕТ СН'!$F$12-'СЕТ СН'!$F$21</f>
        <v>-150.73225829</v>
      </c>
      <c r="V266" s="36">
        <f>SUMIFS(СВЦЭМ!$H$34:$H$777,СВЦЭМ!$A$34:$A$777,$A266,СВЦЭМ!$B$34:$B$777,V$260)+'СЕТ СН'!$F$12-'СЕТ СН'!$F$21</f>
        <v>-148.44504828999999</v>
      </c>
      <c r="W266" s="36">
        <f>SUMIFS(СВЦЭМ!$H$34:$H$777,СВЦЭМ!$A$34:$A$777,$A266,СВЦЭМ!$B$34:$B$777,W$260)+'СЕТ СН'!$F$12-'СЕТ СН'!$F$21</f>
        <v>-146.99429939999999</v>
      </c>
      <c r="X266" s="36">
        <f>SUMIFS(СВЦЭМ!$H$34:$H$777,СВЦЭМ!$A$34:$A$777,$A266,СВЦЭМ!$B$34:$B$777,X$260)+'СЕТ СН'!$F$12-'СЕТ СН'!$F$21</f>
        <v>-147.90990256999999</v>
      </c>
      <c r="Y266" s="36">
        <f>SUMIFS(СВЦЭМ!$H$34:$H$777,СВЦЭМ!$A$34:$A$777,$A266,СВЦЭМ!$B$34:$B$777,Y$260)+'СЕТ СН'!$F$12-'СЕТ СН'!$F$21</f>
        <v>-133.04634561</v>
      </c>
    </row>
    <row r="267" spans="1:27" ht="15.75" x14ac:dyDescent="0.2">
      <c r="A267" s="35">
        <f t="shared" si="7"/>
        <v>42801</v>
      </c>
      <c r="B267" s="36">
        <f>SUMIFS(СВЦЭМ!$H$34:$H$777,СВЦЭМ!$A$34:$A$777,$A267,СВЦЭМ!$B$34:$B$777,B$260)+'СЕТ СН'!$F$12-'СЕТ СН'!$F$21</f>
        <v>-120.54474593999998</v>
      </c>
      <c r="C267" s="36">
        <f>SUMIFS(СВЦЭМ!$H$34:$H$777,СВЦЭМ!$A$34:$A$777,$A267,СВЦЭМ!$B$34:$B$777,C$260)+'СЕТ СН'!$F$12-'СЕТ СН'!$F$21</f>
        <v>-100.91962143000001</v>
      </c>
      <c r="D267" s="36">
        <f>SUMIFS(СВЦЭМ!$H$34:$H$777,СВЦЭМ!$A$34:$A$777,$A267,СВЦЭМ!$B$34:$B$777,D$260)+'СЕТ СН'!$F$12-'СЕТ СН'!$F$21</f>
        <v>-77.900666279999996</v>
      </c>
      <c r="E267" s="36">
        <f>SUMIFS(СВЦЭМ!$H$34:$H$777,СВЦЭМ!$A$34:$A$777,$A267,СВЦЭМ!$B$34:$B$777,E$260)+'СЕТ СН'!$F$12-'СЕТ СН'!$F$21</f>
        <v>-74.297046120000005</v>
      </c>
      <c r="F267" s="36">
        <f>SUMIFS(СВЦЭМ!$H$34:$H$777,СВЦЭМ!$A$34:$A$777,$A267,СВЦЭМ!$B$34:$B$777,F$260)+'СЕТ СН'!$F$12-'СЕТ СН'!$F$21</f>
        <v>-74.498783629999991</v>
      </c>
      <c r="G267" s="36">
        <f>SUMIFS(СВЦЭМ!$H$34:$H$777,СВЦЭМ!$A$34:$A$777,$A267,СВЦЭМ!$B$34:$B$777,G$260)+'СЕТ СН'!$F$12-'СЕТ СН'!$F$21</f>
        <v>-84.079253460000018</v>
      </c>
      <c r="H267" s="36">
        <f>SUMIFS(СВЦЭМ!$H$34:$H$777,СВЦЭМ!$A$34:$A$777,$A267,СВЦЭМ!$B$34:$B$777,H$260)+'СЕТ СН'!$F$12-'СЕТ СН'!$F$21</f>
        <v>-114.36783557000001</v>
      </c>
      <c r="I267" s="36">
        <f>SUMIFS(СВЦЭМ!$H$34:$H$777,СВЦЭМ!$A$34:$A$777,$A267,СВЦЭМ!$B$34:$B$777,I$260)+'СЕТ СН'!$F$12-'СЕТ СН'!$F$21</f>
        <v>-142.06169261000002</v>
      </c>
      <c r="J267" s="36">
        <f>SUMIFS(СВЦЭМ!$H$34:$H$777,СВЦЭМ!$A$34:$A$777,$A267,СВЦЭМ!$B$34:$B$777,J$260)+'СЕТ СН'!$F$12-'СЕТ СН'!$F$21</f>
        <v>-155.20304246000001</v>
      </c>
      <c r="K267" s="36">
        <f>SUMIFS(СВЦЭМ!$H$34:$H$777,СВЦЭМ!$A$34:$A$777,$A267,СВЦЭМ!$B$34:$B$777,K$260)+'СЕТ СН'!$F$12-'СЕТ СН'!$F$21</f>
        <v>-156.12609758000002</v>
      </c>
      <c r="L267" s="36">
        <f>SUMIFS(СВЦЭМ!$H$34:$H$777,СВЦЭМ!$A$34:$A$777,$A267,СВЦЭМ!$B$34:$B$777,L$260)+'СЕТ СН'!$F$12-'СЕТ СН'!$F$21</f>
        <v>-151.57338880999998</v>
      </c>
      <c r="M267" s="36">
        <f>SUMIFS(СВЦЭМ!$H$34:$H$777,СВЦЭМ!$A$34:$A$777,$A267,СВЦЭМ!$B$34:$B$777,M$260)+'СЕТ СН'!$F$12-'СЕТ СН'!$F$21</f>
        <v>-152.89621190000003</v>
      </c>
      <c r="N267" s="36">
        <f>SUMIFS(СВЦЭМ!$H$34:$H$777,СВЦЭМ!$A$34:$A$777,$A267,СВЦЭМ!$B$34:$B$777,N$260)+'СЕТ СН'!$F$12-'СЕТ СН'!$F$21</f>
        <v>-151.93193131999999</v>
      </c>
      <c r="O267" s="36">
        <f>SUMIFS(СВЦЭМ!$H$34:$H$777,СВЦЭМ!$A$34:$A$777,$A267,СВЦЭМ!$B$34:$B$777,O$260)+'СЕТ СН'!$F$12-'СЕТ СН'!$F$21</f>
        <v>-155.07454990000002</v>
      </c>
      <c r="P267" s="36">
        <f>SUMIFS(СВЦЭМ!$H$34:$H$777,СВЦЭМ!$A$34:$A$777,$A267,СВЦЭМ!$B$34:$B$777,P$260)+'СЕТ СН'!$F$12-'СЕТ СН'!$F$21</f>
        <v>-156.39240102999997</v>
      </c>
      <c r="Q267" s="36">
        <f>SUMIFS(СВЦЭМ!$H$34:$H$777,СВЦЭМ!$A$34:$A$777,$A267,СВЦЭМ!$B$34:$B$777,Q$260)+'СЕТ СН'!$F$12-'СЕТ СН'!$F$21</f>
        <v>-158.40168362999998</v>
      </c>
      <c r="R267" s="36">
        <f>SUMIFS(СВЦЭМ!$H$34:$H$777,СВЦЭМ!$A$34:$A$777,$A267,СВЦЭМ!$B$34:$B$777,R$260)+'СЕТ СН'!$F$12-'СЕТ СН'!$F$21</f>
        <v>-157.06119316000002</v>
      </c>
      <c r="S267" s="36">
        <f>SUMIFS(СВЦЭМ!$H$34:$H$777,СВЦЭМ!$A$34:$A$777,$A267,СВЦЭМ!$B$34:$B$777,S$260)+'СЕТ СН'!$F$12-'СЕТ СН'!$F$21</f>
        <v>-154.62758845000002</v>
      </c>
      <c r="T267" s="36">
        <f>SUMIFS(СВЦЭМ!$H$34:$H$777,СВЦЭМ!$A$34:$A$777,$A267,СВЦЭМ!$B$34:$B$777,T$260)+'СЕТ СН'!$F$12-'СЕТ СН'!$F$21</f>
        <v>-152.15958983000002</v>
      </c>
      <c r="U267" s="36">
        <f>SUMIFS(СВЦЭМ!$H$34:$H$777,СВЦЭМ!$A$34:$A$777,$A267,СВЦЭМ!$B$34:$B$777,U$260)+'СЕТ СН'!$F$12-'СЕТ СН'!$F$21</f>
        <v>-152.15331619</v>
      </c>
      <c r="V267" s="36">
        <f>SUMIFS(СВЦЭМ!$H$34:$H$777,СВЦЭМ!$A$34:$A$777,$A267,СВЦЭМ!$B$34:$B$777,V$260)+'СЕТ СН'!$F$12-'СЕТ СН'!$F$21</f>
        <v>-150.39857534999999</v>
      </c>
      <c r="W267" s="36">
        <f>SUMIFS(СВЦЭМ!$H$34:$H$777,СВЦЭМ!$A$34:$A$777,$A267,СВЦЭМ!$B$34:$B$777,W$260)+'СЕТ СН'!$F$12-'СЕТ СН'!$F$21</f>
        <v>-152.31172691</v>
      </c>
      <c r="X267" s="36">
        <f>SUMIFS(СВЦЭМ!$H$34:$H$777,СВЦЭМ!$A$34:$A$777,$A267,СВЦЭМ!$B$34:$B$777,X$260)+'СЕТ СН'!$F$12-'СЕТ СН'!$F$21</f>
        <v>-155.28749974999999</v>
      </c>
      <c r="Y267" s="36">
        <f>SUMIFS(СВЦЭМ!$H$34:$H$777,СВЦЭМ!$A$34:$A$777,$A267,СВЦЭМ!$B$34:$B$777,Y$260)+'СЕТ СН'!$F$12-'СЕТ СН'!$F$21</f>
        <v>-148.22703310000003</v>
      </c>
    </row>
    <row r="268" spans="1:27" ht="15.75" x14ac:dyDescent="0.2">
      <c r="A268" s="35">
        <f t="shared" si="7"/>
        <v>42802</v>
      </c>
      <c r="B268" s="36">
        <f>SUMIFS(СВЦЭМ!$H$34:$H$777,СВЦЭМ!$A$34:$A$777,$A268,СВЦЭМ!$B$34:$B$777,B$260)+'СЕТ СН'!$F$12-'СЕТ СН'!$F$21</f>
        <v>-129.17266741999998</v>
      </c>
      <c r="C268" s="36">
        <f>SUMIFS(СВЦЭМ!$H$34:$H$777,СВЦЭМ!$A$34:$A$777,$A268,СВЦЭМ!$B$34:$B$777,C$260)+'СЕТ СН'!$F$12-'СЕТ СН'!$F$21</f>
        <v>-109.22246036000001</v>
      </c>
      <c r="D268" s="36">
        <f>SUMIFS(СВЦЭМ!$H$34:$H$777,СВЦЭМ!$A$34:$A$777,$A268,СВЦЭМ!$B$34:$B$777,D$260)+'СЕТ СН'!$F$12-'СЕТ СН'!$F$21</f>
        <v>-100.44163979000001</v>
      </c>
      <c r="E268" s="36">
        <f>SUMIFS(СВЦЭМ!$H$34:$H$777,СВЦЭМ!$A$34:$A$777,$A268,СВЦЭМ!$B$34:$B$777,E$260)+'СЕТ СН'!$F$12-'СЕТ СН'!$F$21</f>
        <v>-96.287511629999983</v>
      </c>
      <c r="F268" s="36">
        <f>SUMIFS(СВЦЭМ!$H$34:$H$777,СВЦЭМ!$A$34:$A$777,$A268,СВЦЭМ!$B$34:$B$777,F$260)+'СЕТ СН'!$F$12-'СЕТ СН'!$F$21</f>
        <v>-96.378246509999997</v>
      </c>
      <c r="G268" s="36">
        <f>SUMIFS(СВЦЭМ!$H$34:$H$777,СВЦЭМ!$A$34:$A$777,$A268,СВЦЭМ!$B$34:$B$777,G$260)+'СЕТ СН'!$F$12-'СЕТ СН'!$F$21</f>
        <v>-100.19054820999997</v>
      </c>
      <c r="H268" s="36">
        <f>SUMIFS(СВЦЭМ!$H$34:$H$777,СВЦЭМ!$A$34:$A$777,$A268,СВЦЭМ!$B$34:$B$777,H$260)+'СЕТ СН'!$F$12-'СЕТ СН'!$F$21</f>
        <v>-112.83076295000001</v>
      </c>
      <c r="I268" s="36">
        <f>SUMIFS(СВЦЭМ!$H$34:$H$777,СВЦЭМ!$A$34:$A$777,$A268,СВЦЭМ!$B$34:$B$777,I$260)+'СЕТ СН'!$F$12-'СЕТ СН'!$F$21</f>
        <v>-128.23984402999997</v>
      </c>
      <c r="J268" s="36">
        <f>SUMIFS(СВЦЭМ!$H$34:$H$777,СВЦЭМ!$A$34:$A$777,$A268,СВЦЭМ!$B$34:$B$777,J$260)+'СЕТ СН'!$F$12-'СЕТ СН'!$F$21</f>
        <v>-163.12952428</v>
      </c>
      <c r="K268" s="36">
        <f>SUMIFS(СВЦЭМ!$H$34:$H$777,СВЦЭМ!$A$34:$A$777,$A268,СВЦЭМ!$B$34:$B$777,K$260)+'СЕТ СН'!$F$12-'СЕТ СН'!$F$21</f>
        <v>-153.86119817999997</v>
      </c>
      <c r="L268" s="36">
        <f>SUMIFS(СВЦЭМ!$H$34:$H$777,СВЦЭМ!$A$34:$A$777,$A268,СВЦЭМ!$B$34:$B$777,L$260)+'СЕТ СН'!$F$12-'СЕТ СН'!$F$21</f>
        <v>-151.19434529</v>
      </c>
      <c r="M268" s="36">
        <f>SUMIFS(СВЦЭМ!$H$34:$H$777,СВЦЭМ!$A$34:$A$777,$A268,СВЦЭМ!$B$34:$B$777,M$260)+'СЕТ СН'!$F$12-'СЕТ СН'!$F$21</f>
        <v>-141.88910141000002</v>
      </c>
      <c r="N268" s="36">
        <f>SUMIFS(СВЦЭМ!$H$34:$H$777,СВЦЭМ!$A$34:$A$777,$A268,СВЦЭМ!$B$34:$B$777,N$260)+'СЕТ СН'!$F$12-'СЕТ СН'!$F$21</f>
        <v>-155.71780968000002</v>
      </c>
      <c r="O268" s="36">
        <f>SUMIFS(СВЦЭМ!$H$34:$H$777,СВЦЭМ!$A$34:$A$777,$A268,СВЦЭМ!$B$34:$B$777,O$260)+'СЕТ СН'!$F$12-'СЕТ СН'!$F$21</f>
        <v>-157.07856487999999</v>
      </c>
      <c r="P268" s="36">
        <f>SUMIFS(СВЦЭМ!$H$34:$H$777,СВЦЭМ!$A$34:$A$777,$A268,СВЦЭМ!$B$34:$B$777,P$260)+'СЕТ СН'!$F$12-'СЕТ СН'!$F$21</f>
        <v>-161.87296466999999</v>
      </c>
      <c r="Q268" s="36">
        <f>SUMIFS(СВЦЭМ!$H$34:$H$777,СВЦЭМ!$A$34:$A$777,$A268,СВЦЭМ!$B$34:$B$777,Q$260)+'СЕТ СН'!$F$12-'СЕТ СН'!$F$21</f>
        <v>-164.0079192</v>
      </c>
      <c r="R268" s="36">
        <f>SUMIFS(СВЦЭМ!$H$34:$H$777,СВЦЭМ!$A$34:$A$777,$A268,СВЦЭМ!$B$34:$B$777,R$260)+'СЕТ СН'!$F$12-'СЕТ СН'!$F$21</f>
        <v>-161.11841401999999</v>
      </c>
      <c r="S268" s="36">
        <f>SUMIFS(СВЦЭМ!$H$34:$H$777,СВЦЭМ!$A$34:$A$777,$A268,СВЦЭМ!$B$34:$B$777,S$260)+'СЕТ СН'!$F$12-'СЕТ СН'!$F$21</f>
        <v>-157.29091369000002</v>
      </c>
      <c r="T268" s="36">
        <f>SUMIFS(СВЦЭМ!$H$34:$H$777,СВЦЭМ!$A$34:$A$777,$A268,СВЦЭМ!$B$34:$B$777,T$260)+'СЕТ СН'!$F$12-'СЕТ СН'!$F$21</f>
        <v>-149.53843360000002</v>
      </c>
      <c r="U268" s="36">
        <f>SUMIFS(СВЦЭМ!$H$34:$H$777,СВЦЭМ!$A$34:$A$777,$A268,СВЦЭМ!$B$34:$B$777,U$260)+'СЕТ СН'!$F$12-'СЕТ СН'!$F$21</f>
        <v>-150.09854122000002</v>
      </c>
      <c r="V268" s="36">
        <f>SUMIFS(СВЦЭМ!$H$34:$H$777,СВЦЭМ!$A$34:$A$777,$A268,СВЦЭМ!$B$34:$B$777,V$260)+'СЕТ СН'!$F$12-'СЕТ СН'!$F$21</f>
        <v>-151.40366029</v>
      </c>
      <c r="W268" s="36">
        <f>SUMIFS(СВЦЭМ!$H$34:$H$777,СВЦЭМ!$A$34:$A$777,$A268,СВЦЭМ!$B$34:$B$777,W$260)+'СЕТ СН'!$F$12-'СЕТ СН'!$F$21</f>
        <v>-147.29145963000002</v>
      </c>
      <c r="X268" s="36">
        <f>SUMIFS(СВЦЭМ!$H$34:$H$777,СВЦЭМ!$A$34:$A$777,$A268,СВЦЭМ!$B$34:$B$777,X$260)+'СЕТ СН'!$F$12-'СЕТ СН'!$F$21</f>
        <v>-147.20062602000002</v>
      </c>
      <c r="Y268" s="36">
        <f>SUMIFS(СВЦЭМ!$H$34:$H$777,СВЦЭМ!$A$34:$A$777,$A268,СВЦЭМ!$B$34:$B$777,Y$260)+'СЕТ СН'!$F$12-'СЕТ СН'!$F$21</f>
        <v>-135.50537591</v>
      </c>
    </row>
    <row r="269" spans="1:27" ht="15.75" x14ac:dyDescent="0.2">
      <c r="A269" s="35">
        <f t="shared" si="7"/>
        <v>42803</v>
      </c>
      <c r="B269" s="36">
        <f>SUMIFS(СВЦЭМ!$H$34:$H$777,СВЦЭМ!$A$34:$A$777,$A269,СВЦЭМ!$B$34:$B$777,B$260)+'СЕТ СН'!$F$12-'СЕТ СН'!$F$21</f>
        <v>-77.513392829999987</v>
      </c>
      <c r="C269" s="36">
        <f>SUMIFS(СВЦЭМ!$H$34:$H$777,СВЦЭМ!$A$34:$A$777,$A269,СВЦЭМ!$B$34:$B$777,C$260)+'СЕТ СН'!$F$12-'СЕТ СН'!$F$21</f>
        <v>-70.502066609999986</v>
      </c>
      <c r="D269" s="36">
        <f>SUMIFS(СВЦЭМ!$H$34:$H$777,СВЦЭМ!$A$34:$A$777,$A269,СВЦЭМ!$B$34:$B$777,D$260)+'СЕТ СН'!$F$12-'СЕТ СН'!$F$21</f>
        <v>-70.800783070000023</v>
      </c>
      <c r="E269" s="36">
        <f>SUMIFS(СВЦЭМ!$H$34:$H$777,СВЦЭМ!$A$34:$A$777,$A269,СВЦЭМ!$B$34:$B$777,E$260)+'СЕТ СН'!$F$12-'СЕТ СН'!$F$21</f>
        <v>-69.356051890000003</v>
      </c>
      <c r="F269" s="36">
        <f>SUMIFS(СВЦЭМ!$H$34:$H$777,СВЦЭМ!$A$34:$A$777,$A269,СВЦЭМ!$B$34:$B$777,F$260)+'СЕТ СН'!$F$12-'СЕТ СН'!$F$21</f>
        <v>-70.205352129999994</v>
      </c>
      <c r="G269" s="36">
        <f>SUMIFS(СВЦЭМ!$H$34:$H$777,СВЦЭМ!$A$34:$A$777,$A269,СВЦЭМ!$B$34:$B$777,G$260)+'СЕТ СН'!$F$12-'СЕТ СН'!$F$21</f>
        <v>-68.83401649000001</v>
      </c>
      <c r="H269" s="36">
        <f>SUMIFS(СВЦЭМ!$H$34:$H$777,СВЦЭМ!$A$34:$A$777,$A269,СВЦЭМ!$B$34:$B$777,H$260)+'СЕТ СН'!$F$12-'СЕТ СН'!$F$21</f>
        <v>-63.872052929999995</v>
      </c>
      <c r="I269" s="36">
        <f>SUMIFS(СВЦЭМ!$H$34:$H$777,СВЦЭМ!$A$34:$A$777,$A269,СВЦЭМ!$B$34:$B$777,I$260)+'СЕТ СН'!$F$12-'СЕТ СН'!$F$21</f>
        <v>-91.204767590000017</v>
      </c>
      <c r="J269" s="36">
        <f>SUMIFS(СВЦЭМ!$H$34:$H$777,СВЦЭМ!$A$34:$A$777,$A269,СВЦЭМ!$B$34:$B$777,J$260)+'СЕТ СН'!$F$12-'СЕТ СН'!$F$21</f>
        <v>-124.49526334000001</v>
      </c>
      <c r="K269" s="36">
        <f>SUMIFS(СВЦЭМ!$H$34:$H$777,СВЦЭМ!$A$34:$A$777,$A269,СВЦЭМ!$B$34:$B$777,K$260)+'СЕТ СН'!$F$12-'СЕТ СН'!$F$21</f>
        <v>-134.02246790999999</v>
      </c>
      <c r="L269" s="36">
        <f>SUMIFS(СВЦЭМ!$H$34:$H$777,СВЦЭМ!$A$34:$A$777,$A269,СВЦЭМ!$B$34:$B$777,L$260)+'СЕТ СН'!$F$12-'СЕТ СН'!$F$21</f>
        <v>-129.08319477999999</v>
      </c>
      <c r="M269" s="36">
        <f>SUMIFS(СВЦЭМ!$H$34:$H$777,СВЦЭМ!$A$34:$A$777,$A269,СВЦЭМ!$B$34:$B$777,M$260)+'СЕТ СН'!$F$12-'СЕТ СН'!$F$21</f>
        <v>-121.74949106000003</v>
      </c>
      <c r="N269" s="36">
        <f>SUMIFS(СВЦЭМ!$H$34:$H$777,СВЦЭМ!$A$34:$A$777,$A269,СВЦЭМ!$B$34:$B$777,N$260)+'СЕТ СН'!$F$12-'СЕТ СН'!$F$21</f>
        <v>-122.85265386999998</v>
      </c>
      <c r="O269" s="36">
        <f>SUMIFS(СВЦЭМ!$H$34:$H$777,СВЦЭМ!$A$34:$A$777,$A269,СВЦЭМ!$B$34:$B$777,O$260)+'СЕТ СН'!$F$12-'СЕТ СН'!$F$21</f>
        <v>-116.51393336000001</v>
      </c>
      <c r="P269" s="36">
        <f>SUMIFS(СВЦЭМ!$H$34:$H$777,СВЦЭМ!$A$34:$A$777,$A269,СВЦЭМ!$B$34:$B$777,P$260)+'СЕТ СН'!$F$12-'СЕТ СН'!$F$21</f>
        <v>-111.80523217000001</v>
      </c>
      <c r="Q269" s="36">
        <f>SUMIFS(СВЦЭМ!$H$34:$H$777,СВЦЭМ!$A$34:$A$777,$A269,СВЦЭМ!$B$34:$B$777,Q$260)+'СЕТ СН'!$F$12-'СЕТ СН'!$F$21</f>
        <v>-120.40000715999997</v>
      </c>
      <c r="R269" s="36">
        <f>SUMIFS(СВЦЭМ!$H$34:$H$777,СВЦЭМ!$A$34:$A$777,$A269,СВЦЭМ!$B$34:$B$777,R$260)+'СЕТ СН'!$F$12-'СЕТ СН'!$F$21</f>
        <v>-121.96996038999998</v>
      </c>
      <c r="S269" s="36">
        <f>SUMIFS(СВЦЭМ!$H$34:$H$777,СВЦЭМ!$A$34:$A$777,$A269,СВЦЭМ!$B$34:$B$777,S$260)+'СЕТ СН'!$F$12-'СЕТ СН'!$F$21</f>
        <v>-117.29661212000002</v>
      </c>
      <c r="T269" s="36">
        <f>SUMIFS(СВЦЭМ!$H$34:$H$777,СВЦЭМ!$A$34:$A$777,$A269,СВЦЭМ!$B$34:$B$777,T$260)+'СЕТ СН'!$F$12-'СЕТ СН'!$F$21</f>
        <v>-128.12887297999998</v>
      </c>
      <c r="U269" s="36">
        <f>SUMIFS(СВЦЭМ!$H$34:$H$777,СВЦЭМ!$A$34:$A$777,$A269,СВЦЭМ!$B$34:$B$777,U$260)+'СЕТ СН'!$F$12-'СЕТ СН'!$F$21</f>
        <v>-151.99461265999997</v>
      </c>
      <c r="V269" s="36">
        <f>SUMIFS(СВЦЭМ!$H$34:$H$777,СВЦЭМ!$A$34:$A$777,$A269,СВЦЭМ!$B$34:$B$777,V$260)+'СЕТ СН'!$F$12-'СЕТ СН'!$F$21</f>
        <v>-152.34955588999998</v>
      </c>
      <c r="W269" s="36">
        <f>SUMIFS(СВЦЭМ!$H$34:$H$777,СВЦЭМ!$A$34:$A$777,$A269,СВЦЭМ!$B$34:$B$777,W$260)+'СЕТ СН'!$F$12-'СЕТ СН'!$F$21</f>
        <v>-130.33889202</v>
      </c>
      <c r="X269" s="36">
        <f>SUMIFS(СВЦЭМ!$H$34:$H$777,СВЦЭМ!$A$34:$A$777,$A269,СВЦЭМ!$B$34:$B$777,X$260)+'СЕТ СН'!$F$12-'СЕТ СН'!$F$21</f>
        <v>-120.61283613000001</v>
      </c>
      <c r="Y269" s="36">
        <f>SUMIFS(СВЦЭМ!$H$34:$H$777,СВЦЭМ!$A$34:$A$777,$A269,СВЦЭМ!$B$34:$B$777,Y$260)+'СЕТ СН'!$F$12-'СЕТ СН'!$F$21</f>
        <v>-93.608307009999976</v>
      </c>
    </row>
    <row r="270" spans="1:27" ht="15.75" x14ac:dyDescent="0.2">
      <c r="A270" s="35">
        <f t="shared" si="7"/>
        <v>42804</v>
      </c>
      <c r="B270" s="36">
        <f>SUMIFS(СВЦЭМ!$H$34:$H$777,СВЦЭМ!$A$34:$A$777,$A270,СВЦЭМ!$B$34:$B$777,B$260)+'СЕТ СН'!$F$12-'СЕТ СН'!$F$21</f>
        <v>-68.210269600000004</v>
      </c>
      <c r="C270" s="36">
        <f>SUMIFS(СВЦЭМ!$H$34:$H$777,СВЦЭМ!$A$34:$A$777,$A270,СВЦЭМ!$B$34:$B$777,C$260)+'СЕТ СН'!$F$12-'СЕТ СН'!$F$21</f>
        <v>-47.891999960000021</v>
      </c>
      <c r="D270" s="36">
        <f>SUMIFS(СВЦЭМ!$H$34:$H$777,СВЦЭМ!$A$34:$A$777,$A270,СВЦЭМ!$B$34:$B$777,D$260)+'СЕТ СН'!$F$12-'СЕТ СН'!$F$21</f>
        <v>-36.240639910000027</v>
      </c>
      <c r="E270" s="36">
        <f>SUMIFS(СВЦЭМ!$H$34:$H$777,СВЦЭМ!$A$34:$A$777,$A270,СВЦЭМ!$B$34:$B$777,E$260)+'СЕТ СН'!$F$12-'СЕТ СН'!$F$21</f>
        <v>-35.319509140000036</v>
      </c>
      <c r="F270" s="36">
        <f>SUMIFS(СВЦЭМ!$H$34:$H$777,СВЦЭМ!$A$34:$A$777,$A270,СВЦЭМ!$B$34:$B$777,F$260)+'СЕТ СН'!$F$12-'СЕТ СН'!$F$21</f>
        <v>-36.147109699999987</v>
      </c>
      <c r="G270" s="36">
        <f>SUMIFS(СВЦЭМ!$H$34:$H$777,СВЦЭМ!$A$34:$A$777,$A270,СВЦЭМ!$B$34:$B$777,G$260)+'СЕТ СН'!$F$12-'СЕТ СН'!$F$21</f>
        <v>-43.378932849999956</v>
      </c>
      <c r="H270" s="36">
        <f>SUMIFS(СВЦЭМ!$H$34:$H$777,СВЦЭМ!$A$34:$A$777,$A270,СВЦЭМ!$B$34:$B$777,H$260)+'СЕТ СН'!$F$12-'СЕТ СН'!$F$21</f>
        <v>-74.60459302999999</v>
      </c>
      <c r="I270" s="36">
        <f>SUMIFS(СВЦЭМ!$H$34:$H$777,СВЦЭМ!$A$34:$A$777,$A270,СВЦЭМ!$B$34:$B$777,I$260)+'СЕТ СН'!$F$12-'СЕТ СН'!$F$21</f>
        <v>-104.38519953000002</v>
      </c>
      <c r="J270" s="36">
        <f>SUMIFS(СВЦЭМ!$H$34:$H$777,СВЦЭМ!$A$34:$A$777,$A270,СВЦЭМ!$B$34:$B$777,J$260)+'СЕТ СН'!$F$12-'СЕТ СН'!$F$21</f>
        <v>-118.89470957999998</v>
      </c>
      <c r="K270" s="36">
        <f>SUMIFS(СВЦЭМ!$H$34:$H$777,СВЦЭМ!$A$34:$A$777,$A270,СВЦЭМ!$B$34:$B$777,K$260)+'СЕТ СН'!$F$12-'СЕТ СН'!$F$21</f>
        <v>-145.94255163000003</v>
      </c>
      <c r="L270" s="36">
        <f>SUMIFS(СВЦЭМ!$H$34:$H$777,СВЦЭМ!$A$34:$A$777,$A270,СВЦЭМ!$B$34:$B$777,L$260)+'СЕТ СН'!$F$12-'СЕТ СН'!$F$21</f>
        <v>-142.13178323</v>
      </c>
      <c r="M270" s="36">
        <f>SUMIFS(СВЦЭМ!$H$34:$H$777,СВЦЭМ!$A$34:$A$777,$A270,СВЦЭМ!$B$34:$B$777,M$260)+'СЕТ СН'!$F$12-'СЕТ СН'!$F$21</f>
        <v>-127.58780701000001</v>
      </c>
      <c r="N270" s="36">
        <f>SUMIFS(СВЦЭМ!$H$34:$H$777,СВЦЭМ!$A$34:$A$777,$A270,СВЦЭМ!$B$34:$B$777,N$260)+'СЕТ СН'!$F$12-'СЕТ СН'!$F$21</f>
        <v>-123.83866609</v>
      </c>
      <c r="O270" s="36">
        <f>SUMIFS(СВЦЭМ!$H$34:$H$777,СВЦЭМ!$A$34:$A$777,$A270,СВЦЭМ!$B$34:$B$777,O$260)+'СЕТ СН'!$F$12-'СЕТ СН'!$F$21</f>
        <v>-122.36611435999998</v>
      </c>
      <c r="P270" s="36">
        <f>SUMIFS(СВЦЭМ!$H$34:$H$777,СВЦЭМ!$A$34:$A$777,$A270,СВЦЭМ!$B$34:$B$777,P$260)+'СЕТ СН'!$F$12-'СЕТ СН'!$F$21</f>
        <v>-111.08827730000002</v>
      </c>
      <c r="Q270" s="36">
        <f>SUMIFS(СВЦЭМ!$H$34:$H$777,СВЦЭМ!$A$34:$A$777,$A270,СВЦЭМ!$B$34:$B$777,Q$260)+'СЕТ СН'!$F$12-'СЕТ СН'!$F$21</f>
        <v>-106.73831990000002</v>
      </c>
      <c r="R270" s="36">
        <f>SUMIFS(СВЦЭМ!$H$34:$H$777,СВЦЭМ!$A$34:$A$777,$A270,СВЦЭМ!$B$34:$B$777,R$260)+'СЕТ СН'!$F$12-'СЕТ СН'!$F$21</f>
        <v>-113.46838227000001</v>
      </c>
      <c r="S270" s="36">
        <f>SUMIFS(СВЦЭМ!$H$34:$H$777,СВЦЭМ!$A$34:$A$777,$A270,СВЦЭМ!$B$34:$B$777,S$260)+'СЕТ СН'!$F$12-'СЕТ СН'!$F$21</f>
        <v>-114.49819768999998</v>
      </c>
      <c r="T270" s="36">
        <f>SUMIFS(СВЦЭМ!$H$34:$H$777,СВЦЭМ!$A$34:$A$777,$A270,СВЦЭМ!$B$34:$B$777,T$260)+'СЕТ СН'!$F$12-'СЕТ СН'!$F$21</f>
        <v>-124.01624415999999</v>
      </c>
      <c r="U270" s="36">
        <f>SUMIFS(СВЦЭМ!$H$34:$H$777,СВЦЭМ!$A$34:$A$777,$A270,СВЦЭМ!$B$34:$B$777,U$260)+'СЕТ СН'!$F$12-'СЕТ СН'!$F$21</f>
        <v>-144.18761072000001</v>
      </c>
      <c r="V270" s="36">
        <f>SUMIFS(СВЦЭМ!$H$34:$H$777,СВЦЭМ!$A$34:$A$777,$A270,СВЦЭМ!$B$34:$B$777,V$260)+'СЕТ СН'!$F$12-'СЕТ СН'!$F$21</f>
        <v>-144.64649329999997</v>
      </c>
      <c r="W270" s="36">
        <f>SUMIFS(СВЦЭМ!$H$34:$H$777,СВЦЭМ!$A$34:$A$777,$A270,СВЦЭМ!$B$34:$B$777,W$260)+'СЕТ СН'!$F$12-'СЕТ СН'!$F$21</f>
        <v>-135.61348628000002</v>
      </c>
      <c r="X270" s="36">
        <f>SUMIFS(СВЦЭМ!$H$34:$H$777,СВЦЭМ!$A$34:$A$777,$A270,СВЦЭМ!$B$34:$B$777,X$260)+'СЕТ СН'!$F$12-'СЕТ СН'!$F$21</f>
        <v>-127.79591840000001</v>
      </c>
      <c r="Y270" s="36">
        <f>SUMIFS(СВЦЭМ!$H$34:$H$777,СВЦЭМ!$A$34:$A$777,$A270,СВЦЭМ!$B$34:$B$777,Y$260)+'СЕТ СН'!$F$12-'СЕТ СН'!$F$21</f>
        <v>-117.12594732999997</v>
      </c>
    </row>
    <row r="271" spans="1:27" ht="15.75" x14ac:dyDescent="0.2">
      <c r="A271" s="35">
        <f t="shared" si="7"/>
        <v>42805</v>
      </c>
      <c r="B271" s="36">
        <f>SUMIFS(СВЦЭМ!$H$34:$H$777,СВЦЭМ!$A$34:$A$777,$A271,СВЦЭМ!$B$34:$B$777,B$260)+'СЕТ СН'!$F$12-'СЕТ СН'!$F$21</f>
        <v>-112.91040599000002</v>
      </c>
      <c r="C271" s="36">
        <f>SUMIFS(СВЦЭМ!$H$34:$H$777,СВЦЭМ!$A$34:$A$777,$A271,СВЦЭМ!$B$34:$B$777,C$260)+'СЕТ СН'!$F$12-'СЕТ СН'!$F$21</f>
        <v>-105.34323451</v>
      </c>
      <c r="D271" s="36">
        <f>SUMIFS(СВЦЭМ!$H$34:$H$777,СВЦЭМ!$A$34:$A$777,$A271,СВЦЭМ!$B$34:$B$777,D$260)+'СЕТ СН'!$F$12-'СЕТ СН'!$F$21</f>
        <v>-107.79284178</v>
      </c>
      <c r="E271" s="36">
        <f>SUMIFS(СВЦЭМ!$H$34:$H$777,СВЦЭМ!$A$34:$A$777,$A271,СВЦЭМ!$B$34:$B$777,E$260)+'СЕТ СН'!$F$12-'СЕТ СН'!$F$21</f>
        <v>-109.35778952999999</v>
      </c>
      <c r="F271" s="36">
        <f>SUMIFS(СВЦЭМ!$H$34:$H$777,СВЦЭМ!$A$34:$A$777,$A271,СВЦЭМ!$B$34:$B$777,F$260)+'СЕТ СН'!$F$12-'СЕТ СН'!$F$21</f>
        <v>-110.91662528000001</v>
      </c>
      <c r="G271" s="36">
        <f>SUMIFS(СВЦЭМ!$H$34:$H$777,СВЦЭМ!$A$34:$A$777,$A271,СВЦЭМ!$B$34:$B$777,G$260)+'СЕТ СН'!$F$12-'СЕТ СН'!$F$21</f>
        <v>-113.80973742999998</v>
      </c>
      <c r="H271" s="36">
        <f>SUMIFS(СВЦЭМ!$H$34:$H$777,СВЦЭМ!$A$34:$A$777,$A271,СВЦЭМ!$B$34:$B$777,H$260)+'СЕТ СН'!$F$12-'СЕТ СН'!$F$21</f>
        <v>-125.72564134999999</v>
      </c>
      <c r="I271" s="36">
        <f>SUMIFS(СВЦЭМ!$H$34:$H$777,СВЦЭМ!$A$34:$A$777,$A271,СВЦЭМ!$B$34:$B$777,I$260)+'СЕТ СН'!$F$12-'СЕТ СН'!$F$21</f>
        <v>-146.15003164000001</v>
      </c>
      <c r="J271" s="36">
        <f>SUMIFS(СВЦЭМ!$H$34:$H$777,СВЦЭМ!$A$34:$A$777,$A271,СВЦЭМ!$B$34:$B$777,J$260)+'СЕТ СН'!$F$12-'СЕТ СН'!$F$21</f>
        <v>-163.32341941999999</v>
      </c>
      <c r="K271" s="36">
        <f>SUMIFS(СВЦЭМ!$H$34:$H$777,СВЦЭМ!$A$34:$A$777,$A271,СВЦЭМ!$B$34:$B$777,K$260)+'СЕТ СН'!$F$12-'СЕТ СН'!$F$21</f>
        <v>-168.65078894999999</v>
      </c>
      <c r="L271" s="36">
        <f>SUMIFS(СВЦЭМ!$H$34:$H$777,СВЦЭМ!$A$34:$A$777,$A271,СВЦЭМ!$B$34:$B$777,L$260)+'СЕТ СН'!$F$12-'СЕТ СН'!$F$21</f>
        <v>-178.69132423000002</v>
      </c>
      <c r="M271" s="36">
        <f>SUMIFS(СВЦЭМ!$H$34:$H$777,СВЦЭМ!$A$34:$A$777,$A271,СВЦЭМ!$B$34:$B$777,M$260)+'СЕТ СН'!$F$12-'СЕТ СН'!$F$21</f>
        <v>-175.24744656000001</v>
      </c>
      <c r="N271" s="36">
        <f>SUMIFS(СВЦЭМ!$H$34:$H$777,СВЦЭМ!$A$34:$A$777,$A271,СВЦЭМ!$B$34:$B$777,N$260)+'СЕТ СН'!$F$12-'СЕТ СН'!$F$21</f>
        <v>-167.72356559000002</v>
      </c>
      <c r="O271" s="36">
        <f>SUMIFS(СВЦЭМ!$H$34:$H$777,СВЦЭМ!$A$34:$A$777,$A271,СВЦЭМ!$B$34:$B$777,O$260)+'СЕТ СН'!$F$12-'СЕТ СН'!$F$21</f>
        <v>-159.40378470000002</v>
      </c>
      <c r="P271" s="36">
        <f>SUMIFS(СВЦЭМ!$H$34:$H$777,СВЦЭМ!$A$34:$A$777,$A271,СВЦЭМ!$B$34:$B$777,P$260)+'СЕТ СН'!$F$12-'СЕТ СН'!$F$21</f>
        <v>-154.93674759999999</v>
      </c>
      <c r="Q271" s="36">
        <f>SUMIFS(СВЦЭМ!$H$34:$H$777,СВЦЭМ!$A$34:$A$777,$A271,СВЦЭМ!$B$34:$B$777,Q$260)+'СЕТ СН'!$F$12-'СЕТ СН'!$F$21</f>
        <v>-159.67541655999997</v>
      </c>
      <c r="R271" s="36">
        <f>SUMIFS(СВЦЭМ!$H$34:$H$777,СВЦЭМ!$A$34:$A$777,$A271,СВЦЭМ!$B$34:$B$777,R$260)+'СЕТ СН'!$F$12-'СЕТ СН'!$F$21</f>
        <v>-159.54616490000001</v>
      </c>
      <c r="S271" s="36">
        <f>SUMIFS(СВЦЭМ!$H$34:$H$777,СВЦЭМ!$A$34:$A$777,$A271,СВЦЭМ!$B$34:$B$777,S$260)+'СЕТ СН'!$F$12-'СЕТ СН'!$F$21</f>
        <v>-160.54393033999997</v>
      </c>
      <c r="T271" s="36">
        <f>SUMIFS(СВЦЭМ!$H$34:$H$777,СВЦЭМ!$A$34:$A$777,$A271,СВЦЭМ!$B$34:$B$777,T$260)+'СЕТ СН'!$F$12-'СЕТ СН'!$F$21</f>
        <v>-170.23937661000002</v>
      </c>
      <c r="U271" s="36">
        <f>SUMIFS(СВЦЭМ!$H$34:$H$777,СВЦЭМ!$A$34:$A$777,$A271,СВЦЭМ!$B$34:$B$777,U$260)+'СЕТ СН'!$F$12-'СЕТ СН'!$F$21</f>
        <v>-196.55368179999999</v>
      </c>
      <c r="V271" s="36">
        <f>SUMIFS(СВЦЭМ!$H$34:$H$777,СВЦЭМ!$A$34:$A$777,$A271,СВЦЭМ!$B$34:$B$777,V$260)+'СЕТ СН'!$F$12-'СЕТ СН'!$F$21</f>
        <v>-198.29302439000003</v>
      </c>
      <c r="W271" s="36">
        <f>SUMIFS(СВЦЭМ!$H$34:$H$777,СВЦЭМ!$A$34:$A$777,$A271,СВЦЭМ!$B$34:$B$777,W$260)+'СЕТ СН'!$F$12-'СЕТ СН'!$F$21</f>
        <v>-184.31310044000003</v>
      </c>
      <c r="X271" s="36">
        <f>SUMIFS(СВЦЭМ!$H$34:$H$777,СВЦЭМ!$A$34:$A$777,$A271,СВЦЭМ!$B$34:$B$777,X$260)+'СЕТ СН'!$F$12-'СЕТ СН'!$F$21</f>
        <v>-159.75711410999997</v>
      </c>
      <c r="Y271" s="36">
        <f>SUMIFS(СВЦЭМ!$H$34:$H$777,СВЦЭМ!$A$34:$A$777,$A271,СВЦЭМ!$B$34:$B$777,Y$260)+'СЕТ СН'!$F$12-'СЕТ СН'!$F$21</f>
        <v>-139.20975852999999</v>
      </c>
    </row>
    <row r="272" spans="1:27" ht="15.75" x14ac:dyDescent="0.2">
      <c r="A272" s="35">
        <f t="shared" si="7"/>
        <v>42806</v>
      </c>
      <c r="B272" s="36">
        <f>SUMIFS(СВЦЭМ!$H$34:$H$777,СВЦЭМ!$A$34:$A$777,$A272,СВЦЭМ!$B$34:$B$777,B$260)+'СЕТ СН'!$F$12-'СЕТ СН'!$F$21</f>
        <v>-130.45032307999998</v>
      </c>
      <c r="C272" s="36">
        <f>SUMIFS(СВЦЭМ!$H$34:$H$777,СВЦЭМ!$A$34:$A$777,$A272,СВЦЭМ!$B$34:$B$777,C$260)+'СЕТ СН'!$F$12-'СЕТ СН'!$F$21</f>
        <v>-113.12247430000002</v>
      </c>
      <c r="D272" s="36">
        <f>SUMIFS(СВЦЭМ!$H$34:$H$777,СВЦЭМ!$A$34:$A$777,$A272,СВЦЭМ!$B$34:$B$777,D$260)+'СЕТ СН'!$F$12-'СЕТ СН'!$F$21</f>
        <v>-105.55858546000002</v>
      </c>
      <c r="E272" s="36">
        <f>SUMIFS(СВЦЭМ!$H$34:$H$777,СВЦЭМ!$A$34:$A$777,$A272,СВЦЭМ!$B$34:$B$777,E$260)+'СЕТ СН'!$F$12-'СЕТ СН'!$F$21</f>
        <v>-103.67311360000002</v>
      </c>
      <c r="F272" s="36">
        <f>SUMIFS(СВЦЭМ!$H$34:$H$777,СВЦЭМ!$A$34:$A$777,$A272,СВЦЭМ!$B$34:$B$777,F$260)+'СЕТ СН'!$F$12-'СЕТ СН'!$F$21</f>
        <v>-103.75825858000002</v>
      </c>
      <c r="G272" s="36">
        <f>SUMIFS(СВЦЭМ!$H$34:$H$777,СВЦЭМ!$A$34:$A$777,$A272,СВЦЭМ!$B$34:$B$777,G$260)+'СЕТ СН'!$F$12-'СЕТ СН'!$F$21</f>
        <v>-103.81687184999998</v>
      </c>
      <c r="H272" s="36">
        <f>SUMIFS(СВЦЭМ!$H$34:$H$777,СВЦЭМ!$A$34:$A$777,$A272,СВЦЭМ!$B$34:$B$777,H$260)+'СЕТ СН'!$F$12-'СЕТ СН'!$F$21</f>
        <v>-110.61334521999999</v>
      </c>
      <c r="I272" s="36">
        <f>SUMIFS(СВЦЭМ!$H$34:$H$777,СВЦЭМ!$A$34:$A$777,$A272,СВЦЭМ!$B$34:$B$777,I$260)+'СЕТ СН'!$F$12-'СЕТ СН'!$F$21</f>
        <v>-130.13501049000001</v>
      </c>
      <c r="J272" s="36">
        <f>SUMIFS(СВЦЭМ!$H$34:$H$777,СВЦЭМ!$A$34:$A$777,$A272,СВЦЭМ!$B$34:$B$777,J$260)+'СЕТ СН'!$F$12-'СЕТ СН'!$F$21</f>
        <v>-166.35498941999998</v>
      </c>
      <c r="K272" s="36">
        <f>SUMIFS(СВЦЭМ!$H$34:$H$777,СВЦЭМ!$A$34:$A$777,$A272,СВЦЭМ!$B$34:$B$777,K$260)+'СЕТ СН'!$F$12-'СЕТ СН'!$F$21</f>
        <v>-176.59409127999999</v>
      </c>
      <c r="L272" s="36">
        <f>SUMIFS(СВЦЭМ!$H$34:$H$777,СВЦЭМ!$A$34:$A$777,$A272,СВЦЭМ!$B$34:$B$777,L$260)+'СЕТ СН'!$F$12-'СЕТ СН'!$F$21</f>
        <v>-186.24276674999999</v>
      </c>
      <c r="M272" s="36">
        <f>SUMIFS(СВЦЭМ!$H$34:$H$777,СВЦЭМ!$A$34:$A$777,$A272,СВЦЭМ!$B$34:$B$777,M$260)+'СЕТ СН'!$F$12-'СЕТ СН'!$F$21</f>
        <v>-186.53517813000002</v>
      </c>
      <c r="N272" s="36">
        <f>SUMIFS(СВЦЭМ!$H$34:$H$777,СВЦЭМ!$A$34:$A$777,$A272,СВЦЭМ!$B$34:$B$777,N$260)+'СЕТ СН'!$F$12-'СЕТ СН'!$F$21</f>
        <v>-180.58936569000002</v>
      </c>
      <c r="O272" s="36">
        <f>SUMIFS(СВЦЭМ!$H$34:$H$777,СВЦЭМ!$A$34:$A$777,$A272,СВЦЭМ!$B$34:$B$777,O$260)+'СЕТ СН'!$F$12-'СЕТ СН'!$F$21</f>
        <v>-174.51424809000002</v>
      </c>
      <c r="P272" s="36">
        <f>SUMIFS(СВЦЭМ!$H$34:$H$777,СВЦЭМ!$A$34:$A$777,$A272,СВЦЭМ!$B$34:$B$777,P$260)+'СЕТ СН'!$F$12-'СЕТ СН'!$F$21</f>
        <v>-167.57848419999999</v>
      </c>
      <c r="Q272" s="36">
        <f>SUMIFS(СВЦЭМ!$H$34:$H$777,СВЦЭМ!$A$34:$A$777,$A272,СВЦЭМ!$B$34:$B$777,Q$260)+'СЕТ СН'!$F$12-'СЕТ СН'!$F$21</f>
        <v>-168.18522366000002</v>
      </c>
      <c r="R272" s="36">
        <f>SUMIFS(СВЦЭМ!$H$34:$H$777,СВЦЭМ!$A$34:$A$777,$A272,СВЦЭМ!$B$34:$B$777,R$260)+'СЕТ СН'!$F$12-'СЕТ СН'!$F$21</f>
        <v>-168.77864135999999</v>
      </c>
      <c r="S272" s="36">
        <f>SUMIFS(СВЦЭМ!$H$34:$H$777,СВЦЭМ!$A$34:$A$777,$A272,СВЦЭМ!$B$34:$B$777,S$260)+'СЕТ СН'!$F$12-'СЕТ СН'!$F$21</f>
        <v>-170.97062748000002</v>
      </c>
      <c r="T272" s="36">
        <f>SUMIFS(СВЦЭМ!$H$34:$H$777,СВЦЭМ!$A$34:$A$777,$A272,СВЦЭМ!$B$34:$B$777,T$260)+'СЕТ СН'!$F$12-'СЕТ СН'!$F$21</f>
        <v>-172.84885056000002</v>
      </c>
      <c r="U272" s="36">
        <f>SUMIFS(СВЦЭМ!$H$34:$H$777,СВЦЭМ!$A$34:$A$777,$A272,СВЦЭМ!$B$34:$B$777,U$260)+'СЕТ СН'!$F$12-'СЕТ СН'!$F$21</f>
        <v>-191.23300776000002</v>
      </c>
      <c r="V272" s="36">
        <f>SUMIFS(СВЦЭМ!$H$34:$H$777,СВЦЭМ!$A$34:$A$777,$A272,СВЦЭМ!$B$34:$B$777,V$260)+'СЕТ СН'!$F$12-'СЕТ СН'!$F$21</f>
        <v>-191.75707468000002</v>
      </c>
      <c r="W272" s="36">
        <f>SUMIFS(СВЦЭМ!$H$34:$H$777,СВЦЭМ!$A$34:$A$777,$A272,СВЦЭМ!$B$34:$B$777,W$260)+'СЕТ СН'!$F$12-'СЕТ СН'!$F$21</f>
        <v>-189.18304209000001</v>
      </c>
      <c r="X272" s="36">
        <f>SUMIFS(СВЦЭМ!$H$34:$H$777,СВЦЭМ!$A$34:$A$777,$A272,СВЦЭМ!$B$34:$B$777,X$260)+'СЕТ СН'!$F$12-'СЕТ СН'!$F$21</f>
        <v>-176.36243251000002</v>
      </c>
      <c r="Y272" s="36">
        <f>SUMIFS(СВЦЭМ!$H$34:$H$777,СВЦЭМ!$A$34:$A$777,$A272,СВЦЭМ!$B$34:$B$777,Y$260)+'СЕТ СН'!$F$12-'СЕТ СН'!$F$21</f>
        <v>-150.42528305000002</v>
      </c>
    </row>
    <row r="273" spans="1:25" ht="15.75" x14ac:dyDescent="0.2">
      <c r="A273" s="35">
        <f t="shared" si="7"/>
        <v>42807</v>
      </c>
      <c r="B273" s="36">
        <f>SUMIFS(СВЦЭМ!$H$34:$H$777,СВЦЭМ!$A$34:$A$777,$A273,СВЦЭМ!$B$34:$B$777,B$260)+'СЕТ СН'!$F$12-'СЕТ СН'!$F$21</f>
        <v>-109.73644402999997</v>
      </c>
      <c r="C273" s="36">
        <f>SUMIFS(СВЦЭМ!$H$34:$H$777,СВЦЭМ!$A$34:$A$777,$A273,СВЦЭМ!$B$34:$B$777,C$260)+'СЕТ СН'!$F$12-'СЕТ СН'!$F$21</f>
        <v>-106.47530344</v>
      </c>
      <c r="D273" s="36">
        <f>SUMIFS(СВЦЭМ!$H$34:$H$777,СВЦЭМ!$A$34:$A$777,$A273,СВЦЭМ!$B$34:$B$777,D$260)+'СЕТ СН'!$F$12-'СЕТ СН'!$F$21</f>
        <v>-104.72165561999998</v>
      </c>
      <c r="E273" s="36">
        <f>SUMIFS(СВЦЭМ!$H$34:$H$777,СВЦЭМ!$A$34:$A$777,$A273,СВЦЭМ!$B$34:$B$777,E$260)+'СЕТ СН'!$F$12-'СЕТ СН'!$F$21</f>
        <v>-102.74133967</v>
      </c>
      <c r="F273" s="36">
        <f>SUMIFS(СВЦЭМ!$H$34:$H$777,СВЦЭМ!$A$34:$A$777,$A273,СВЦЭМ!$B$34:$B$777,F$260)+'СЕТ СН'!$F$12-'СЕТ СН'!$F$21</f>
        <v>-73.826021700000013</v>
      </c>
      <c r="G273" s="36">
        <f>SUMIFS(СВЦЭМ!$H$34:$H$777,СВЦЭМ!$A$34:$A$777,$A273,СВЦЭМ!$B$34:$B$777,G$260)+'СЕТ СН'!$F$12-'СЕТ СН'!$F$21</f>
        <v>-51.264529919999973</v>
      </c>
      <c r="H273" s="36">
        <f>SUMIFS(СВЦЭМ!$H$34:$H$777,СВЦЭМ!$A$34:$A$777,$A273,СВЦЭМ!$B$34:$B$777,H$260)+'СЕТ СН'!$F$12-'СЕТ СН'!$F$21</f>
        <v>-70.464129920000005</v>
      </c>
      <c r="I273" s="36">
        <f>SUMIFS(СВЦЭМ!$H$34:$H$777,СВЦЭМ!$A$34:$A$777,$A273,СВЦЭМ!$B$34:$B$777,I$260)+'СЕТ СН'!$F$12-'СЕТ СН'!$F$21</f>
        <v>-99.033148330000017</v>
      </c>
      <c r="J273" s="36">
        <f>SUMIFS(СВЦЭМ!$H$34:$H$777,СВЦЭМ!$A$34:$A$777,$A273,СВЦЭМ!$B$34:$B$777,J$260)+'СЕТ СН'!$F$12-'СЕТ СН'!$F$21</f>
        <v>-126.68805530999998</v>
      </c>
      <c r="K273" s="36">
        <f>SUMIFS(СВЦЭМ!$H$34:$H$777,СВЦЭМ!$A$34:$A$777,$A273,СВЦЭМ!$B$34:$B$777,K$260)+'СЕТ СН'!$F$12-'СЕТ СН'!$F$21</f>
        <v>-133.09210748999999</v>
      </c>
      <c r="L273" s="36">
        <f>SUMIFS(СВЦЭМ!$H$34:$H$777,СВЦЭМ!$A$34:$A$777,$A273,СВЦЭМ!$B$34:$B$777,L$260)+'СЕТ СН'!$F$12-'СЕТ СН'!$F$21</f>
        <v>-135.60299013999997</v>
      </c>
      <c r="M273" s="36">
        <f>SUMIFS(СВЦЭМ!$H$34:$H$777,СВЦЭМ!$A$34:$A$777,$A273,СВЦЭМ!$B$34:$B$777,M$260)+'СЕТ СН'!$F$12-'СЕТ СН'!$F$21</f>
        <v>-136.72531628000002</v>
      </c>
      <c r="N273" s="36">
        <f>SUMIFS(СВЦЭМ!$H$34:$H$777,СВЦЭМ!$A$34:$A$777,$A273,СВЦЭМ!$B$34:$B$777,N$260)+'СЕТ СН'!$F$12-'СЕТ СН'!$F$21</f>
        <v>-129.14164307999999</v>
      </c>
      <c r="O273" s="36">
        <f>SUMIFS(СВЦЭМ!$H$34:$H$777,СВЦЭМ!$A$34:$A$777,$A273,СВЦЭМ!$B$34:$B$777,O$260)+'СЕТ СН'!$F$12-'СЕТ СН'!$F$21</f>
        <v>-127.00466002000002</v>
      </c>
      <c r="P273" s="36">
        <f>SUMIFS(СВЦЭМ!$H$34:$H$777,СВЦЭМ!$A$34:$A$777,$A273,СВЦЭМ!$B$34:$B$777,P$260)+'СЕТ СН'!$F$12-'СЕТ СН'!$F$21</f>
        <v>-119.74731116999999</v>
      </c>
      <c r="Q273" s="36">
        <f>SUMIFS(СВЦЭМ!$H$34:$H$777,СВЦЭМ!$A$34:$A$777,$A273,СВЦЭМ!$B$34:$B$777,Q$260)+'СЕТ СН'!$F$12-'СЕТ СН'!$F$21</f>
        <v>-121.41276019999998</v>
      </c>
      <c r="R273" s="36">
        <f>SUMIFS(СВЦЭМ!$H$34:$H$777,СВЦЭМ!$A$34:$A$777,$A273,СВЦЭМ!$B$34:$B$777,R$260)+'СЕТ СН'!$F$12-'СЕТ СН'!$F$21</f>
        <v>-120.81258840999999</v>
      </c>
      <c r="S273" s="36">
        <f>SUMIFS(СВЦЭМ!$H$34:$H$777,СВЦЭМ!$A$34:$A$777,$A273,СВЦЭМ!$B$34:$B$777,S$260)+'СЕТ СН'!$F$12-'СЕТ СН'!$F$21</f>
        <v>-121.45441011000003</v>
      </c>
      <c r="T273" s="36">
        <f>SUMIFS(СВЦЭМ!$H$34:$H$777,СВЦЭМ!$A$34:$A$777,$A273,СВЦЭМ!$B$34:$B$777,T$260)+'СЕТ СН'!$F$12-'СЕТ СН'!$F$21</f>
        <v>-132.05753205000002</v>
      </c>
      <c r="U273" s="36">
        <f>SUMIFS(СВЦЭМ!$H$34:$H$777,СВЦЭМ!$A$34:$A$777,$A273,СВЦЭМ!$B$34:$B$777,U$260)+'СЕТ СН'!$F$12-'СЕТ СН'!$F$21</f>
        <v>-139.41036638999998</v>
      </c>
      <c r="V273" s="36">
        <f>SUMIFS(СВЦЭМ!$H$34:$H$777,СВЦЭМ!$A$34:$A$777,$A273,СВЦЭМ!$B$34:$B$777,V$260)+'СЕТ СН'!$F$12-'СЕТ СН'!$F$21</f>
        <v>-140.88492966000001</v>
      </c>
      <c r="W273" s="36">
        <f>SUMIFS(СВЦЭМ!$H$34:$H$777,СВЦЭМ!$A$34:$A$777,$A273,СВЦЭМ!$B$34:$B$777,W$260)+'СЕТ СН'!$F$12-'СЕТ СН'!$F$21</f>
        <v>-135.60811863999999</v>
      </c>
      <c r="X273" s="36">
        <f>SUMIFS(СВЦЭМ!$H$34:$H$777,СВЦЭМ!$A$34:$A$777,$A273,СВЦЭМ!$B$34:$B$777,X$260)+'СЕТ СН'!$F$12-'СЕТ СН'!$F$21</f>
        <v>-136.34601027999997</v>
      </c>
      <c r="Y273" s="36">
        <f>SUMIFS(СВЦЭМ!$H$34:$H$777,СВЦЭМ!$A$34:$A$777,$A273,СВЦЭМ!$B$34:$B$777,Y$260)+'СЕТ СН'!$F$12-'СЕТ СН'!$F$21</f>
        <v>-104.69286304000002</v>
      </c>
    </row>
    <row r="274" spans="1:25" ht="15.75" x14ac:dyDescent="0.2">
      <c r="A274" s="35">
        <f t="shared" si="7"/>
        <v>42808</v>
      </c>
      <c r="B274" s="36">
        <f>SUMIFS(СВЦЭМ!$H$34:$H$777,СВЦЭМ!$A$34:$A$777,$A274,СВЦЭМ!$B$34:$B$777,B$260)+'СЕТ СН'!$F$12-'СЕТ СН'!$F$21</f>
        <v>-107.36605675999999</v>
      </c>
      <c r="C274" s="36">
        <f>SUMIFS(СВЦЭМ!$H$34:$H$777,СВЦЭМ!$A$34:$A$777,$A274,СВЦЭМ!$B$34:$B$777,C$260)+'СЕТ СН'!$F$12-'СЕТ СН'!$F$21</f>
        <v>-106.82652108000002</v>
      </c>
      <c r="D274" s="36">
        <f>SUMIFS(СВЦЭМ!$H$34:$H$777,СВЦЭМ!$A$34:$A$777,$A274,СВЦЭМ!$B$34:$B$777,D$260)+'СЕТ СН'!$F$12-'СЕТ СН'!$F$21</f>
        <v>-95.383377499999995</v>
      </c>
      <c r="E274" s="36">
        <f>SUMIFS(СВЦЭМ!$H$34:$H$777,СВЦЭМ!$A$34:$A$777,$A274,СВЦЭМ!$B$34:$B$777,E$260)+'СЕТ СН'!$F$12-'СЕТ СН'!$F$21</f>
        <v>-94.341347279999979</v>
      </c>
      <c r="F274" s="36">
        <f>SUMIFS(СВЦЭМ!$H$34:$H$777,СВЦЭМ!$A$34:$A$777,$A274,СВЦЭМ!$B$34:$B$777,F$260)+'СЕТ СН'!$F$12-'СЕТ СН'!$F$21</f>
        <v>-91.905143880000026</v>
      </c>
      <c r="G274" s="36">
        <f>SUMIFS(СВЦЭМ!$H$34:$H$777,СВЦЭМ!$A$34:$A$777,$A274,СВЦЭМ!$B$34:$B$777,G$260)+'СЕТ СН'!$F$12-'СЕТ СН'!$F$21</f>
        <v>-80.056329989999995</v>
      </c>
      <c r="H274" s="36">
        <f>SUMIFS(СВЦЭМ!$H$34:$H$777,СВЦЭМ!$A$34:$A$777,$A274,СВЦЭМ!$B$34:$B$777,H$260)+'СЕТ СН'!$F$12-'СЕТ СН'!$F$21</f>
        <v>-94.66566229</v>
      </c>
      <c r="I274" s="36">
        <f>SUMIFS(СВЦЭМ!$H$34:$H$777,СВЦЭМ!$A$34:$A$777,$A274,СВЦЭМ!$B$34:$B$777,I$260)+'СЕТ СН'!$F$12-'СЕТ СН'!$F$21</f>
        <v>-114.37483884</v>
      </c>
      <c r="J274" s="36">
        <f>SUMIFS(СВЦЭМ!$H$34:$H$777,СВЦЭМ!$A$34:$A$777,$A274,СВЦЭМ!$B$34:$B$777,J$260)+'СЕТ СН'!$F$12-'СЕТ СН'!$F$21</f>
        <v>-146.60195443999999</v>
      </c>
      <c r="K274" s="36">
        <f>SUMIFS(СВЦЭМ!$H$34:$H$777,СВЦЭМ!$A$34:$A$777,$A274,СВЦЭМ!$B$34:$B$777,K$260)+'СЕТ СН'!$F$12-'СЕТ СН'!$F$21</f>
        <v>-143.05171418999998</v>
      </c>
      <c r="L274" s="36">
        <f>SUMIFS(СВЦЭМ!$H$34:$H$777,СВЦЭМ!$A$34:$A$777,$A274,СВЦЭМ!$B$34:$B$777,L$260)+'СЕТ СН'!$F$12-'СЕТ СН'!$F$21</f>
        <v>-143.09989688000002</v>
      </c>
      <c r="M274" s="36">
        <f>SUMIFS(СВЦЭМ!$H$34:$H$777,СВЦЭМ!$A$34:$A$777,$A274,СВЦЭМ!$B$34:$B$777,M$260)+'СЕТ СН'!$F$12-'СЕТ СН'!$F$21</f>
        <v>-130.34361734999999</v>
      </c>
      <c r="N274" s="36">
        <f>SUMIFS(СВЦЭМ!$H$34:$H$777,СВЦЭМ!$A$34:$A$777,$A274,СВЦЭМ!$B$34:$B$777,N$260)+'СЕТ СН'!$F$12-'СЕТ СН'!$F$21</f>
        <v>-125.46052589999999</v>
      </c>
      <c r="O274" s="36">
        <f>SUMIFS(СВЦЭМ!$H$34:$H$777,СВЦЭМ!$A$34:$A$777,$A274,СВЦЭМ!$B$34:$B$777,O$260)+'СЕТ СН'!$F$12-'СЕТ СН'!$F$21</f>
        <v>-103.68216754000002</v>
      </c>
      <c r="P274" s="36">
        <f>SUMIFS(СВЦЭМ!$H$34:$H$777,СВЦЭМ!$A$34:$A$777,$A274,СВЦЭМ!$B$34:$B$777,P$260)+'СЕТ СН'!$F$12-'СЕТ СН'!$F$21</f>
        <v>-100.71025995000002</v>
      </c>
      <c r="Q274" s="36">
        <f>SUMIFS(СВЦЭМ!$H$34:$H$777,СВЦЭМ!$A$34:$A$777,$A274,СВЦЭМ!$B$34:$B$777,Q$260)+'СЕТ СН'!$F$12-'СЕТ СН'!$F$21</f>
        <v>-100.94948065</v>
      </c>
      <c r="R274" s="36">
        <f>SUMIFS(СВЦЭМ!$H$34:$H$777,СВЦЭМ!$A$34:$A$777,$A274,СВЦЭМ!$B$34:$B$777,R$260)+'СЕТ СН'!$F$12-'СЕТ СН'!$F$21</f>
        <v>-102.28160091000001</v>
      </c>
      <c r="S274" s="36">
        <f>SUMIFS(СВЦЭМ!$H$34:$H$777,СВЦЭМ!$A$34:$A$777,$A274,СВЦЭМ!$B$34:$B$777,S$260)+'СЕТ СН'!$F$12-'СЕТ СН'!$F$21</f>
        <v>-109.03452583000001</v>
      </c>
      <c r="T274" s="36">
        <f>SUMIFS(СВЦЭМ!$H$34:$H$777,СВЦЭМ!$A$34:$A$777,$A274,СВЦЭМ!$B$34:$B$777,T$260)+'СЕТ СН'!$F$12-'СЕТ СН'!$F$21</f>
        <v>-116.86572754000002</v>
      </c>
      <c r="U274" s="36">
        <f>SUMIFS(СВЦЭМ!$H$34:$H$777,СВЦЭМ!$A$34:$A$777,$A274,СВЦЭМ!$B$34:$B$777,U$260)+'СЕТ СН'!$F$12-'СЕТ СН'!$F$21</f>
        <v>-140.03616567</v>
      </c>
      <c r="V274" s="36">
        <f>SUMIFS(СВЦЭМ!$H$34:$H$777,СВЦЭМ!$A$34:$A$777,$A274,СВЦЭМ!$B$34:$B$777,V$260)+'СЕТ СН'!$F$12-'СЕТ СН'!$F$21</f>
        <v>-144.30326873000001</v>
      </c>
      <c r="W274" s="36">
        <f>SUMIFS(СВЦЭМ!$H$34:$H$777,СВЦЭМ!$A$34:$A$777,$A274,СВЦЭМ!$B$34:$B$777,W$260)+'СЕТ СН'!$F$12-'СЕТ СН'!$F$21</f>
        <v>-142.61276719</v>
      </c>
      <c r="X274" s="36">
        <f>SUMIFS(СВЦЭМ!$H$34:$H$777,СВЦЭМ!$A$34:$A$777,$A274,СВЦЭМ!$B$34:$B$777,X$260)+'СЕТ СН'!$F$12-'СЕТ СН'!$F$21</f>
        <v>-145.25161530999998</v>
      </c>
      <c r="Y274" s="36">
        <f>SUMIFS(СВЦЭМ!$H$34:$H$777,СВЦЭМ!$A$34:$A$777,$A274,СВЦЭМ!$B$34:$B$777,Y$260)+'СЕТ СН'!$F$12-'СЕТ СН'!$F$21</f>
        <v>-115.68972969999999</v>
      </c>
    </row>
    <row r="275" spans="1:25" ht="15.75" x14ac:dyDescent="0.2">
      <c r="A275" s="35">
        <f t="shared" si="7"/>
        <v>42809</v>
      </c>
      <c r="B275" s="36">
        <f>SUMIFS(СВЦЭМ!$H$34:$H$777,СВЦЭМ!$A$34:$A$777,$A275,СВЦЭМ!$B$34:$B$777,B$260)+'СЕТ СН'!$F$12-'СЕТ СН'!$F$21</f>
        <v>-95.897970380000004</v>
      </c>
      <c r="C275" s="36">
        <f>SUMIFS(СВЦЭМ!$H$34:$H$777,СВЦЭМ!$A$34:$A$777,$A275,СВЦЭМ!$B$34:$B$777,C$260)+'СЕТ СН'!$F$12-'СЕТ СН'!$F$21</f>
        <v>-71.216210939999996</v>
      </c>
      <c r="D275" s="36">
        <f>SUMIFS(СВЦЭМ!$H$34:$H$777,СВЦЭМ!$A$34:$A$777,$A275,СВЦЭМ!$B$34:$B$777,D$260)+'СЕТ СН'!$F$12-'СЕТ СН'!$F$21</f>
        <v>-56.577189640000029</v>
      </c>
      <c r="E275" s="36">
        <f>SUMIFS(СВЦЭМ!$H$34:$H$777,СВЦЭМ!$A$34:$A$777,$A275,СВЦЭМ!$B$34:$B$777,E$260)+'СЕТ СН'!$F$12-'СЕТ СН'!$F$21</f>
        <v>-53.809508570000048</v>
      </c>
      <c r="F275" s="36">
        <f>SUMIFS(СВЦЭМ!$H$34:$H$777,СВЦЭМ!$A$34:$A$777,$A275,СВЦЭМ!$B$34:$B$777,F$260)+'СЕТ СН'!$F$12-'СЕТ СН'!$F$21</f>
        <v>-56.366939590000015</v>
      </c>
      <c r="G275" s="36">
        <f>SUMIFS(СВЦЭМ!$H$34:$H$777,СВЦЭМ!$A$34:$A$777,$A275,СВЦЭМ!$B$34:$B$777,G$260)+'СЕТ СН'!$F$12-'СЕТ СН'!$F$21</f>
        <v>-61.385846870000023</v>
      </c>
      <c r="H275" s="36">
        <f>SUMIFS(СВЦЭМ!$H$34:$H$777,СВЦЭМ!$A$34:$A$777,$A275,СВЦЭМ!$B$34:$B$777,H$260)+'СЕТ СН'!$F$12-'СЕТ СН'!$F$21</f>
        <v>-100.93732649999998</v>
      </c>
      <c r="I275" s="36">
        <f>SUMIFS(СВЦЭМ!$H$34:$H$777,СВЦЭМ!$A$34:$A$777,$A275,СВЦЭМ!$B$34:$B$777,I$260)+'СЕТ СН'!$F$12-'СЕТ СН'!$F$21</f>
        <v>-137.53335914000002</v>
      </c>
      <c r="J275" s="36">
        <f>SUMIFS(СВЦЭМ!$H$34:$H$777,СВЦЭМ!$A$34:$A$777,$A275,СВЦЭМ!$B$34:$B$777,J$260)+'СЕТ СН'!$F$12-'СЕТ СН'!$F$21</f>
        <v>-164.42912366000002</v>
      </c>
      <c r="K275" s="36">
        <f>SUMIFS(СВЦЭМ!$H$34:$H$777,СВЦЭМ!$A$34:$A$777,$A275,СВЦЭМ!$B$34:$B$777,K$260)+'СЕТ СН'!$F$12-'СЕТ СН'!$F$21</f>
        <v>-171.83620424999998</v>
      </c>
      <c r="L275" s="36">
        <f>SUMIFS(СВЦЭМ!$H$34:$H$777,СВЦЭМ!$A$34:$A$777,$A275,СВЦЭМ!$B$34:$B$777,L$260)+'СЕТ СН'!$F$12-'СЕТ СН'!$F$21</f>
        <v>-173.56943740000003</v>
      </c>
      <c r="M275" s="36">
        <f>SUMIFS(СВЦЭМ!$H$34:$H$777,СВЦЭМ!$A$34:$A$777,$A275,СВЦЭМ!$B$34:$B$777,M$260)+'СЕТ СН'!$F$12-'СЕТ СН'!$F$21</f>
        <v>-171.36300438000001</v>
      </c>
      <c r="N275" s="36">
        <f>SUMIFS(СВЦЭМ!$H$34:$H$777,СВЦЭМ!$A$34:$A$777,$A275,СВЦЭМ!$B$34:$B$777,N$260)+'СЕТ СН'!$F$12-'СЕТ СН'!$F$21</f>
        <v>-160.79413676000001</v>
      </c>
      <c r="O275" s="36">
        <f>SUMIFS(СВЦЭМ!$H$34:$H$777,СВЦЭМ!$A$34:$A$777,$A275,СВЦЭМ!$B$34:$B$777,O$260)+'СЕТ СН'!$F$12-'СЕТ СН'!$F$21</f>
        <v>-152.79789748000002</v>
      </c>
      <c r="P275" s="36">
        <f>SUMIFS(СВЦЭМ!$H$34:$H$777,СВЦЭМ!$A$34:$A$777,$A275,СВЦЭМ!$B$34:$B$777,P$260)+'СЕТ СН'!$F$12-'СЕТ СН'!$F$21</f>
        <v>-140.77060218000003</v>
      </c>
      <c r="Q275" s="36">
        <f>SUMIFS(СВЦЭМ!$H$34:$H$777,СВЦЭМ!$A$34:$A$777,$A275,СВЦЭМ!$B$34:$B$777,Q$260)+'СЕТ СН'!$F$12-'СЕТ СН'!$F$21</f>
        <v>-135.49898948999999</v>
      </c>
      <c r="R275" s="36">
        <f>SUMIFS(СВЦЭМ!$H$34:$H$777,СВЦЭМ!$A$34:$A$777,$A275,СВЦЭМ!$B$34:$B$777,R$260)+'СЕТ СН'!$F$12-'СЕТ СН'!$F$21</f>
        <v>-133.93678940000001</v>
      </c>
      <c r="S275" s="36">
        <f>SUMIFS(СВЦЭМ!$H$34:$H$777,СВЦЭМ!$A$34:$A$777,$A275,СВЦЭМ!$B$34:$B$777,S$260)+'СЕТ СН'!$F$12-'СЕТ СН'!$F$21</f>
        <v>-144.83065606999997</v>
      </c>
      <c r="T275" s="36">
        <f>SUMIFS(СВЦЭМ!$H$34:$H$777,СВЦЭМ!$A$34:$A$777,$A275,СВЦЭМ!$B$34:$B$777,T$260)+'СЕТ СН'!$F$12-'СЕТ СН'!$F$21</f>
        <v>-166.58925239000001</v>
      </c>
      <c r="U275" s="36">
        <f>SUMIFS(СВЦЭМ!$H$34:$H$777,СВЦЭМ!$A$34:$A$777,$A275,СВЦЭМ!$B$34:$B$777,U$260)+'СЕТ СН'!$F$12-'СЕТ СН'!$F$21</f>
        <v>-182.84240890000001</v>
      </c>
      <c r="V275" s="36">
        <f>SUMIFS(СВЦЭМ!$H$34:$H$777,СВЦЭМ!$A$34:$A$777,$A275,СВЦЭМ!$B$34:$B$777,V$260)+'СЕТ СН'!$F$12-'СЕТ СН'!$F$21</f>
        <v>-181.46914250999998</v>
      </c>
      <c r="W275" s="36">
        <f>SUMIFS(СВЦЭМ!$H$34:$H$777,СВЦЭМ!$A$34:$A$777,$A275,СВЦЭМ!$B$34:$B$777,W$260)+'СЕТ СН'!$F$12-'СЕТ СН'!$F$21</f>
        <v>-180.40912444000003</v>
      </c>
      <c r="X275" s="36">
        <f>SUMIFS(СВЦЭМ!$H$34:$H$777,СВЦЭМ!$A$34:$A$777,$A275,СВЦЭМ!$B$34:$B$777,X$260)+'СЕТ СН'!$F$12-'СЕТ СН'!$F$21</f>
        <v>-171.56408984000001</v>
      </c>
      <c r="Y275" s="36">
        <f>SUMIFS(СВЦЭМ!$H$34:$H$777,СВЦЭМ!$A$34:$A$777,$A275,СВЦЭМ!$B$34:$B$777,Y$260)+'СЕТ СН'!$F$12-'СЕТ СН'!$F$21</f>
        <v>-129.32508983000002</v>
      </c>
    </row>
    <row r="276" spans="1:25" ht="15.75" x14ac:dyDescent="0.2">
      <c r="A276" s="35">
        <f t="shared" si="7"/>
        <v>42810</v>
      </c>
      <c r="B276" s="36">
        <f>SUMIFS(СВЦЭМ!$H$34:$H$777,СВЦЭМ!$A$34:$A$777,$A276,СВЦЭМ!$B$34:$B$777,B$260)+'СЕТ СН'!$F$12-'СЕТ СН'!$F$21</f>
        <v>-116.58699935999999</v>
      </c>
      <c r="C276" s="36">
        <f>SUMIFS(СВЦЭМ!$H$34:$H$777,СВЦЭМ!$A$34:$A$777,$A276,СВЦЭМ!$B$34:$B$777,C$260)+'СЕТ СН'!$F$12-'СЕТ СН'!$F$21</f>
        <v>-102.0896611</v>
      </c>
      <c r="D276" s="36">
        <f>SUMIFS(СВЦЭМ!$H$34:$H$777,СВЦЭМ!$A$34:$A$777,$A276,СВЦЭМ!$B$34:$B$777,D$260)+'СЕТ СН'!$F$12-'СЕТ СН'!$F$21</f>
        <v>-89.643290939999986</v>
      </c>
      <c r="E276" s="36">
        <f>SUMIFS(СВЦЭМ!$H$34:$H$777,СВЦЭМ!$A$34:$A$777,$A276,СВЦЭМ!$B$34:$B$777,E$260)+'СЕТ СН'!$F$12-'СЕТ СН'!$F$21</f>
        <v>-84.227902490000019</v>
      </c>
      <c r="F276" s="36">
        <f>SUMIFS(СВЦЭМ!$H$34:$H$777,СВЦЭМ!$A$34:$A$777,$A276,СВЦЭМ!$B$34:$B$777,F$260)+'СЕТ СН'!$F$12-'СЕТ СН'!$F$21</f>
        <v>-88.038180660000023</v>
      </c>
      <c r="G276" s="36">
        <f>SUMIFS(СВЦЭМ!$H$34:$H$777,СВЦЭМ!$A$34:$A$777,$A276,СВЦЭМ!$B$34:$B$777,G$260)+'СЕТ СН'!$F$12-'СЕТ СН'!$F$21</f>
        <v>-91.441106939999997</v>
      </c>
      <c r="H276" s="36">
        <f>SUMIFS(СВЦЭМ!$H$34:$H$777,СВЦЭМ!$A$34:$A$777,$A276,СВЦЭМ!$B$34:$B$777,H$260)+'СЕТ СН'!$F$12-'СЕТ СН'!$F$21</f>
        <v>-94.069951839999987</v>
      </c>
      <c r="I276" s="36">
        <f>SUMIFS(СВЦЭМ!$H$34:$H$777,СВЦЭМ!$A$34:$A$777,$A276,СВЦЭМ!$B$34:$B$777,I$260)+'СЕТ СН'!$F$12-'СЕТ СН'!$F$21</f>
        <v>-94.550149850000025</v>
      </c>
      <c r="J276" s="36">
        <f>SUMIFS(СВЦЭМ!$H$34:$H$777,СВЦЭМ!$A$34:$A$777,$A276,СВЦЭМ!$B$34:$B$777,J$260)+'СЕТ СН'!$F$12-'СЕТ СН'!$F$21</f>
        <v>-134.73877185999999</v>
      </c>
      <c r="K276" s="36">
        <f>SUMIFS(СВЦЭМ!$H$34:$H$777,СВЦЭМ!$A$34:$A$777,$A276,СВЦЭМ!$B$34:$B$777,K$260)+'СЕТ СН'!$F$12-'СЕТ СН'!$F$21</f>
        <v>-166.57366461999999</v>
      </c>
      <c r="L276" s="36">
        <f>SUMIFS(СВЦЭМ!$H$34:$H$777,СВЦЭМ!$A$34:$A$777,$A276,СВЦЭМ!$B$34:$B$777,L$260)+'СЕТ СН'!$F$12-'СЕТ СН'!$F$21</f>
        <v>-166.38941539000001</v>
      </c>
      <c r="M276" s="36">
        <f>SUMIFS(СВЦЭМ!$H$34:$H$777,СВЦЭМ!$A$34:$A$777,$A276,СВЦЭМ!$B$34:$B$777,M$260)+'СЕТ СН'!$F$12-'СЕТ СН'!$F$21</f>
        <v>-162.16690046999997</v>
      </c>
      <c r="N276" s="36">
        <f>SUMIFS(СВЦЭМ!$H$34:$H$777,СВЦЭМ!$A$34:$A$777,$A276,СВЦЭМ!$B$34:$B$777,N$260)+'СЕТ СН'!$F$12-'СЕТ СН'!$F$21</f>
        <v>-156.26826720000003</v>
      </c>
      <c r="O276" s="36">
        <f>SUMIFS(СВЦЭМ!$H$34:$H$777,СВЦЭМ!$A$34:$A$777,$A276,СВЦЭМ!$B$34:$B$777,O$260)+'СЕТ СН'!$F$12-'СЕТ СН'!$F$21</f>
        <v>-153.30578071999997</v>
      </c>
      <c r="P276" s="36">
        <f>SUMIFS(СВЦЭМ!$H$34:$H$777,СВЦЭМ!$A$34:$A$777,$A276,СВЦЭМ!$B$34:$B$777,P$260)+'СЕТ СН'!$F$12-'СЕТ СН'!$F$21</f>
        <v>-139.2549118</v>
      </c>
      <c r="Q276" s="36">
        <f>SUMIFS(СВЦЭМ!$H$34:$H$777,СВЦЭМ!$A$34:$A$777,$A276,СВЦЭМ!$B$34:$B$777,Q$260)+'СЕТ СН'!$F$12-'СЕТ СН'!$F$21</f>
        <v>-136.42977551000001</v>
      </c>
      <c r="R276" s="36">
        <f>SUMIFS(СВЦЭМ!$H$34:$H$777,СВЦЭМ!$A$34:$A$777,$A276,СВЦЭМ!$B$34:$B$777,R$260)+'СЕТ СН'!$F$12-'СЕТ СН'!$F$21</f>
        <v>-135.24599675000002</v>
      </c>
      <c r="S276" s="36">
        <f>SUMIFS(СВЦЭМ!$H$34:$H$777,СВЦЭМ!$A$34:$A$777,$A276,СВЦЭМ!$B$34:$B$777,S$260)+'СЕТ СН'!$F$12-'СЕТ СН'!$F$21</f>
        <v>-152.4344663</v>
      </c>
      <c r="T276" s="36">
        <f>SUMIFS(СВЦЭМ!$H$34:$H$777,СВЦЭМ!$A$34:$A$777,$A276,СВЦЭМ!$B$34:$B$777,T$260)+'СЕТ СН'!$F$12-'СЕТ СН'!$F$21</f>
        <v>-159.87450175999999</v>
      </c>
      <c r="U276" s="36">
        <f>SUMIFS(СВЦЭМ!$H$34:$H$777,СВЦЭМ!$A$34:$A$777,$A276,СВЦЭМ!$B$34:$B$777,U$260)+'СЕТ СН'!$F$12-'СЕТ СН'!$F$21</f>
        <v>-177.53280066999997</v>
      </c>
      <c r="V276" s="36">
        <f>SUMIFS(СВЦЭМ!$H$34:$H$777,СВЦЭМ!$A$34:$A$777,$A276,СВЦЭМ!$B$34:$B$777,V$260)+'СЕТ СН'!$F$12-'СЕТ СН'!$F$21</f>
        <v>-179.46180177999997</v>
      </c>
      <c r="W276" s="36">
        <f>SUMIFS(СВЦЭМ!$H$34:$H$777,СВЦЭМ!$A$34:$A$777,$A276,СВЦЭМ!$B$34:$B$777,W$260)+'СЕТ СН'!$F$12-'СЕТ СН'!$F$21</f>
        <v>-173.08188093000001</v>
      </c>
      <c r="X276" s="36">
        <f>SUMIFS(СВЦЭМ!$H$34:$H$777,СВЦЭМ!$A$34:$A$777,$A276,СВЦЭМ!$B$34:$B$777,X$260)+'СЕТ СН'!$F$12-'СЕТ СН'!$F$21</f>
        <v>-141.38144261000002</v>
      </c>
      <c r="Y276" s="36">
        <f>SUMIFS(СВЦЭМ!$H$34:$H$777,СВЦЭМ!$A$34:$A$777,$A276,СВЦЭМ!$B$34:$B$777,Y$260)+'СЕТ СН'!$F$12-'СЕТ СН'!$F$21</f>
        <v>-95.786491580000018</v>
      </c>
    </row>
    <row r="277" spans="1:25" ht="15.75" x14ac:dyDescent="0.2">
      <c r="A277" s="35">
        <f t="shared" si="7"/>
        <v>42811</v>
      </c>
      <c r="B277" s="36">
        <f>SUMIFS(СВЦЭМ!$H$34:$H$777,СВЦЭМ!$A$34:$A$777,$A277,СВЦЭМ!$B$34:$B$777,B$260)+'СЕТ СН'!$F$12-'СЕТ СН'!$F$21</f>
        <v>-105.14111874999998</v>
      </c>
      <c r="C277" s="36">
        <f>SUMIFS(СВЦЭМ!$H$34:$H$777,СВЦЭМ!$A$34:$A$777,$A277,СВЦЭМ!$B$34:$B$777,C$260)+'СЕТ СН'!$F$12-'СЕТ СН'!$F$21</f>
        <v>-94.60195520000002</v>
      </c>
      <c r="D277" s="36">
        <f>SUMIFS(СВЦЭМ!$H$34:$H$777,СВЦЭМ!$A$34:$A$777,$A277,СВЦЭМ!$B$34:$B$777,D$260)+'СЕТ СН'!$F$12-'СЕТ СН'!$F$21</f>
        <v>-88.11304745000001</v>
      </c>
      <c r="E277" s="36">
        <f>SUMIFS(СВЦЭМ!$H$34:$H$777,СВЦЭМ!$A$34:$A$777,$A277,СВЦЭМ!$B$34:$B$777,E$260)+'СЕТ СН'!$F$12-'СЕТ СН'!$F$21</f>
        <v>-81.048236610000004</v>
      </c>
      <c r="F277" s="36">
        <f>SUMIFS(СВЦЭМ!$H$34:$H$777,СВЦЭМ!$A$34:$A$777,$A277,СВЦЭМ!$B$34:$B$777,F$260)+'СЕТ СН'!$F$12-'СЕТ СН'!$F$21</f>
        <v>-82.448604810000006</v>
      </c>
      <c r="G277" s="36">
        <f>SUMIFS(СВЦЭМ!$H$34:$H$777,СВЦЭМ!$A$34:$A$777,$A277,СВЦЭМ!$B$34:$B$777,G$260)+'СЕТ СН'!$F$12-'СЕТ СН'!$F$21</f>
        <v>-88.704885590000004</v>
      </c>
      <c r="H277" s="36">
        <f>SUMIFS(СВЦЭМ!$H$34:$H$777,СВЦЭМ!$A$34:$A$777,$A277,СВЦЭМ!$B$34:$B$777,H$260)+'СЕТ СН'!$F$12-'СЕТ СН'!$F$21</f>
        <v>-110.71029642000002</v>
      </c>
      <c r="I277" s="36">
        <f>SUMIFS(СВЦЭМ!$H$34:$H$777,СВЦЭМ!$A$34:$A$777,$A277,СВЦЭМ!$B$34:$B$777,I$260)+'СЕТ СН'!$F$12-'СЕТ СН'!$F$21</f>
        <v>-133.59674665</v>
      </c>
      <c r="J277" s="36">
        <f>SUMIFS(СВЦЭМ!$H$34:$H$777,СВЦЭМ!$A$34:$A$777,$A277,СВЦЭМ!$B$34:$B$777,J$260)+'СЕТ СН'!$F$12-'СЕТ СН'!$F$21</f>
        <v>-150.83521804999998</v>
      </c>
      <c r="K277" s="36">
        <f>SUMIFS(СВЦЭМ!$H$34:$H$777,СВЦЭМ!$A$34:$A$777,$A277,СВЦЭМ!$B$34:$B$777,K$260)+'СЕТ СН'!$F$12-'СЕТ СН'!$F$21</f>
        <v>-154.55572645000001</v>
      </c>
      <c r="L277" s="36">
        <f>SUMIFS(СВЦЭМ!$H$34:$H$777,СВЦЭМ!$A$34:$A$777,$A277,СВЦЭМ!$B$34:$B$777,L$260)+'СЕТ СН'!$F$12-'СЕТ СН'!$F$21</f>
        <v>-154.617299</v>
      </c>
      <c r="M277" s="36">
        <f>SUMIFS(СВЦЭМ!$H$34:$H$777,СВЦЭМ!$A$34:$A$777,$A277,СВЦЭМ!$B$34:$B$777,M$260)+'СЕТ СН'!$F$12-'СЕТ СН'!$F$21</f>
        <v>-158.19401269000002</v>
      </c>
      <c r="N277" s="36">
        <f>SUMIFS(СВЦЭМ!$H$34:$H$777,СВЦЭМ!$A$34:$A$777,$A277,СВЦЭМ!$B$34:$B$777,N$260)+'СЕТ СН'!$F$12-'СЕТ СН'!$F$21</f>
        <v>-156.83358000999999</v>
      </c>
      <c r="O277" s="36">
        <f>SUMIFS(СВЦЭМ!$H$34:$H$777,СВЦЭМ!$A$34:$A$777,$A277,СВЦЭМ!$B$34:$B$777,O$260)+'СЕТ СН'!$F$12-'СЕТ СН'!$F$21</f>
        <v>-165.05501078999998</v>
      </c>
      <c r="P277" s="36">
        <f>SUMIFS(СВЦЭМ!$H$34:$H$777,СВЦЭМ!$A$34:$A$777,$A277,СВЦЭМ!$B$34:$B$777,P$260)+'СЕТ СН'!$F$12-'СЕТ СН'!$F$21</f>
        <v>-166.42048584000003</v>
      </c>
      <c r="Q277" s="36">
        <f>SUMIFS(СВЦЭМ!$H$34:$H$777,СВЦЭМ!$A$34:$A$777,$A277,СВЦЭМ!$B$34:$B$777,Q$260)+'СЕТ СН'!$F$12-'СЕТ СН'!$F$21</f>
        <v>-167.87738323000002</v>
      </c>
      <c r="R277" s="36">
        <f>SUMIFS(СВЦЭМ!$H$34:$H$777,СВЦЭМ!$A$34:$A$777,$A277,СВЦЭМ!$B$34:$B$777,R$260)+'СЕТ СН'!$F$12-'СЕТ СН'!$F$21</f>
        <v>-169.13118343000002</v>
      </c>
      <c r="S277" s="36">
        <f>SUMIFS(СВЦЭМ!$H$34:$H$777,СВЦЭМ!$A$34:$A$777,$A277,СВЦЭМ!$B$34:$B$777,S$260)+'СЕТ СН'!$F$12-'СЕТ СН'!$F$21</f>
        <v>-158.69192255000002</v>
      </c>
      <c r="T277" s="36">
        <f>SUMIFS(СВЦЭМ!$H$34:$H$777,СВЦЭМ!$A$34:$A$777,$A277,СВЦЭМ!$B$34:$B$777,T$260)+'СЕТ СН'!$F$12-'СЕТ СН'!$F$21</f>
        <v>-157.76919982999999</v>
      </c>
      <c r="U277" s="36">
        <f>SUMIFS(СВЦЭМ!$H$34:$H$777,СВЦЭМ!$A$34:$A$777,$A277,СВЦЭМ!$B$34:$B$777,U$260)+'СЕТ СН'!$F$12-'СЕТ СН'!$F$21</f>
        <v>-175.69056687</v>
      </c>
      <c r="V277" s="36">
        <f>SUMIFS(СВЦЭМ!$H$34:$H$777,СВЦЭМ!$A$34:$A$777,$A277,СВЦЭМ!$B$34:$B$777,V$260)+'СЕТ СН'!$F$12-'СЕТ СН'!$F$21</f>
        <v>-182.03135079999998</v>
      </c>
      <c r="W277" s="36">
        <f>SUMIFS(СВЦЭМ!$H$34:$H$777,СВЦЭМ!$A$34:$A$777,$A277,СВЦЭМ!$B$34:$B$777,W$260)+'СЕТ СН'!$F$12-'СЕТ СН'!$F$21</f>
        <v>-176.84236958000002</v>
      </c>
      <c r="X277" s="36">
        <f>SUMIFS(СВЦЭМ!$H$34:$H$777,СВЦЭМ!$A$34:$A$777,$A277,СВЦЭМ!$B$34:$B$777,X$260)+'СЕТ СН'!$F$12-'СЕТ СН'!$F$21</f>
        <v>-140.41938348000002</v>
      </c>
      <c r="Y277" s="36">
        <f>SUMIFS(СВЦЭМ!$H$34:$H$777,СВЦЭМ!$A$34:$A$777,$A277,СВЦЭМ!$B$34:$B$777,Y$260)+'СЕТ СН'!$F$12-'СЕТ СН'!$F$21</f>
        <v>-148.30736660000002</v>
      </c>
    </row>
    <row r="278" spans="1:25" ht="15.75" x14ac:dyDescent="0.2">
      <c r="A278" s="35">
        <f t="shared" si="7"/>
        <v>42812</v>
      </c>
      <c r="B278" s="36">
        <f>SUMIFS(СВЦЭМ!$H$34:$H$777,СВЦЭМ!$A$34:$A$777,$A278,СВЦЭМ!$B$34:$B$777,B$260)+'СЕТ СН'!$F$12-'СЕТ СН'!$F$21</f>
        <v>-114.29088672</v>
      </c>
      <c r="C278" s="36">
        <f>SUMIFS(СВЦЭМ!$H$34:$H$777,СВЦЭМ!$A$34:$A$777,$A278,СВЦЭМ!$B$34:$B$777,C$260)+'СЕТ СН'!$F$12-'СЕТ СН'!$F$21</f>
        <v>-109.90138868999998</v>
      </c>
      <c r="D278" s="36">
        <f>SUMIFS(СВЦЭМ!$H$34:$H$777,СВЦЭМ!$A$34:$A$777,$A278,СВЦЭМ!$B$34:$B$777,D$260)+'СЕТ СН'!$F$12-'СЕТ СН'!$F$21</f>
        <v>-102.96194429000002</v>
      </c>
      <c r="E278" s="36">
        <f>SUMIFS(СВЦЭМ!$H$34:$H$777,СВЦЭМ!$A$34:$A$777,$A278,СВЦЭМ!$B$34:$B$777,E$260)+'СЕТ СН'!$F$12-'СЕТ СН'!$F$21</f>
        <v>-107.70442285000001</v>
      </c>
      <c r="F278" s="36">
        <f>SUMIFS(СВЦЭМ!$H$34:$H$777,СВЦЭМ!$A$34:$A$777,$A278,СВЦЭМ!$B$34:$B$777,F$260)+'СЕТ СН'!$F$12-'СЕТ СН'!$F$21</f>
        <v>-107.57315454000002</v>
      </c>
      <c r="G278" s="36">
        <f>SUMIFS(СВЦЭМ!$H$34:$H$777,СВЦЭМ!$A$34:$A$777,$A278,СВЦЭМ!$B$34:$B$777,G$260)+'СЕТ СН'!$F$12-'СЕТ СН'!$F$21</f>
        <v>-107.38089867999997</v>
      </c>
      <c r="H278" s="36">
        <f>SUMIFS(СВЦЭМ!$H$34:$H$777,СВЦЭМ!$A$34:$A$777,$A278,СВЦЭМ!$B$34:$B$777,H$260)+'СЕТ СН'!$F$12-'СЕТ СН'!$F$21</f>
        <v>-109.13707469000002</v>
      </c>
      <c r="I278" s="36">
        <f>SUMIFS(СВЦЭМ!$H$34:$H$777,СВЦЭМ!$A$34:$A$777,$A278,СВЦЭМ!$B$34:$B$777,I$260)+'СЕТ СН'!$F$12-'СЕТ СН'!$F$21</f>
        <v>-127.90754971000001</v>
      </c>
      <c r="J278" s="36">
        <f>SUMIFS(СВЦЭМ!$H$34:$H$777,СВЦЭМ!$A$34:$A$777,$A278,СВЦЭМ!$B$34:$B$777,J$260)+'СЕТ СН'!$F$12-'СЕТ СН'!$F$21</f>
        <v>-126.85713276000001</v>
      </c>
      <c r="K278" s="36">
        <f>SUMIFS(СВЦЭМ!$H$34:$H$777,СВЦЭМ!$A$34:$A$777,$A278,СВЦЭМ!$B$34:$B$777,K$260)+'СЕТ СН'!$F$12-'СЕТ СН'!$F$21</f>
        <v>-163.92096091000002</v>
      </c>
      <c r="L278" s="36">
        <f>SUMIFS(СВЦЭМ!$H$34:$H$777,СВЦЭМ!$A$34:$A$777,$A278,СВЦЭМ!$B$34:$B$777,L$260)+'СЕТ СН'!$F$12-'СЕТ СН'!$F$21</f>
        <v>-173.42111755000002</v>
      </c>
      <c r="M278" s="36">
        <f>SUMIFS(СВЦЭМ!$H$34:$H$777,СВЦЭМ!$A$34:$A$777,$A278,СВЦЭМ!$B$34:$B$777,M$260)+'СЕТ СН'!$F$12-'СЕТ СН'!$F$21</f>
        <v>-170.28245701999998</v>
      </c>
      <c r="N278" s="36">
        <f>SUMIFS(СВЦЭМ!$H$34:$H$777,СВЦЭМ!$A$34:$A$777,$A278,СВЦЭМ!$B$34:$B$777,N$260)+'СЕТ СН'!$F$12-'СЕТ СН'!$F$21</f>
        <v>-166.72230309000003</v>
      </c>
      <c r="O278" s="36">
        <f>SUMIFS(СВЦЭМ!$H$34:$H$777,СВЦЭМ!$A$34:$A$777,$A278,СВЦЭМ!$B$34:$B$777,O$260)+'СЕТ СН'!$F$12-'СЕТ СН'!$F$21</f>
        <v>-175.28480868000003</v>
      </c>
      <c r="P278" s="36">
        <f>SUMIFS(СВЦЭМ!$H$34:$H$777,СВЦЭМ!$A$34:$A$777,$A278,СВЦЭМ!$B$34:$B$777,P$260)+'СЕТ СН'!$F$12-'СЕТ СН'!$F$21</f>
        <v>-202.73677710999999</v>
      </c>
      <c r="Q278" s="36">
        <f>SUMIFS(СВЦЭМ!$H$34:$H$777,СВЦЭМ!$A$34:$A$777,$A278,СВЦЭМ!$B$34:$B$777,Q$260)+'СЕТ СН'!$F$12-'СЕТ СН'!$F$21</f>
        <v>-201.30462435999999</v>
      </c>
      <c r="R278" s="36">
        <f>SUMIFS(СВЦЭМ!$H$34:$H$777,СВЦЭМ!$A$34:$A$777,$A278,СВЦЭМ!$B$34:$B$777,R$260)+'СЕТ СН'!$F$12-'СЕТ СН'!$F$21</f>
        <v>-198.02472194000001</v>
      </c>
      <c r="S278" s="36">
        <f>SUMIFS(СВЦЭМ!$H$34:$H$777,СВЦЭМ!$A$34:$A$777,$A278,СВЦЭМ!$B$34:$B$777,S$260)+'СЕТ СН'!$F$12-'СЕТ СН'!$F$21</f>
        <v>-202.37312903999998</v>
      </c>
      <c r="T278" s="36">
        <f>SUMIFS(СВЦЭМ!$H$34:$H$777,СВЦЭМ!$A$34:$A$777,$A278,СВЦЭМ!$B$34:$B$777,T$260)+'СЕТ СН'!$F$12-'СЕТ СН'!$F$21</f>
        <v>-211.85305258</v>
      </c>
      <c r="U278" s="36">
        <f>SUMIFS(СВЦЭМ!$H$34:$H$777,СВЦЭМ!$A$34:$A$777,$A278,СВЦЭМ!$B$34:$B$777,U$260)+'СЕТ СН'!$F$12-'СЕТ СН'!$F$21</f>
        <v>-202.87709372</v>
      </c>
      <c r="V278" s="36">
        <f>SUMIFS(СВЦЭМ!$H$34:$H$777,СВЦЭМ!$A$34:$A$777,$A278,СВЦЭМ!$B$34:$B$777,V$260)+'СЕТ СН'!$F$12-'СЕТ СН'!$F$21</f>
        <v>-190.20836143000002</v>
      </c>
      <c r="W278" s="36">
        <f>SUMIFS(СВЦЭМ!$H$34:$H$777,СВЦЭМ!$A$34:$A$777,$A278,СВЦЭМ!$B$34:$B$777,W$260)+'СЕТ СН'!$F$12-'СЕТ СН'!$F$21</f>
        <v>-186.14168946000001</v>
      </c>
      <c r="X278" s="36">
        <f>SUMIFS(СВЦЭМ!$H$34:$H$777,СВЦЭМ!$A$34:$A$777,$A278,СВЦЭМ!$B$34:$B$777,X$260)+'СЕТ СН'!$F$12-'СЕТ СН'!$F$21</f>
        <v>-197.50247436000001</v>
      </c>
      <c r="Y278" s="36">
        <f>SUMIFS(СВЦЭМ!$H$34:$H$777,СВЦЭМ!$A$34:$A$777,$A278,СВЦЭМ!$B$34:$B$777,Y$260)+'СЕТ СН'!$F$12-'СЕТ СН'!$F$21</f>
        <v>-170.47537082999997</v>
      </c>
    </row>
    <row r="279" spans="1:25" ht="15.75" x14ac:dyDescent="0.2">
      <c r="A279" s="35">
        <f t="shared" si="7"/>
        <v>42813</v>
      </c>
      <c r="B279" s="36">
        <f>SUMIFS(СВЦЭМ!$H$34:$H$777,СВЦЭМ!$A$34:$A$777,$A279,СВЦЭМ!$B$34:$B$777,B$260)+'СЕТ СН'!$F$12-'СЕТ СН'!$F$21</f>
        <v>-120.57936926000002</v>
      </c>
      <c r="C279" s="36">
        <f>SUMIFS(СВЦЭМ!$H$34:$H$777,СВЦЭМ!$A$34:$A$777,$A279,СВЦЭМ!$B$34:$B$777,C$260)+'СЕТ СН'!$F$12-'СЕТ СН'!$F$21</f>
        <v>-116.52079655</v>
      </c>
      <c r="D279" s="36">
        <f>SUMIFS(СВЦЭМ!$H$34:$H$777,СВЦЭМ!$A$34:$A$777,$A279,СВЦЭМ!$B$34:$B$777,D$260)+'СЕТ СН'!$F$12-'СЕТ СН'!$F$21</f>
        <v>-103.89530628</v>
      </c>
      <c r="E279" s="36">
        <f>SUMIFS(СВЦЭМ!$H$34:$H$777,СВЦЭМ!$A$34:$A$777,$A279,СВЦЭМ!$B$34:$B$777,E$260)+'СЕТ СН'!$F$12-'СЕТ СН'!$F$21</f>
        <v>-98.325364890000003</v>
      </c>
      <c r="F279" s="36">
        <f>SUMIFS(СВЦЭМ!$H$34:$H$777,СВЦЭМ!$A$34:$A$777,$A279,СВЦЭМ!$B$34:$B$777,F$260)+'СЕТ СН'!$F$12-'СЕТ СН'!$F$21</f>
        <v>-101.18481832999998</v>
      </c>
      <c r="G279" s="36">
        <f>SUMIFS(СВЦЭМ!$H$34:$H$777,СВЦЭМ!$A$34:$A$777,$A279,СВЦЭМ!$B$34:$B$777,G$260)+'СЕТ СН'!$F$12-'СЕТ СН'!$F$21</f>
        <v>-105.12368778000001</v>
      </c>
      <c r="H279" s="36">
        <f>SUMIFS(СВЦЭМ!$H$34:$H$777,СВЦЭМ!$A$34:$A$777,$A279,СВЦЭМ!$B$34:$B$777,H$260)+'СЕТ СН'!$F$12-'СЕТ СН'!$F$21</f>
        <v>-114.99962276000002</v>
      </c>
      <c r="I279" s="36">
        <f>SUMIFS(СВЦЭМ!$H$34:$H$777,СВЦЭМ!$A$34:$A$777,$A279,СВЦЭМ!$B$34:$B$777,I$260)+'СЕТ СН'!$F$12-'СЕТ СН'!$F$21</f>
        <v>-125.64181120000001</v>
      </c>
      <c r="J279" s="36">
        <f>SUMIFS(СВЦЭМ!$H$34:$H$777,СВЦЭМ!$A$34:$A$777,$A279,СВЦЭМ!$B$34:$B$777,J$260)+'СЕТ СН'!$F$12-'СЕТ СН'!$F$21</f>
        <v>-147.89606588999999</v>
      </c>
      <c r="K279" s="36">
        <f>SUMIFS(СВЦЭМ!$H$34:$H$777,СВЦЭМ!$A$34:$A$777,$A279,СВЦЭМ!$B$34:$B$777,K$260)+'СЕТ СН'!$F$12-'СЕТ СН'!$F$21</f>
        <v>-190.72208931</v>
      </c>
      <c r="L279" s="36">
        <f>SUMIFS(СВЦЭМ!$H$34:$H$777,СВЦЭМ!$A$34:$A$777,$A279,СВЦЭМ!$B$34:$B$777,L$260)+'СЕТ СН'!$F$12-'СЕТ СН'!$F$21</f>
        <v>-200.49618263999997</v>
      </c>
      <c r="M279" s="36">
        <f>SUMIFS(СВЦЭМ!$H$34:$H$777,СВЦЭМ!$A$34:$A$777,$A279,СВЦЭМ!$B$34:$B$777,M$260)+'СЕТ СН'!$F$12-'СЕТ СН'!$F$21</f>
        <v>-193.66320674000002</v>
      </c>
      <c r="N279" s="36">
        <f>SUMIFS(СВЦЭМ!$H$34:$H$777,СВЦЭМ!$A$34:$A$777,$A279,СВЦЭМ!$B$34:$B$777,N$260)+'СЕТ СН'!$F$12-'СЕТ СН'!$F$21</f>
        <v>-186.03953887</v>
      </c>
      <c r="O279" s="36">
        <f>SUMIFS(СВЦЭМ!$H$34:$H$777,СВЦЭМ!$A$34:$A$777,$A279,СВЦЭМ!$B$34:$B$777,O$260)+'СЕТ СН'!$F$12-'СЕТ СН'!$F$21</f>
        <v>-181.71203503999999</v>
      </c>
      <c r="P279" s="36">
        <f>SUMIFS(СВЦЭМ!$H$34:$H$777,СВЦЭМ!$A$34:$A$777,$A279,СВЦЭМ!$B$34:$B$777,P$260)+'СЕТ СН'!$F$12-'СЕТ СН'!$F$21</f>
        <v>-175.60516564</v>
      </c>
      <c r="Q279" s="36">
        <f>SUMIFS(СВЦЭМ!$H$34:$H$777,СВЦЭМ!$A$34:$A$777,$A279,СВЦЭМ!$B$34:$B$777,Q$260)+'СЕТ СН'!$F$12-'СЕТ СН'!$F$21</f>
        <v>-172.32585144000001</v>
      </c>
      <c r="R279" s="36">
        <f>SUMIFS(СВЦЭМ!$H$34:$H$777,СВЦЭМ!$A$34:$A$777,$A279,СВЦЭМ!$B$34:$B$777,R$260)+'СЕТ СН'!$F$12-'СЕТ СН'!$F$21</f>
        <v>-169.48073646</v>
      </c>
      <c r="S279" s="36">
        <f>SUMIFS(СВЦЭМ!$H$34:$H$777,СВЦЭМ!$A$34:$A$777,$A279,СВЦЭМ!$B$34:$B$777,S$260)+'СЕТ СН'!$F$12-'СЕТ СН'!$F$21</f>
        <v>-178.29981901999997</v>
      </c>
      <c r="T279" s="36">
        <f>SUMIFS(СВЦЭМ!$H$34:$H$777,СВЦЭМ!$A$34:$A$777,$A279,СВЦЭМ!$B$34:$B$777,T$260)+'СЕТ СН'!$F$12-'СЕТ СН'!$F$21</f>
        <v>-193.89330402000002</v>
      </c>
      <c r="U279" s="36">
        <f>SUMIFS(СВЦЭМ!$H$34:$H$777,СВЦЭМ!$A$34:$A$777,$A279,СВЦЭМ!$B$34:$B$777,U$260)+'СЕТ СН'!$F$12-'СЕТ СН'!$F$21</f>
        <v>-211.33300191000001</v>
      </c>
      <c r="V279" s="36">
        <f>SUMIFS(СВЦЭМ!$H$34:$H$777,СВЦЭМ!$A$34:$A$777,$A279,СВЦЭМ!$B$34:$B$777,V$260)+'СЕТ СН'!$F$12-'СЕТ СН'!$F$21</f>
        <v>-209.27219338999998</v>
      </c>
      <c r="W279" s="36">
        <f>SUMIFS(СВЦЭМ!$H$34:$H$777,СВЦЭМ!$A$34:$A$777,$A279,СВЦЭМ!$B$34:$B$777,W$260)+'СЕТ СН'!$F$12-'СЕТ СН'!$F$21</f>
        <v>-209.38397646999999</v>
      </c>
      <c r="X279" s="36">
        <f>SUMIFS(СВЦЭМ!$H$34:$H$777,СВЦЭМ!$A$34:$A$777,$A279,СВЦЭМ!$B$34:$B$777,X$260)+'СЕТ СН'!$F$12-'СЕТ СН'!$F$21</f>
        <v>-180.16610205000001</v>
      </c>
      <c r="Y279" s="36">
        <f>SUMIFS(СВЦЭМ!$H$34:$H$777,СВЦЭМ!$A$34:$A$777,$A279,СВЦЭМ!$B$34:$B$777,Y$260)+'СЕТ СН'!$F$12-'СЕТ СН'!$F$21</f>
        <v>-130.19877953000002</v>
      </c>
    </row>
    <row r="280" spans="1:25" ht="15.75" x14ac:dyDescent="0.2">
      <c r="A280" s="35">
        <f t="shared" si="7"/>
        <v>42814</v>
      </c>
      <c r="B280" s="36">
        <f>SUMIFS(СВЦЭМ!$H$34:$H$777,СВЦЭМ!$A$34:$A$777,$A280,СВЦЭМ!$B$34:$B$777,B$260)+'СЕТ СН'!$F$12-'СЕТ СН'!$F$21</f>
        <v>-80.156418640000027</v>
      </c>
      <c r="C280" s="36">
        <f>SUMIFS(СВЦЭМ!$H$34:$H$777,СВЦЭМ!$A$34:$A$777,$A280,СВЦЭМ!$B$34:$B$777,C$260)+'СЕТ СН'!$F$12-'СЕТ СН'!$F$21</f>
        <v>-64.952204299999948</v>
      </c>
      <c r="D280" s="36">
        <f>SUMIFS(СВЦЭМ!$H$34:$H$777,СВЦЭМ!$A$34:$A$777,$A280,СВЦЭМ!$B$34:$B$777,D$260)+'СЕТ СН'!$F$12-'СЕТ СН'!$F$21</f>
        <v>-51.637002720000055</v>
      </c>
      <c r="E280" s="36">
        <f>SUMIFS(СВЦЭМ!$H$34:$H$777,СВЦЭМ!$A$34:$A$777,$A280,СВЦЭМ!$B$34:$B$777,E$260)+'СЕТ СН'!$F$12-'СЕТ СН'!$F$21</f>
        <v>-44.32686984999998</v>
      </c>
      <c r="F280" s="36">
        <f>SUMIFS(СВЦЭМ!$H$34:$H$777,СВЦЭМ!$A$34:$A$777,$A280,СВЦЭМ!$B$34:$B$777,F$260)+'СЕТ СН'!$F$12-'СЕТ СН'!$F$21</f>
        <v>-46.121811800000046</v>
      </c>
      <c r="G280" s="36">
        <f>SUMIFS(СВЦЭМ!$H$34:$H$777,СВЦЭМ!$A$34:$A$777,$A280,СВЦЭМ!$B$34:$B$777,G$260)+'СЕТ СН'!$F$12-'СЕТ СН'!$F$21</f>
        <v>-53.689749649999953</v>
      </c>
      <c r="H280" s="36">
        <f>SUMIFS(СВЦЭМ!$H$34:$H$777,СВЦЭМ!$A$34:$A$777,$A280,СВЦЭМ!$B$34:$B$777,H$260)+'СЕТ СН'!$F$12-'СЕТ СН'!$F$21</f>
        <v>-81.382016720000024</v>
      </c>
      <c r="I280" s="36">
        <f>SUMIFS(СВЦЭМ!$H$34:$H$777,СВЦЭМ!$A$34:$A$777,$A280,СВЦЭМ!$B$34:$B$777,I$260)+'СЕТ СН'!$F$12-'СЕТ СН'!$F$21</f>
        <v>-118.91874246999998</v>
      </c>
      <c r="J280" s="36">
        <f>SUMIFS(СВЦЭМ!$H$34:$H$777,СВЦЭМ!$A$34:$A$777,$A280,СВЦЭМ!$B$34:$B$777,J$260)+'СЕТ СН'!$F$12-'СЕТ СН'!$F$21</f>
        <v>-146.91798976000001</v>
      </c>
      <c r="K280" s="36">
        <f>SUMIFS(СВЦЭМ!$H$34:$H$777,СВЦЭМ!$A$34:$A$777,$A280,СВЦЭМ!$B$34:$B$777,K$260)+'СЕТ СН'!$F$12-'СЕТ СН'!$F$21</f>
        <v>-174.79144265000002</v>
      </c>
      <c r="L280" s="36">
        <f>SUMIFS(СВЦЭМ!$H$34:$H$777,СВЦЭМ!$A$34:$A$777,$A280,СВЦЭМ!$B$34:$B$777,L$260)+'СЕТ СН'!$F$12-'СЕТ СН'!$F$21</f>
        <v>-175.82409684999999</v>
      </c>
      <c r="M280" s="36">
        <f>SUMIFS(СВЦЭМ!$H$34:$H$777,СВЦЭМ!$A$34:$A$777,$A280,СВЦЭМ!$B$34:$B$777,M$260)+'СЕТ СН'!$F$12-'СЕТ СН'!$F$21</f>
        <v>-171.15570288999999</v>
      </c>
      <c r="N280" s="36">
        <f>SUMIFS(СВЦЭМ!$H$34:$H$777,СВЦЭМ!$A$34:$A$777,$A280,СВЦЭМ!$B$34:$B$777,N$260)+'СЕТ СН'!$F$12-'СЕТ СН'!$F$21</f>
        <v>-157.44301661999998</v>
      </c>
      <c r="O280" s="36">
        <f>SUMIFS(СВЦЭМ!$H$34:$H$777,СВЦЭМ!$A$34:$A$777,$A280,СВЦЭМ!$B$34:$B$777,O$260)+'СЕТ СН'!$F$12-'СЕТ СН'!$F$21</f>
        <v>-147.01928769</v>
      </c>
      <c r="P280" s="36">
        <f>SUMIFS(СВЦЭМ!$H$34:$H$777,СВЦЭМ!$A$34:$A$777,$A280,СВЦЭМ!$B$34:$B$777,P$260)+'СЕТ СН'!$F$12-'СЕТ СН'!$F$21</f>
        <v>-143.39133293999998</v>
      </c>
      <c r="Q280" s="36">
        <f>SUMIFS(СВЦЭМ!$H$34:$H$777,СВЦЭМ!$A$34:$A$777,$A280,СВЦЭМ!$B$34:$B$777,Q$260)+'СЕТ СН'!$F$12-'СЕТ СН'!$F$21</f>
        <v>-144.39533804000001</v>
      </c>
      <c r="R280" s="36">
        <f>SUMIFS(СВЦЭМ!$H$34:$H$777,СВЦЭМ!$A$34:$A$777,$A280,СВЦЭМ!$B$34:$B$777,R$260)+'СЕТ СН'!$F$12-'СЕТ СН'!$F$21</f>
        <v>-140.73453561000002</v>
      </c>
      <c r="S280" s="36">
        <f>SUMIFS(СВЦЭМ!$H$34:$H$777,СВЦЭМ!$A$34:$A$777,$A280,СВЦЭМ!$B$34:$B$777,S$260)+'СЕТ СН'!$F$12-'СЕТ СН'!$F$21</f>
        <v>-143.48772664000001</v>
      </c>
      <c r="T280" s="36">
        <f>SUMIFS(СВЦЭМ!$H$34:$H$777,СВЦЭМ!$A$34:$A$777,$A280,СВЦЭМ!$B$34:$B$777,T$260)+'СЕТ СН'!$F$12-'СЕТ СН'!$F$21</f>
        <v>-159.71052344999998</v>
      </c>
      <c r="U280" s="36">
        <f>SUMIFS(СВЦЭМ!$H$34:$H$777,СВЦЭМ!$A$34:$A$777,$A280,СВЦЭМ!$B$34:$B$777,U$260)+'СЕТ СН'!$F$12-'СЕТ СН'!$F$21</f>
        <v>-179.06976789999999</v>
      </c>
      <c r="V280" s="36">
        <f>SUMIFS(СВЦЭМ!$H$34:$H$777,СВЦЭМ!$A$34:$A$777,$A280,СВЦЭМ!$B$34:$B$777,V$260)+'СЕТ СН'!$F$12-'СЕТ СН'!$F$21</f>
        <v>-180.69486422</v>
      </c>
      <c r="W280" s="36">
        <f>SUMIFS(СВЦЭМ!$H$34:$H$777,СВЦЭМ!$A$34:$A$777,$A280,СВЦЭМ!$B$34:$B$777,W$260)+'СЕТ СН'!$F$12-'СЕТ СН'!$F$21</f>
        <v>-181.52822300000003</v>
      </c>
      <c r="X280" s="36">
        <f>SUMIFS(СВЦЭМ!$H$34:$H$777,СВЦЭМ!$A$34:$A$777,$A280,СВЦЭМ!$B$34:$B$777,X$260)+'СЕТ СН'!$F$12-'СЕТ СН'!$F$21</f>
        <v>-142.02206912999998</v>
      </c>
      <c r="Y280" s="36">
        <f>SUMIFS(СВЦЭМ!$H$34:$H$777,СВЦЭМ!$A$34:$A$777,$A280,СВЦЭМ!$B$34:$B$777,Y$260)+'СЕТ СН'!$F$12-'СЕТ СН'!$F$21</f>
        <v>-101.92338912000002</v>
      </c>
    </row>
    <row r="281" spans="1:25" ht="15.75" x14ac:dyDescent="0.2">
      <c r="A281" s="35">
        <f t="shared" si="7"/>
        <v>42815</v>
      </c>
      <c r="B281" s="36">
        <f>SUMIFS(СВЦЭМ!$H$34:$H$777,СВЦЭМ!$A$34:$A$777,$A281,СВЦЭМ!$B$34:$B$777,B$260)+'СЕТ СН'!$F$12-'СЕТ СН'!$F$21</f>
        <v>-129.29025154999999</v>
      </c>
      <c r="C281" s="36">
        <f>SUMIFS(СВЦЭМ!$H$34:$H$777,СВЦЭМ!$A$34:$A$777,$A281,СВЦЭМ!$B$34:$B$777,C$260)+'СЕТ СН'!$F$12-'СЕТ СН'!$F$21</f>
        <v>-113.59238900000003</v>
      </c>
      <c r="D281" s="36">
        <f>SUMIFS(СВЦЭМ!$H$34:$H$777,СВЦЭМ!$A$34:$A$777,$A281,СВЦЭМ!$B$34:$B$777,D$260)+'СЕТ СН'!$F$12-'СЕТ СН'!$F$21</f>
        <v>-102.40334048</v>
      </c>
      <c r="E281" s="36">
        <f>SUMIFS(СВЦЭМ!$H$34:$H$777,СВЦЭМ!$A$34:$A$777,$A281,СВЦЭМ!$B$34:$B$777,E$260)+'СЕТ СН'!$F$12-'СЕТ СН'!$F$21</f>
        <v>-100.25135919000002</v>
      </c>
      <c r="F281" s="36">
        <f>SUMIFS(СВЦЭМ!$H$34:$H$777,СВЦЭМ!$A$34:$A$777,$A281,СВЦЭМ!$B$34:$B$777,F$260)+'СЕТ СН'!$F$12-'СЕТ СН'!$F$21</f>
        <v>-102.14411367999998</v>
      </c>
      <c r="G281" s="36">
        <f>SUMIFS(СВЦЭМ!$H$34:$H$777,СВЦЭМ!$A$34:$A$777,$A281,СВЦЭМ!$B$34:$B$777,G$260)+'СЕТ СН'!$F$12-'СЕТ СН'!$F$21</f>
        <v>-109.78012727999999</v>
      </c>
      <c r="H281" s="36">
        <f>SUMIFS(СВЦЭМ!$H$34:$H$777,СВЦЭМ!$A$34:$A$777,$A281,СВЦЭМ!$B$34:$B$777,H$260)+'СЕТ СН'!$F$12-'СЕТ СН'!$F$21</f>
        <v>-104.13285807</v>
      </c>
      <c r="I281" s="36">
        <f>SUMIFS(СВЦЭМ!$H$34:$H$777,СВЦЭМ!$A$34:$A$777,$A281,СВЦЭМ!$B$34:$B$777,I$260)+'СЕТ СН'!$F$12-'СЕТ СН'!$F$21</f>
        <v>-110.66320707</v>
      </c>
      <c r="J281" s="36">
        <f>SUMIFS(СВЦЭМ!$H$34:$H$777,СВЦЭМ!$A$34:$A$777,$A281,СВЦЭМ!$B$34:$B$777,J$260)+'СЕТ СН'!$F$12-'СЕТ СН'!$F$21</f>
        <v>-146.83437265999999</v>
      </c>
      <c r="K281" s="36">
        <f>SUMIFS(СВЦЭМ!$H$34:$H$777,СВЦЭМ!$A$34:$A$777,$A281,СВЦЭМ!$B$34:$B$777,K$260)+'СЕТ СН'!$F$12-'СЕТ СН'!$F$21</f>
        <v>-175.47155443000003</v>
      </c>
      <c r="L281" s="36">
        <f>SUMIFS(СВЦЭМ!$H$34:$H$777,СВЦЭМ!$A$34:$A$777,$A281,СВЦЭМ!$B$34:$B$777,L$260)+'СЕТ СН'!$F$12-'СЕТ СН'!$F$21</f>
        <v>-177.87316335999998</v>
      </c>
      <c r="M281" s="36">
        <f>SUMIFS(СВЦЭМ!$H$34:$H$777,СВЦЭМ!$A$34:$A$777,$A281,СВЦЭМ!$B$34:$B$777,M$260)+'СЕТ СН'!$F$12-'СЕТ СН'!$F$21</f>
        <v>-153.04484695000002</v>
      </c>
      <c r="N281" s="36">
        <f>SUMIFS(СВЦЭМ!$H$34:$H$777,СВЦЭМ!$A$34:$A$777,$A281,СВЦЭМ!$B$34:$B$777,N$260)+'СЕТ СН'!$F$12-'СЕТ СН'!$F$21</f>
        <v>-154.4673396</v>
      </c>
      <c r="O281" s="36">
        <f>SUMIFS(СВЦЭМ!$H$34:$H$777,СВЦЭМ!$A$34:$A$777,$A281,СВЦЭМ!$B$34:$B$777,O$260)+'СЕТ СН'!$F$12-'СЕТ СН'!$F$21</f>
        <v>-153.03448178000002</v>
      </c>
      <c r="P281" s="36">
        <f>SUMIFS(СВЦЭМ!$H$34:$H$777,СВЦЭМ!$A$34:$A$777,$A281,СВЦЭМ!$B$34:$B$777,P$260)+'СЕТ СН'!$F$12-'СЕТ СН'!$F$21</f>
        <v>-147.59868318000002</v>
      </c>
      <c r="Q281" s="36">
        <f>SUMIFS(СВЦЭМ!$H$34:$H$777,СВЦЭМ!$A$34:$A$777,$A281,СВЦЭМ!$B$34:$B$777,Q$260)+'СЕТ СН'!$F$12-'СЕТ СН'!$F$21</f>
        <v>-142.76218051000001</v>
      </c>
      <c r="R281" s="36">
        <f>SUMIFS(СВЦЭМ!$H$34:$H$777,СВЦЭМ!$A$34:$A$777,$A281,СВЦЭМ!$B$34:$B$777,R$260)+'СЕТ СН'!$F$12-'СЕТ СН'!$F$21</f>
        <v>-142.43388275000001</v>
      </c>
      <c r="S281" s="36">
        <f>SUMIFS(СВЦЭМ!$H$34:$H$777,СВЦЭМ!$A$34:$A$777,$A281,СВЦЭМ!$B$34:$B$777,S$260)+'СЕТ СН'!$F$12-'СЕТ СН'!$F$21</f>
        <v>-141.77957437999999</v>
      </c>
      <c r="T281" s="36">
        <f>SUMIFS(СВЦЭМ!$H$34:$H$777,СВЦЭМ!$A$34:$A$777,$A281,СВЦЭМ!$B$34:$B$777,T$260)+'СЕТ СН'!$F$12-'СЕТ СН'!$F$21</f>
        <v>-149.48404089000002</v>
      </c>
      <c r="U281" s="36">
        <f>SUMIFS(СВЦЭМ!$H$34:$H$777,СВЦЭМ!$A$34:$A$777,$A281,СВЦЭМ!$B$34:$B$777,U$260)+'СЕТ СН'!$F$12-'СЕТ СН'!$F$21</f>
        <v>-160.85948315000002</v>
      </c>
      <c r="V281" s="36">
        <f>SUMIFS(СВЦЭМ!$H$34:$H$777,СВЦЭМ!$A$34:$A$777,$A281,СВЦЭМ!$B$34:$B$777,V$260)+'СЕТ СН'!$F$12-'СЕТ СН'!$F$21</f>
        <v>-173.10492750999998</v>
      </c>
      <c r="W281" s="36">
        <f>SUMIFS(СВЦЭМ!$H$34:$H$777,СВЦЭМ!$A$34:$A$777,$A281,СВЦЭМ!$B$34:$B$777,W$260)+'СЕТ СН'!$F$12-'СЕТ СН'!$F$21</f>
        <v>-172.32972575999997</v>
      </c>
      <c r="X281" s="36">
        <f>SUMIFS(СВЦЭМ!$H$34:$H$777,СВЦЭМ!$A$34:$A$777,$A281,СВЦЭМ!$B$34:$B$777,X$260)+'СЕТ СН'!$F$12-'СЕТ СН'!$F$21</f>
        <v>-145.65145360999998</v>
      </c>
      <c r="Y281" s="36">
        <f>SUMIFS(СВЦЭМ!$H$34:$H$777,СВЦЭМ!$A$34:$A$777,$A281,СВЦЭМ!$B$34:$B$777,Y$260)+'СЕТ СН'!$F$12-'СЕТ СН'!$F$21</f>
        <v>-144.13683121000003</v>
      </c>
    </row>
    <row r="282" spans="1:25" ht="15.75" x14ac:dyDescent="0.2">
      <c r="A282" s="35">
        <f t="shared" si="7"/>
        <v>42816</v>
      </c>
      <c r="B282" s="36">
        <f>SUMIFS(СВЦЭМ!$H$34:$H$777,СВЦЭМ!$A$34:$A$777,$A282,СВЦЭМ!$B$34:$B$777,B$260)+'СЕТ СН'!$F$12-'СЕТ СН'!$F$21</f>
        <v>-110.31089458999998</v>
      </c>
      <c r="C282" s="36">
        <f>SUMIFS(СВЦЭМ!$H$34:$H$777,СВЦЭМ!$A$34:$A$777,$A282,СВЦЭМ!$B$34:$B$777,C$260)+'СЕТ СН'!$F$12-'СЕТ СН'!$F$21</f>
        <v>-102.09661963999997</v>
      </c>
      <c r="D282" s="36">
        <f>SUMIFS(СВЦЭМ!$H$34:$H$777,СВЦЭМ!$A$34:$A$777,$A282,СВЦЭМ!$B$34:$B$777,D$260)+'СЕТ СН'!$F$12-'СЕТ СН'!$F$21</f>
        <v>-92.437615129999983</v>
      </c>
      <c r="E282" s="36">
        <f>SUMIFS(СВЦЭМ!$H$34:$H$777,СВЦЭМ!$A$34:$A$777,$A282,СВЦЭМ!$B$34:$B$777,E$260)+'СЕТ СН'!$F$12-'СЕТ СН'!$F$21</f>
        <v>-87.337994809999998</v>
      </c>
      <c r="F282" s="36">
        <f>SUMIFS(СВЦЭМ!$H$34:$H$777,СВЦЭМ!$A$34:$A$777,$A282,СВЦЭМ!$B$34:$B$777,F$260)+'СЕТ СН'!$F$12-'СЕТ СН'!$F$21</f>
        <v>-89.348217350000027</v>
      </c>
      <c r="G282" s="36">
        <f>SUMIFS(СВЦЭМ!$H$34:$H$777,СВЦЭМ!$A$34:$A$777,$A282,СВЦЭМ!$B$34:$B$777,G$260)+'СЕТ СН'!$F$12-'СЕТ СН'!$F$21</f>
        <v>-96.047126709999986</v>
      </c>
      <c r="H282" s="36">
        <f>SUMIFS(СВЦЭМ!$H$34:$H$777,СВЦЭМ!$A$34:$A$777,$A282,СВЦЭМ!$B$34:$B$777,H$260)+'СЕТ СН'!$F$12-'СЕТ СН'!$F$21</f>
        <v>-86.591147279999973</v>
      </c>
      <c r="I282" s="36">
        <f>SUMIFS(СВЦЭМ!$H$34:$H$777,СВЦЭМ!$A$34:$A$777,$A282,СВЦЭМ!$B$34:$B$777,I$260)+'СЕТ СН'!$F$12-'СЕТ СН'!$F$21</f>
        <v>-110.90119432</v>
      </c>
      <c r="J282" s="36">
        <f>SUMIFS(СВЦЭМ!$H$34:$H$777,СВЦЭМ!$A$34:$A$777,$A282,СВЦЭМ!$B$34:$B$777,J$260)+'СЕТ СН'!$F$12-'СЕТ СН'!$F$21</f>
        <v>-144.37561198999998</v>
      </c>
      <c r="K282" s="36">
        <f>SUMIFS(СВЦЭМ!$H$34:$H$777,СВЦЭМ!$A$34:$A$777,$A282,СВЦЭМ!$B$34:$B$777,K$260)+'СЕТ СН'!$F$12-'СЕТ СН'!$F$21</f>
        <v>-166.30555543999998</v>
      </c>
      <c r="L282" s="36">
        <f>SUMIFS(СВЦЭМ!$H$34:$H$777,СВЦЭМ!$A$34:$A$777,$A282,СВЦЭМ!$B$34:$B$777,L$260)+'СЕТ СН'!$F$12-'СЕТ СН'!$F$21</f>
        <v>-166.54106001999997</v>
      </c>
      <c r="M282" s="36">
        <f>SUMIFS(СВЦЭМ!$H$34:$H$777,СВЦЭМ!$A$34:$A$777,$A282,СВЦЭМ!$B$34:$B$777,M$260)+'СЕТ СН'!$F$12-'СЕТ СН'!$F$21</f>
        <v>-159.44023634000001</v>
      </c>
      <c r="N282" s="36">
        <f>SUMIFS(СВЦЭМ!$H$34:$H$777,СВЦЭМ!$A$34:$A$777,$A282,СВЦЭМ!$B$34:$B$777,N$260)+'СЕТ СН'!$F$12-'СЕТ СН'!$F$21</f>
        <v>-129.25529246000002</v>
      </c>
      <c r="O282" s="36">
        <f>SUMIFS(СВЦЭМ!$H$34:$H$777,СВЦЭМ!$A$34:$A$777,$A282,СВЦЭМ!$B$34:$B$777,O$260)+'СЕТ СН'!$F$12-'СЕТ СН'!$F$21</f>
        <v>-140.65584498999999</v>
      </c>
      <c r="P282" s="36">
        <f>SUMIFS(СВЦЭМ!$H$34:$H$777,СВЦЭМ!$A$34:$A$777,$A282,СВЦЭМ!$B$34:$B$777,P$260)+'СЕТ СН'!$F$12-'СЕТ СН'!$F$21</f>
        <v>-131.21264042000001</v>
      </c>
      <c r="Q282" s="36">
        <f>SUMIFS(СВЦЭМ!$H$34:$H$777,СВЦЭМ!$A$34:$A$777,$A282,СВЦЭМ!$B$34:$B$777,Q$260)+'СЕТ СН'!$F$12-'СЕТ СН'!$F$21</f>
        <v>-127.70821073000002</v>
      </c>
      <c r="R282" s="36">
        <f>SUMIFS(СВЦЭМ!$H$34:$H$777,СВЦЭМ!$A$34:$A$777,$A282,СВЦЭМ!$B$34:$B$777,R$260)+'СЕТ СН'!$F$12-'СЕТ СН'!$F$21</f>
        <v>-129.01854366999999</v>
      </c>
      <c r="S282" s="36">
        <f>SUMIFS(СВЦЭМ!$H$34:$H$777,СВЦЭМ!$A$34:$A$777,$A282,СВЦЭМ!$B$34:$B$777,S$260)+'СЕТ СН'!$F$12-'СЕТ СН'!$F$21</f>
        <v>-137.34462324999998</v>
      </c>
      <c r="T282" s="36">
        <f>SUMIFS(СВЦЭМ!$H$34:$H$777,СВЦЭМ!$A$34:$A$777,$A282,СВЦЭМ!$B$34:$B$777,T$260)+'СЕТ СН'!$F$12-'СЕТ СН'!$F$21</f>
        <v>-150.98009050000002</v>
      </c>
      <c r="U282" s="36">
        <f>SUMIFS(СВЦЭМ!$H$34:$H$777,СВЦЭМ!$A$34:$A$777,$A282,СВЦЭМ!$B$34:$B$777,U$260)+'СЕТ СН'!$F$12-'СЕТ СН'!$F$21</f>
        <v>-173.70613625999999</v>
      </c>
      <c r="V282" s="36">
        <f>SUMIFS(СВЦЭМ!$H$34:$H$777,СВЦЭМ!$A$34:$A$777,$A282,СВЦЭМ!$B$34:$B$777,V$260)+'СЕТ СН'!$F$12-'СЕТ СН'!$F$21</f>
        <v>-179.10721947000002</v>
      </c>
      <c r="W282" s="36">
        <f>SUMIFS(СВЦЭМ!$H$34:$H$777,СВЦЭМ!$A$34:$A$777,$A282,СВЦЭМ!$B$34:$B$777,W$260)+'СЕТ СН'!$F$12-'СЕТ СН'!$F$21</f>
        <v>-176.02646755000001</v>
      </c>
      <c r="X282" s="36">
        <f>SUMIFS(СВЦЭМ!$H$34:$H$777,СВЦЭМ!$A$34:$A$777,$A282,СВЦЭМ!$B$34:$B$777,X$260)+'СЕТ СН'!$F$12-'СЕТ СН'!$F$21</f>
        <v>-147.62441548999999</v>
      </c>
      <c r="Y282" s="36">
        <f>SUMIFS(СВЦЭМ!$H$34:$H$777,СВЦЭМ!$A$34:$A$777,$A282,СВЦЭМ!$B$34:$B$777,Y$260)+'СЕТ СН'!$F$12-'СЕТ СН'!$F$21</f>
        <v>-103.84856002999999</v>
      </c>
    </row>
    <row r="283" spans="1:25" ht="15.75" x14ac:dyDescent="0.2">
      <c r="A283" s="35">
        <f t="shared" si="7"/>
        <v>42817</v>
      </c>
      <c r="B283" s="36">
        <f>SUMIFS(СВЦЭМ!$H$34:$H$777,СВЦЭМ!$A$34:$A$777,$A283,СВЦЭМ!$B$34:$B$777,B$260)+'СЕТ СН'!$F$12-'СЕТ СН'!$F$21</f>
        <v>-78.620384969999975</v>
      </c>
      <c r="C283" s="36">
        <f>SUMIFS(СВЦЭМ!$H$34:$H$777,СВЦЭМ!$A$34:$A$777,$A283,СВЦЭМ!$B$34:$B$777,C$260)+'СЕТ СН'!$F$12-'СЕТ СН'!$F$21</f>
        <v>-70.042332180000017</v>
      </c>
      <c r="D283" s="36">
        <f>SUMIFS(СВЦЭМ!$H$34:$H$777,СВЦЭМ!$A$34:$A$777,$A283,СВЦЭМ!$B$34:$B$777,D$260)+'СЕТ СН'!$F$12-'СЕТ СН'!$F$21</f>
        <v>-62.837240469999983</v>
      </c>
      <c r="E283" s="36">
        <f>SUMIFS(СВЦЭМ!$H$34:$H$777,СВЦЭМ!$A$34:$A$777,$A283,СВЦЭМ!$B$34:$B$777,E$260)+'СЕТ СН'!$F$12-'СЕТ СН'!$F$21</f>
        <v>-57.109754950000024</v>
      </c>
      <c r="F283" s="36">
        <f>SUMIFS(СВЦЭМ!$H$34:$H$777,СВЦЭМ!$A$34:$A$777,$A283,СВЦЭМ!$B$34:$B$777,F$260)+'СЕТ СН'!$F$12-'СЕТ СН'!$F$21</f>
        <v>-54.773172039999963</v>
      </c>
      <c r="G283" s="36">
        <f>SUMIFS(СВЦЭМ!$H$34:$H$777,СВЦЭМ!$A$34:$A$777,$A283,СВЦЭМ!$B$34:$B$777,G$260)+'СЕТ СН'!$F$12-'СЕТ СН'!$F$21</f>
        <v>-61.546989800000006</v>
      </c>
      <c r="H283" s="36">
        <f>SUMIFS(СВЦЭМ!$H$34:$H$777,СВЦЭМ!$A$34:$A$777,$A283,СВЦЭМ!$B$34:$B$777,H$260)+'СЕТ СН'!$F$12-'СЕТ СН'!$F$21</f>
        <v>-91.623461109999994</v>
      </c>
      <c r="I283" s="36">
        <f>SUMIFS(СВЦЭМ!$H$34:$H$777,СВЦЭМ!$A$34:$A$777,$A283,СВЦЭМ!$B$34:$B$777,I$260)+'СЕТ СН'!$F$12-'СЕТ СН'!$F$21</f>
        <v>-111.13397744999997</v>
      </c>
      <c r="J283" s="36">
        <f>SUMIFS(СВЦЭМ!$H$34:$H$777,СВЦЭМ!$A$34:$A$777,$A283,СВЦЭМ!$B$34:$B$777,J$260)+'СЕТ СН'!$F$12-'СЕТ СН'!$F$21</f>
        <v>-142.94177937000001</v>
      </c>
      <c r="K283" s="36">
        <f>SUMIFS(СВЦЭМ!$H$34:$H$777,СВЦЭМ!$A$34:$A$777,$A283,СВЦЭМ!$B$34:$B$777,K$260)+'СЕТ СН'!$F$12-'СЕТ СН'!$F$21</f>
        <v>-176.78718069000001</v>
      </c>
      <c r="L283" s="36">
        <f>SUMIFS(СВЦЭМ!$H$34:$H$777,СВЦЭМ!$A$34:$A$777,$A283,СВЦЭМ!$B$34:$B$777,L$260)+'СЕТ СН'!$F$12-'СЕТ СН'!$F$21</f>
        <v>-177.62022123999998</v>
      </c>
      <c r="M283" s="36">
        <f>SUMIFS(СВЦЭМ!$H$34:$H$777,СВЦЭМ!$A$34:$A$777,$A283,СВЦЭМ!$B$34:$B$777,M$260)+'СЕТ СН'!$F$12-'СЕТ СН'!$F$21</f>
        <v>-170.19085397999999</v>
      </c>
      <c r="N283" s="36">
        <f>SUMIFS(СВЦЭМ!$H$34:$H$777,СВЦЭМ!$A$34:$A$777,$A283,СВЦЭМ!$B$34:$B$777,N$260)+'СЕТ СН'!$F$12-'СЕТ СН'!$F$21</f>
        <v>-160.12860508</v>
      </c>
      <c r="O283" s="36">
        <f>SUMIFS(СВЦЭМ!$H$34:$H$777,СВЦЭМ!$A$34:$A$777,$A283,СВЦЭМ!$B$34:$B$777,O$260)+'СЕТ СН'!$F$12-'СЕТ СН'!$F$21</f>
        <v>-147.37879296</v>
      </c>
      <c r="P283" s="36">
        <f>SUMIFS(СВЦЭМ!$H$34:$H$777,СВЦЭМ!$A$34:$A$777,$A283,СВЦЭМ!$B$34:$B$777,P$260)+'СЕТ СН'!$F$12-'СЕТ СН'!$F$21</f>
        <v>-141.61156111999998</v>
      </c>
      <c r="Q283" s="36">
        <f>SUMIFS(СВЦЭМ!$H$34:$H$777,СВЦЭМ!$A$34:$A$777,$A283,СВЦЭМ!$B$34:$B$777,Q$260)+'СЕТ СН'!$F$12-'СЕТ СН'!$F$21</f>
        <v>-143.39669013000002</v>
      </c>
      <c r="R283" s="36">
        <f>SUMIFS(СВЦЭМ!$H$34:$H$777,СВЦЭМ!$A$34:$A$777,$A283,СВЦЭМ!$B$34:$B$777,R$260)+'СЕТ СН'!$F$12-'СЕТ СН'!$F$21</f>
        <v>-143.18961628</v>
      </c>
      <c r="S283" s="36">
        <f>SUMIFS(СВЦЭМ!$H$34:$H$777,СВЦЭМ!$A$34:$A$777,$A283,СВЦЭМ!$B$34:$B$777,S$260)+'СЕТ СН'!$F$12-'СЕТ СН'!$F$21</f>
        <v>-150.14510267999998</v>
      </c>
      <c r="T283" s="36">
        <f>SUMIFS(СВЦЭМ!$H$34:$H$777,СВЦЭМ!$A$34:$A$777,$A283,СВЦЭМ!$B$34:$B$777,T$260)+'СЕТ СН'!$F$12-'СЕТ СН'!$F$21</f>
        <v>-162.70339231000003</v>
      </c>
      <c r="U283" s="36">
        <f>SUMIFS(СВЦЭМ!$H$34:$H$777,СВЦЭМ!$A$34:$A$777,$A283,СВЦЭМ!$B$34:$B$777,U$260)+'СЕТ СН'!$F$12-'СЕТ СН'!$F$21</f>
        <v>-175.40475536999998</v>
      </c>
      <c r="V283" s="36">
        <f>SUMIFS(СВЦЭМ!$H$34:$H$777,СВЦЭМ!$A$34:$A$777,$A283,СВЦЭМ!$B$34:$B$777,V$260)+'СЕТ СН'!$F$12-'СЕТ СН'!$F$21</f>
        <v>-187.63926039</v>
      </c>
      <c r="W283" s="36">
        <f>SUMIFS(СВЦЭМ!$H$34:$H$777,СВЦЭМ!$A$34:$A$777,$A283,СВЦЭМ!$B$34:$B$777,W$260)+'СЕТ СН'!$F$12-'СЕТ СН'!$F$21</f>
        <v>-188.46053182000003</v>
      </c>
      <c r="X283" s="36">
        <f>SUMIFS(СВЦЭМ!$H$34:$H$777,СВЦЭМ!$A$34:$A$777,$A283,СВЦЭМ!$B$34:$B$777,X$260)+'СЕТ СН'!$F$12-'СЕТ СН'!$F$21</f>
        <v>-152.19818966000003</v>
      </c>
      <c r="Y283" s="36">
        <f>SUMIFS(СВЦЭМ!$H$34:$H$777,СВЦЭМ!$A$34:$A$777,$A283,СВЦЭМ!$B$34:$B$777,Y$260)+'СЕТ СН'!$F$12-'СЕТ СН'!$F$21</f>
        <v>-113.15950494999998</v>
      </c>
    </row>
    <row r="284" spans="1:25" ht="15.75" x14ac:dyDescent="0.2">
      <c r="A284" s="35">
        <f t="shared" si="7"/>
        <v>42818</v>
      </c>
      <c r="B284" s="36">
        <f>SUMIFS(СВЦЭМ!$H$34:$H$777,СВЦЭМ!$A$34:$A$777,$A284,СВЦЭМ!$B$34:$B$777,B$260)+'СЕТ СН'!$F$12-'СЕТ СН'!$F$21</f>
        <v>-90.191061190000028</v>
      </c>
      <c r="C284" s="36">
        <f>SUMIFS(СВЦЭМ!$H$34:$H$777,СВЦЭМ!$A$34:$A$777,$A284,СВЦЭМ!$B$34:$B$777,C$260)+'СЕТ СН'!$F$12-'СЕТ СН'!$F$21</f>
        <v>-72.41008506999998</v>
      </c>
      <c r="D284" s="36">
        <f>SUMIFS(СВЦЭМ!$H$34:$H$777,СВЦЭМ!$A$34:$A$777,$A284,СВЦЭМ!$B$34:$B$777,D$260)+'СЕТ СН'!$F$12-'СЕТ СН'!$F$21</f>
        <v>-63.233648300000027</v>
      </c>
      <c r="E284" s="36">
        <f>SUMIFS(СВЦЭМ!$H$34:$H$777,СВЦЭМ!$A$34:$A$777,$A284,СВЦЭМ!$B$34:$B$777,E$260)+'СЕТ СН'!$F$12-'СЕТ СН'!$F$21</f>
        <v>-54.873459830000002</v>
      </c>
      <c r="F284" s="36">
        <f>SUMIFS(СВЦЭМ!$H$34:$H$777,СВЦЭМ!$A$34:$A$777,$A284,СВЦЭМ!$B$34:$B$777,F$260)+'СЕТ СН'!$F$12-'СЕТ СН'!$F$21</f>
        <v>-54.603851690000056</v>
      </c>
      <c r="G284" s="36">
        <f>SUMIFS(СВЦЭМ!$H$34:$H$777,СВЦЭМ!$A$34:$A$777,$A284,СВЦЭМ!$B$34:$B$777,G$260)+'СЕТ СН'!$F$12-'СЕТ СН'!$F$21</f>
        <v>-69.118467080000016</v>
      </c>
      <c r="H284" s="36">
        <f>SUMIFS(СВЦЭМ!$H$34:$H$777,СВЦЭМ!$A$34:$A$777,$A284,СВЦЭМ!$B$34:$B$777,H$260)+'СЕТ СН'!$F$12-'СЕТ СН'!$F$21</f>
        <v>-102.86960376000002</v>
      </c>
      <c r="I284" s="36">
        <f>SUMIFS(СВЦЭМ!$H$34:$H$777,СВЦЭМ!$A$34:$A$777,$A284,СВЦЭМ!$B$34:$B$777,I$260)+'СЕТ СН'!$F$12-'СЕТ СН'!$F$21</f>
        <v>-134.26107796999997</v>
      </c>
      <c r="J284" s="36">
        <f>SUMIFS(СВЦЭМ!$H$34:$H$777,СВЦЭМ!$A$34:$A$777,$A284,СВЦЭМ!$B$34:$B$777,J$260)+'СЕТ СН'!$F$12-'СЕТ СН'!$F$21</f>
        <v>-164.38759071999999</v>
      </c>
      <c r="K284" s="36">
        <f>SUMIFS(СВЦЭМ!$H$34:$H$777,СВЦЭМ!$A$34:$A$777,$A284,СВЦЭМ!$B$34:$B$777,K$260)+'СЕТ СН'!$F$12-'СЕТ СН'!$F$21</f>
        <v>-187.45575977999999</v>
      </c>
      <c r="L284" s="36">
        <f>SUMIFS(СВЦЭМ!$H$34:$H$777,СВЦЭМ!$A$34:$A$777,$A284,СВЦЭМ!$B$34:$B$777,L$260)+'СЕТ СН'!$F$12-'СЕТ СН'!$F$21</f>
        <v>-195.05757818000001</v>
      </c>
      <c r="M284" s="36">
        <f>SUMIFS(СВЦЭМ!$H$34:$H$777,СВЦЭМ!$A$34:$A$777,$A284,СВЦЭМ!$B$34:$B$777,M$260)+'СЕТ СН'!$F$12-'СЕТ СН'!$F$21</f>
        <v>-186.92193985</v>
      </c>
      <c r="N284" s="36">
        <f>SUMIFS(СВЦЭМ!$H$34:$H$777,СВЦЭМ!$A$34:$A$777,$A284,СВЦЭМ!$B$34:$B$777,N$260)+'СЕТ СН'!$F$12-'СЕТ СН'!$F$21</f>
        <v>-172.92755858999999</v>
      </c>
      <c r="O284" s="36">
        <f>SUMIFS(СВЦЭМ!$H$34:$H$777,СВЦЭМ!$A$34:$A$777,$A284,СВЦЭМ!$B$34:$B$777,O$260)+'СЕТ СН'!$F$12-'СЕТ СН'!$F$21</f>
        <v>-172.69688385000001</v>
      </c>
      <c r="P284" s="36">
        <f>SUMIFS(СВЦЭМ!$H$34:$H$777,СВЦЭМ!$A$34:$A$777,$A284,СВЦЭМ!$B$34:$B$777,P$260)+'СЕТ СН'!$F$12-'СЕТ СН'!$F$21</f>
        <v>-167.13917099000003</v>
      </c>
      <c r="Q284" s="36">
        <f>SUMIFS(СВЦЭМ!$H$34:$H$777,СВЦЭМ!$A$34:$A$777,$A284,СВЦЭМ!$B$34:$B$777,Q$260)+'СЕТ СН'!$F$12-'СЕТ СН'!$F$21</f>
        <v>-165.90957601999997</v>
      </c>
      <c r="R284" s="36">
        <f>SUMIFS(СВЦЭМ!$H$34:$H$777,СВЦЭМ!$A$34:$A$777,$A284,СВЦЭМ!$B$34:$B$777,R$260)+'СЕТ СН'!$F$12-'СЕТ СН'!$F$21</f>
        <v>-162.97731148000003</v>
      </c>
      <c r="S284" s="36">
        <f>SUMIFS(СВЦЭМ!$H$34:$H$777,СВЦЭМ!$A$34:$A$777,$A284,СВЦЭМ!$B$34:$B$777,S$260)+'СЕТ СН'!$F$12-'СЕТ СН'!$F$21</f>
        <v>-166.42191901000001</v>
      </c>
      <c r="T284" s="36">
        <f>SUMIFS(СВЦЭМ!$H$34:$H$777,СВЦЭМ!$A$34:$A$777,$A284,СВЦЭМ!$B$34:$B$777,T$260)+'СЕТ СН'!$F$12-'СЕТ СН'!$F$21</f>
        <v>-178.17471820999998</v>
      </c>
      <c r="U284" s="36">
        <f>SUMIFS(СВЦЭМ!$H$34:$H$777,СВЦЭМ!$A$34:$A$777,$A284,СВЦЭМ!$B$34:$B$777,U$260)+'СЕТ СН'!$F$12-'СЕТ СН'!$F$21</f>
        <v>-194.59149273000003</v>
      </c>
      <c r="V284" s="36">
        <f>SUMIFS(СВЦЭМ!$H$34:$H$777,СВЦЭМ!$A$34:$A$777,$A284,СВЦЭМ!$B$34:$B$777,V$260)+'СЕТ СН'!$F$12-'СЕТ СН'!$F$21</f>
        <v>-194.83346581000001</v>
      </c>
      <c r="W284" s="36">
        <f>SUMIFS(СВЦЭМ!$H$34:$H$777,СВЦЭМ!$A$34:$A$777,$A284,СВЦЭМ!$B$34:$B$777,W$260)+'СЕТ СН'!$F$12-'СЕТ СН'!$F$21</f>
        <v>-197.04842527</v>
      </c>
      <c r="X284" s="36">
        <f>SUMIFS(СВЦЭМ!$H$34:$H$777,СВЦЭМ!$A$34:$A$777,$A284,СВЦЭМ!$B$34:$B$777,X$260)+'СЕТ СН'!$F$12-'СЕТ СН'!$F$21</f>
        <v>-170.71701385</v>
      </c>
      <c r="Y284" s="36">
        <f>SUMIFS(СВЦЭМ!$H$34:$H$777,СВЦЭМ!$A$34:$A$777,$A284,СВЦЭМ!$B$34:$B$777,Y$260)+'СЕТ СН'!$F$12-'СЕТ СН'!$F$21</f>
        <v>-129.61196382000003</v>
      </c>
    </row>
    <row r="285" spans="1:25" ht="15.75" x14ac:dyDescent="0.2">
      <c r="A285" s="35">
        <f t="shared" si="7"/>
        <v>42819</v>
      </c>
      <c r="B285" s="36">
        <f>SUMIFS(СВЦЭМ!$H$34:$H$777,СВЦЭМ!$A$34:$A$777,$A285,СВЦЭМ!$B$34:$B$777,B$260)+'СЕТ СН'!$F$12-'СЕТ СН'!$F$21</f>
        <v>-99.597023970000009</v>
      </c>
      <c r="C285" s="36">
        <f>SUMIFS(СВЦЭМ!$H$34:$H$777,СВЦЭМ!$A$34:$A$777,$A285,СВЦЭМ!$B$34:$B$777,C$260)+'СЕТ СН'!$F$12-'СЕТ СН'!$F$21</f>
        <v>-78.23498816</v>
      </c>
      <c r="D285" s="36">
        <f>SUMIFS(СВЦЭМ!$H$34:$H$777,СВЦЭМ!$A$34:$A$777,$A285,СВЦЭМ!$B$34:$B$777,D$260)+'СЕТ СН'!$F$12-'СЕТ СН'!$F$21</f>
        <v>-69.706458569999995</v>
      </c>
      <c r="E285" s="36">
        <f>SUMIFS(СВЦЭМ!$H$34:$H$777,СВЦЭМ!$A$34:$A$777,$A285,СВЦЭМ!$B$34:$B$777,E$260)+'СЕТ СН'!$F$12-'СЕТ СН'!$F$21</f>
        <v>-63.263848459999963</v>
      </c>
      <c r="F285" s="36">
        <f>SUMIFS(СВЦЭМ!$H$34:$H$777,СВЦЭМ!$A$34:$A$777,$A285,СВЦЭМ!$B$34:$B$777,F$260)+'СЕТ СН'!$F$12-'СЕТ СН'!$F$21</f>
        <v>-64.116389320000053</v>
      </c>
      <c r="G285" s="36">
        <f>SUMIFS(СВЦЭМ!$H$34:$H$777,СВЦЭМ!$A$34:$A$777,$A285,СВЦЭМ!$B$34:$B$777,G$260)+'СЕТ СН'!$F$12-'СЕТ СН'!$F$21</f>
        <v>-70.417337299999986</v>
      </c>
      <c r="H285" s="36">
        <f>SUMIFS(СВЦЭМ!$H$34:$H$777,СВЦЭМ!$A$34:$A$777,$A285,СВЦЭМ!$B$34:$B$777,H$260)+'СЕТ СН'!$F$12-'СЕТ СН'!$F$21</f>
        <v>-82.892115450000006</v>
      </c>
      <c r="I285" s="36">
        <f>SUMIFS(СВЦЭМ!$H$34:$H$777,СВЦЭМ!$A$34:$A$777,$A285,СВЦЭМ!$B$34:$B$777,I$260)+'СЕТ СН'!$F$12-'СЕТ СН'!$F$21</f>
        <v>-109.10081179000002</v>
      </c>
      <c r="J285" s="36">
        <f>SUMIFS(СВЦЭМ!$H$34:$H$777,СВЦЭМ!$A$34:$A$777,$A285,СВЦЭМ!$B$34:$B$777,J$260)+'СЕТ СН'!$F$12-'СЕТ СН'!$F$21</f>
        <v>-153.62343116</v>
      </c>
      <c r="K285" s="36">
        <f>SUMIFS(СВЦЭМ!$H$34:$H$777,СВЦЭМ!$A$34:$A$777,$A285,СВЦЭМ!$B$34:$B$777,K$260)+'СЕТ СН'!$F$12-'СЕТ СН'!$F$21</f>
        <v>-189.99036731000001</v>
      </c>
      <c r="L285" s="36">
        <f>SUMIFS(СВЦЭМ!$H$34:$H$777,СВЦЭМ!$A$34:$A$777,$A285,СВЦЭМ!$B$34:$B$777,L$260)+'СЕТ СН'!$F$12-'СЕТ СН'!$F$21</f>
        <v>-195.17982806999999</v>
      </c>
      <c r="M285" s="36">
        <f>SUMIFS(СВЦЭМ!$H$34:$H$777,СВЦЭМ!$A$34:$A$777,$A285,СВЦЭМ!$B$34:$B$777,M$260)+'СЕТ СН'!$F$12-'СЕТ СН'!$F$21</f>
        <v>-187.06701314999998</v>
      </c>
      <c r="N285" s="36">
        <f>SUMIFS(СВЦЭМ!$H$34:$H$777,СВЦЭМ!$A$34:$A$777,$A285,СВЦЭМ!$B$34:$B$777,N$260)+'СЕТ СН'!$F$12-'СЕТ СН'!$F$21</f>
        <v>-177.57913602999997</v>
      </c>
      <c r="O285" s="36">
        <f>SUMIFS(СВЦЭМ!$H$34:$H$777,СВЦЭМ!$A$34:$A$777,$A285,СВЦЭМ!$B$34:$B$777,O$260)+'СЕТ СН'!$F$12-'СЕТ СН'!$F$21</f>
        <v>-169.71405562000001</v>
      </c>
      <c r="P285" s="36">
        <f>SUMIFS(СВЦЭМ!$H$34:$H$777,СВЦЭМ!$A$34:$A$777,$A285,СВЦЭМ!$B$34:$B$777,P$260)+'СЕТ СН'!$F$12-'СЕТ СН'!$F$21</f>
        <v>-164.06112571</v>
      </c>
      <c r="Q285" s="36">
        <f>SUMIFS(СВЦЭМ!$H$34:$H$777,СВЦЭМ!$A$34:$A$777,$A285,СВЦЭМ!$B$34:$B$777,Q$260)+'СЕТ СН'!$F$12-'СЕТ СН'!$F$21</f>
        <v>-160.82909010999998</v>
      </c>
      <c r="R285" s="36">
        <f>SUMIFS(СВЦЭМ!$H$34:$H$777,СВЦЭМ!$A$34:$A$777,$A285,СВЦЭМ!$B$34:$B$777,R$260)+'СЕТ СН'!$F$12-'СЕТ СН'!$F$21</f>
        <v>-159.25983242000001</v>
      </c>
      <c r="S285" s="36">
        <f>SUMIFS(СВЦЭМ!$H$34:$H$777,СВЦЭМ!$A$34:$A$777,$A285,СВЦЭМ!$B$34:$B$777,S$260)+'СЕТ СН'!$F$12-'СЕТ СН'!$F$21</f>
        <v>-162.94930386999999</v>
      </c>
      <c r="T285" s="36">
        <f>SUMIFS(СВЦЭМ!$H$34:$H$777,СВЦЭМ!$A$34:$A$777,$A285,СВЦЭМ!$B$34:$B$777,T$260)+'СЕТ СН'!$F$12-'СЕТ СН'!$F$21</f>
        <v>-176.77261776</v>
      </c>
      <c r="U285" s="36">
        <f>SUMIFS(СВЦЭМ!$H$34:$H$777,СВЦЭМ!$A$34:$A$777,$A285,СВЦЭМ!$B$34:$B$777,U$260)+'СЕТ СН'!$F$12-'СЕТ СН'!$F$21</f>
        <v>-198.56351474000002</v>
      </c>
      <c r="V285" s="36">
        <f>SUMIFS(СВЦЭМ!$H$34:$H$777,СВЦЭМ!$A$34:$A$777,$A285,СВЦЭМ!$B$34:$B$777,V$260)+'СЕТ СН'!$F$12-'СЕТ СН'!$F$21</f>
        <v>-203.20625539999997</v>
      </c>
      <c r="W285" s="36">
        <f>SUMIFS(СВЦЭМ!$H$34:$H$777,СВЦЭМ!$A$34:$A$777,$A285,СВЦЭМ!$B$34:$B$777,W$260)+'СЕТ СН'!$F$12-'СЕТ СН'!$F$21</f>
        <v>-206.91023553000002</v>
      </c>
      <c r="X285" s="36">
        <f>SUMIFS(СВЦЭМ!$H$34:$H$777,СВЦЭМ!$A$34:$A$777,$A285,СВЦЭМ!$B$34:$B$777,X$260)+'СЕТ СН'!$F$12-'СЕТ СН'!$F$21</f>
        <v>-180.71347082</v>
      </c>
      <c r="Y285" s="36">
        <f>SUMIFS(СВЦЭМ!$H$34:$H$777,СВЦЭМ!$A$34:$A$777,$A285,СВЦЭМ!$B$34:$B$777,Y$260)+'СЕТ СН'!$F$12-'СЕТ СН'!$F$21</f>
        <v>-140.03800733000003</v>
      </c>
    </row>
    <row r="286" spans="1:25" ht="15.75" x14ac:dyDescent="0.2">
      <c r="A286" s="35">
        <f t="shared" si="7"/>
        <v>42820</v>
      </c>
      <c r="B286" s="36">
        <f>SUMIFS(СВЦЭМ!$H$34:$H$777,СВЦЭМ!$A$34:$A$777,$A286,СВЦЭМ!$B$34:$B$777,B$260)+'СЕТ СН'!$F$12-'СЕТ СН'!$F$21</f>
        <v>-106.37029660000002</v>
      </c>
      <c r="C286" s="36">
        <f>SUMIFS(СВЦЭМ!$H$34:$H$777,СВЦЭМ!$A$34:$A$777,$A286,СВЦЭМ!$B$34:$B$777,C$260)+'СЕТ СН'!$F$12-'СЕТ СН'!$F$21</f>
        <v>-85.56404206000002</v>
      </c>
      <c r="D286" s="36">
        <f>SUMIFS(СВЦЭМ!$H$34:$H$777,СВЦЭМ!$A$34:$A$777,$A286,СВЦЭМ!$B$34:$B$777,D$260)+'СЕТ СН'!$F$12-'СЕТ СН'!$F$21</f>
        <v>-75.020179219999989</v>
      </c>
      <c r="E286" s="36">
        <f>SUMIFS(СВЦЭМ!$H$34:$H$777,СВЦЭМ!$A$34:$A$777,$A286,СВЦЭМ!$B$34:$B$777,E$260)+'СЕТ СН'!$F$12-'СЕТ СН'!$F$21</f>
        <v>-68.728031900000019</v>
      </c>
      <c r="F286" s="36">
        <f>SUMIFS(СВЦЭМ!$H$34:$H$777,СВЦЭМ!$A$34:$A$777,$A286,СВЦЭМ!$B$34:$B$777,F$260)+'СЕТ СН'!$F$12-'СЕТ СН'!$F$21</f>
        <v>-68.536033470000007</v>
      </c>
      <c r="G286" s="36">
        <f>SUMIFS(СВЦЭМ!$H$34:$H$777,СВЦЭМ!$A$34:$A$777,$A286,СВЦЭМ!$B$34:$B$777,G$260)+'СЕТ СН'!$F$12-'СЕТ СН'!$F$21</f>
        <v>-74.590584890000002</v>
      </c>
      <c r="H286" s="36">
        <f>SUMIFS(СВЦЭМ!$H$34:$H$777,СВЦЭМ!$A$34:$A$777,$A286,СВЦЭМ!$B$34:$B$777,H$260)+'СЕТ СН'!$F$12-'СЕТ СН'!$F$21</f>
        <v>-86.157958350000001</v>
      </c>
      <c r="I286" s="36">
        <f>SUMIFS(СВЦЭМ!$H$34:$H$777,СВЦЭМ!$A$34:$A$777,$A286,СВЦЭМ!$B$34:$B$777,I$260)+'СЕТ СН'!$F$12-'СЕТ СН'!$F$21</f>
        <v>-97.014484709999977</v>
      </c>
      <c r="J286" s="36">
        <f>SUMIFS(СВЦЭМ!$H$34:$H$777,СВЦЭМ!$A$34:$A$777,$A286,СВЦЭМ!$B$34:$B$777,J$260)+'СЕТ СН'!$F$12-'СЕТ СН'!$F$21</f>
        <v>-143.07856938999998</v>
      </c>
      <c r="K286" s="36">
        <f>SUMIFS(СВЦЭМ!$H$34:$H$777,СВЦЭМ!$A$34:$A$777,$A286,СВЦЭМ!$B$34:$B$777,K$260)+'СЕТ СН'!$F$12-'СЕТ СН'!$F$21</f>
        <v>-183.37216457</v>
      </c>
      <c r="L286" s="36">
        <f>SUMIFS(СВЦЭМ!$H$34:$H$777,СВЦЭМ!$A$34:$A$777,$A286,СВЦЭМ!$B$34:$B$777,L$260)+'СЕТ СН'!$F$12-'СЕТ СН'!$F$21</f>
        <v>-191.44361179999999</v>
      </c>
      <c r="M286" s="36">
        <f>SUMIFS(СВЦЭМ!$H$34:$H$777,СВЦЭМ!$A$34:$A$777,$A286,СВЦЭМ!$B$34:$B$777,M$260)+'СЕТ СН'!$F$12-'СЕТ СН'!$F$21</f>
        <v>-187.35294047999997</v>
      </c>
      <c r="N286" s="36">
        <f>SUMIFS(СВЦЭМ!$H$34:$H$777,СВЦЭМ!$A$34:$A$777,$A286,СВЦЭМ!$B$34:$B$777,N$260)+'СЕТ СН'!$F$12-'СЕТ СН'!$F$21</f>
        <v>-178.37386717999999</v>
      </c>
      <c r="O286" s="36">
        <f>SUMIFS(СВЦЭМ!$H$34:$H$777,СВЦЭМ!$A$34:$A$777,$A286,СВЦЭМ!$B$34:$B$777,O$260)+'СЕТ СН'!$F$12-'СЕТ СН'!$F$21</f>
        <v>-174.32380899999998</v>
      </c>
      <c r="P286" s="36">
        <f>SUMIFS(СВЦЭМ!$H$34:$H$777,СВЦЭМ!$A$34:$A$777,$A286,СВЦЭМ!$B$34:$B$777,P$260)+'СЕТ СН'!$F$12-'СЕТ СН'!$F$21</f>
        <v>-169.36138260000001</v>
      </c>
      <c r="Q286" s="36">
        <f>SUMIFS(СВЦЭМ!$H$34:$H$777,СВЦЭМ!$A$34:$A$777,$A286,СВЦЭМ!$B$34:$B$777,Q$260)+'СЕТ СН'!$F$12-'СЕТ СН'!$F$21</f>
        <v>-168.37453693999998</v>
      </c>
      <c r="R286" s="36">
        <f>SUMIFS(СВЦЭМ!$H$34:$H$777,СВЦЭМ!$A$34:$A$777,$A286,СВЦЭМ!$B$34:$B$777,R$260)+'СЕТ СН'!$F$12-'СЕТ СН'!$F$21</f>
        <v>-167.61158029000001</v>
      </c>
      <c r="S286" s="36">
        <f>SUMIFS(СВЦЭМ!$H$34:$H$777,СВЦЭМ!$A$34:$A$777,$A286,СВЦЭМ!$B$34:$B$777,S$260)+'СЕТ СН'!$F$12-'СЕТ СН'!$F$21</f>
        <v>-170.59862256999997</v>
      </c>
      <c r="T286" s="36">
        <f>SUMIFS(СВЦЭМ!$H$34:$H$777,СВЦЭМ!$A$34:$A$777,$A286,СВЦЭМ!$B$34:$B$777,T$260)+'СЕТ СН'!$F$12-'СЕТ СН'!$F$21</f>
        <v>-182.57886071000001</v>
      </c>
      <c r="U286" s="36">
        <f>SUMIFS(СВЦЭМ!$H$34:$H$777,СВЦЭМ!$A$34:$A$777,$A286,СВЦЭМ!$B$34:$B$777,U$260)+'СЕТ СН'!$F$12-'СЕТ СН'!$F$21</f>
        <v>-196.37118003</v>
      </c>
      <c r="V286" s="36">
        <f>SUMIFS(СВЦЭМ!$H$34:$H$777,СВЦЭМ!$A$34:$A$777,$A286,СВЦЭМ!$B$34:$B$777,V$260)+'СЕТ СН'!$F$12-'СЕТ СН'!$F$21</f>
        <v>-196.94610633000002</v>
      </c>
      <c r="W286" s="36">
        <f>SUMIFS(СВЦЭМ!$H$34:$H$777,СВЦЭМ!$A$34:$A$777,$A286,СВЦЭМ!$B$34:$B$777,W$260)+'СЕТ СН'!$F$12-'СЕТ СН'!$F$21</f>
        <v>-196.26804367</v>
      </c>
      <c r="X286" s="36">
        <f>SUMIFS(СВЦЭМ!$H$34:$H$777,СВЦЭМ!$A$34:$A$777,$A286,СВЦЭМ!$B$34:$B$777,X$260)+'СЕТ СН'!$F$12-'СЕТ СН'!$F$21</f>
        <v>-163.58056597000001</v>
      </c>
      <c r="Y286" s="36">
        <f>SUMIFS(СВЦЭМ!$H$34:$H$777,СВЦЭМ!$A$34:$A$777,$A286,СВЦЭМ!$B$34:$B$777,Y$260)+'СЕТ СН'!$F$12-'СЕТ СН'!$F$21</f>
        <v>-120.99878351000001</v>
      </c>
    </row>
    <row r="287" spans="1:25" ht="15.75" x14ac:dyDescent="0.2">
      <c r="A287" s="35">
        <f t="shared" si="7"/>
        <v>42821</v>
      </c>
      <c r="B287" s="36">
        <f>SUMIFS(СВЦЭМ!$H$34:$H$777,СВЦЭМ!$A$34:$A$777,$A287,СВЦЭМ!$B$34:$B$777,B$260)+'СЕТ СН'!$F$12-'СЕТ СН'!$F$21</f>
        <v>-47.777844550000054</v>
      </c>
      <c r="C287" s="36">
        <f>SUMIFS(СВЦЭМ!$H$34:$H$777,СВЦЭМ!$A$34:$A$777,$A287,СВЦЭМ!$B$34:$B$777,C$260)+'СЕТ СН'!$F$12-'СЕТ СН'!$F$21</f>
        <v>-24.360381749999988</v>
      </c>
      <c r="D287" s="36">
        <f>SUMIFS(СВЦЭМ!$H$34:$H$777,СВЦЭМ!$A$34:$A$777,$A287,СВЦЭМ!$B$34:$B$777,D$260)+'СЕТ СН'!$F$12-'СЕТ СН'!$F$21</f>
        <v>-11.742758790000039</v>
      </c>
      <c r="E287" s="36">
        <f>SUMIFS(СВЦЭМ!$H$34:$H$777,СВЦЭМ!$A$34:$A$777,$A287,СВЦЭМ!$B$34:$B$777,E$260)+'СЕТ СН'!$F$12-'СЕТ СН'!$F$21</f>
        <v>-9.7424977800000079</v>
      </c>
      <c r="F287" s="36">
        <f>SUMIFS(СВЦЭМ!$H$34:$H$777,СВЦЭМ!$A$34:$A$777,$A287,СВЦЭМ!$B$34:$B$777,F$260)+'СЕТ СН'!$F$12-'СЕТ СН'!$F$21</f>
        <v>-7.9994254399999818</v>
      </c>
      <c r="G287" s="36">
        <f>SUMIFS(СВЦЭМ!$H$34:$H$777,СВЦЭМ!$A$34:$A$777,$A287,СВЦЭМ!$B$34:$B$777,G$260)+'СЕТ СН'!$F$12-'СЕТ СН'!$F$21</f>
        <v>-17.855185470000038</v>
      </c>
      <c r="H287" s="36">
        <f>SUMIFS(СВЦЭМ!$H$34:$H$777,СВЦЭМ!$A$34:$A$777,$A287,СВЦЭМ!$B$34:$B$777,H$260)+'СЕТ СН'!$F$12-'СЕТ СН'!$F$21</f>
        <v>-52.434871899999962</v>
      </c>
      <c r="I287" s="36">
        <f>SUMIFS(СВЦЭМ!$H$34:$H$777,СВЦЭМ!$A$34:$A$777,$A287,СВЦЭМ!$B$34:$B$777,I$260)+'СЕТ СН'!$F$12-'СЕТ СН'!$F$21</f>
        <v>-89.840757929999995</v>
      </c>
      <c r="J287" s="36">
        <f>SUMIFS(СВЦЭМ!$H$34:$H$777,СВЦЭМ!$A$34:$A$777,$A287,СВЦЭМ!$B$34:$B$777,J$260)+'СЕТ СН'!$F$12-'СЕТ СН'!$F$21</f>
        <v>-120.57571443</v>
      </c>
      <c r="K287" s="36">
        <f>SUMIFS(СВЦЭМ!$H$34:$H$777,СВЦЭМ!$A$34:$A$777,$A287,СВЦЭМ!$B$34:$B$777,K$260)+'СЕТ СН'!$F$12-'СЕТ СН'!$F$21</f>
        <v>-151.95576543999999</v>
      </c>
      <c r="L287" s="36">
        <f>SUMIFS(СВЦЭМ!$H$34:$H$777,СВЦЭМ!$A$34:$A$777,$A287,СВЦЭМ!$B$34:$B$777,L$260)+'СЕТ СН'!$F$12-'СЕТ СН'!$F$21</f>
        <v>-150.08353462999997</v>
      </c>
      <c r="M287" s="36">
        <f>SUMIFS(СВЦЭМ!$H$34:$H$777,СВЦЭМ!$A$34:$A$777,$A287,СВЦЭМ!$B$34:$B$777,M$260)+'СЕТ СН'!$F$12-'СЕТ СН'!$F$21</f>
        <v>-137.59633876999999</v>
      </c>
      <c r="N287" s="36">
        <f>SUMIFS(СВЦЭМ!$H$34:$H$777,СВЦЭМ!$A$34:$A$777,$A287,СВЦЭМ!$B$34:$B$777,N$260)+'СЕТ СН'!$F$12-'СЕТ СН'!$F$21</f>
        <v>-131.67999653999999</v>
      </c>
      <c r="O287" s="36">
        <f>SUMIFS(СВЦЭМ!$H$34:$H$777,СВЦЭМ!$A$34:$A$777,$A287,СВЦЭМ!$B$34:$B$777,O$260)+'СЕТ СН'!$F$12-'СЕТ СН'!$F$21</f>
        <v>-132.45067556999999</v>
      </c>
      <c r="P287" s="36">
        <f>SUMIFS(СВЦЭМ!$H$34:$H$777,СВЦЭМ!$A$34:$A$777,$A287,СВЦЭМ!$B$34:$B$777,P$260)+'СЕТ СН'!$F$12-'СЕТ СН'!$F$21</f>
        <v>-125.26509891000001</v>
      </c>
      <c r="Q287" s="36">
        <f>SUMIFS(СВЦЭМ!$H$34:$H$777,СВЦЭМ!$A$34:$A$777,$A287,СВЦЭМ!$B$34:$B$777,Q$260)+'СЕТ СН'!$F$12-'СЕТ СН'!$F$21</f>
        <v>-121.06681255000001</v>
      </c>
      <c r="R287" s="36">
        <f>SUMIFS(СВЦЭМ!$H$34:$H$777,СВЦЭМ!$A$34:$A$777,$A287,СВЦЭМ!$B$34:$B$777,R$260)+'СЕТ СН'!$F$12-'СЕТ СН'!$F$21</f>
        <v>-123.91029791</v>
      </c>
      <c r="S287" s="36">
        <f>SUMIFS(СВЦЭМ!$H$34:$H$777,СВЦЭМ!$A$34:$A$777,$A287,СВЦЭМ!$B$34:$B$777,S$260)+'СЕТ СН'!$F$12-'СЕТ СН'!$F$21</f>
        <v>-127.50996750000002</v>
      </c>
      <c r="T287" s="36">
        <f>SUMIFS(СВЦЭМ!$H$34:$H$777,СВЦЭМ!$A$34:$A$777,$A287,СВЦЭМ!$B$34:$B$777,T$260)+'СЕТ СН'!$F$12-'СЕТ СН'!$F$21</f>
        <v>-141.79179847</v>
      </c>
      <c r="U287" s="36">
        <f>SUMIFS(СВЦЭМ!$H$34:$H$777,СВЦЭМ!$A$34:$A$777,$A287,СВЦЭМ!$B$34:$B$777,U$260)+'СЕТ СН'!$F$12-'СЕТ СН'!$F$21</f>
        <v>-158.89647183</v>
      </c>
      <c r="V287" s="36">
        <f>SUMIFS(СВЦЭМ!$H$34:$H$777,СВЦЭМ!$A$34:$A$777,$A287,СВЦЭМ!$B$34:$B$777,V$260)+'СЕТ СН'!$F$12-'СЕТ СН'!$F$21</f>
        <v>-157.74476970000001</v>
      </c>
      <c r="W287" s="36">
        <f>SUMIFS(СВЦЭМ!$H$34:$H$777,СВЦЭМ!$A$34:$A$777,$A287,СВЦЭМ!$B$34:$B$777,W$260)+'СЕТ СН'!$F$12-'СЕТ СН'!$F$21</f>
        <v>-161.75836962</v>
      </c>
      <c r="X287" s="36">
        <f>SUMIFS(СВЦЭМ!$H$34:$H$777,СВЦЭМ!$A$34:$A$777,$A287,СВЦЭМ!$B$34:$B$777,X$260)+'СЕТ СН'!$F$12-'СЕТ СН'!$F$21</f>
        <v>-121.41612427000001</v>
      </c>
      <c r="Y287" s="36">
        <f>SUMIFS(СВЦЭМ!$H$34:$H$777,СВЦЭМ!$A$34:$A$777,$A287,СВЦЭМ!$B$34:$B$777,Y$260)+'СЕТ СН'!$F$12-'СЕТ СН'!$F$21</f>
        <v>-81.989461210000002</v>
      </c>
    </row>
    <row r="288" spans="1:25" ht="15.75" x14ac:dyDescent="0.2">
      <c r="A288" s="35">
        <f t="shared" si="7"/>
        <v>42822</v>
      </c>
      <c r="B288" s="36">
        <f>SUMIFS(СВЦЭМ!$H$34:$H$777,СВЦЭМ!$A$34:$A$777,$A288,СВЦЭМ!$B$34:$B$777,B$260)+'СЕТ СН'!$F$12-'СЕТ СН'!$F$21</f>
        <v>-91.021807630000012</v>
      </c>
      <c r="C288" s="36">
        <f>SUMIFS(СВЦЭМ!$H$34:$H$777,СВЦЭМ!$A$34:$A$777,$A288,СВЦЭМ!$B$34:$B$777,C$260)+'СЕТ СН'!$F$12-'СЕТ СН'!$F$21</f>
        <v>-83.215568109999992</v>
      </c>
      <c r="D288" s="36">
        <f>SUMIFS(СВЦЭМ!$H$34:$H$777,СВЦЭМ!$A$34:$A$777,$A288,СВЦЭМ!$B$34:$B$777,D$260)+'СЕТ СН'!$F$12-'СЕТ СН'!$F$21</f>
        <v>-71.924778119999985</v>
      </c>
      <c r="E288" s="36">
        <f>SUMIFS(СВЦЭМ!$H$34:$H$777,СВЦЭМ!$A$34:$A$777,$A288,СВЦЭМ!$B$34:$B$777,E$260)+'СЕТ СН'!$F$12-'СЕТ СН'!$F$21</f>
        <v>-68.034879100000012</v>
      </c>
      <c r="F288" s="36">
        <f>SUMIFS(СВЦЭМ!$H$34:$H$777,СВЦЭМ!$A$34:$A$777,$A288,СВЦЭМ!$B$34:$B$777,F$260)+'СЕТ СН'!$F$12-'СЕТ СН'!$F$21</f>
        <v>-70.627858339999989</v>
      </c>
      <c r="G288" s="36">
        <f>SUMIFS(СВЦЭМ!$H$34:$H$777,СВЦЭМ!$A$34:$A$777,$A288,СВЦЭМ!$B$34:$B$777,G$260)+'СЕТ СН'!$F$12-'СЕТ СН'!$F$21</f>
        <v>-77.963300759999981</v>
      </c>
      <c r="H288" s="36">
        <f>SUMIFS(СВЦЭМ!$H$34:$H$777,СВЦЭМ!$A$34:$A$777,$A288,СВЦЭМ!$B$34:$B$777,H$260)+'СЕТ СН'!$F$12-'СЕТ СН'!$F$21</f>
        <v>-105.34382615999999</v>
      </c>
      <c r="I288" s="36">
        <f>SUMIFS(СВЦЭМ!$H$34:$H$777,СВЦЭМ!$A$34:$A$777,$A288,СВЦЭМ!$B$34:$B$777,I$260)+'СЕТ СН'!$F$12-'СЕТ СН'!$F$21</f>
        <v>-109.94014550999998</v>
      </c>
      <c r="J288" s="36">
        <f>SUMIFS(СВЦЭМ!$H$34:$H$777,СВЦЭМ!$A$34:$A$777,$A288,СВЦЭМ!$B$34:$B$777,J$260)+'СЕТ СН'!$F$12-'СЕТ СН'!$F$21</f>
        <v>-122.58567485999998</v>
      </c>
      <c r="K288" s="36">
        <f>SUMIFS(СВЦЭМ!$H$34:$H$777,СВЦЭМ!$A$34:$A$777,$A288,СВЦЭМ!$B$34:$B$777,K$260)+'СЕТ СН'!$F$12-'СЕТ СН'!$F$21</f>
        <v>-134.39300179999998</v>
      </c>
      <c r="L288" s="36">
        <f>SUMIFS(СВЦЭМ!$H$34:$H$777,СВЦЭМ!$A$34:$A$777,$A288,СВЦЭМ!$B$34:$B$777,L$260)+'СЕТ СН'!$F$12-'СЕТ СН'!$F$21</f>
        <v>-133.18257410000001</v>
      </c>
      <c r="M288" s="36">
        <f>SUMIFS(СВЦЭМ!$H$34:$H$777,СВЦЭМ!$A$34:$A$777,$A288,СВЦЭМ!$B$34:$B$777,M$260)+'СЕТ СН'!$F$12-'СЕТ СН'!$F$21</f>
        <v>-132.88037338999999</v>
      </c>
      <c r="N288" s="36">
        <f>SUMIFS(СВЦЭМ!$H$34:$H$777,СВЦЭМ!$A$34:$A$777,$A288,СВЦЭМ!$B$34:$B$777,N$260)+'СЕТ СН'!$F$12-'СЕТ СН'!$F$21</f>
        <v>-123.22174565</v>
      </c>
      <c r="O288" s="36">
        <f>SUMIFS(СВЦЭМ!$H$34:$H$777,СВЦЭМ!$A$34:$A$777,$A288,СВЦЭМ!$B$34:$B$777,O$260)+'СЕТ СН'!$F$12-'СЕТ СН'!$F$21</f>
        <v>-122.10305927000002</v>
      </c>
      <c r="P288" s="36">
        <f>SUMIFS(СВЦЭМ!$H$34:$H$777,СВЦЭМ!$A$34:$A$777,$A288,СВЦЭМ!$B$34:$B$777,P$260)+'СЕТ СН'!$F$12-'СЕТ СН'!$F$21</f>
        <v>-113.47086381999998</v>
      </c>
      <c r="Q288" s="36">
        <f>SUMIFS(СВЦЭМ!$H$34:$H$777,СВЦЭМ!$A$34:$A$777,$A288,СВЦЭМ!$B$34:$B$777,Q$260)+'СЕТ СН'!$F$12-'СЕТ СН'!$F$21</f>
        <v>-115.45727814999998</v>
      </c>
      <c r="R288" s="36">
        <f>SUMIFS(СВЦЭМ!$H$34:$H$777,СВЦЭМ!$A$34:$A$777,$A288,СВЦЭМ!$B$34:$B$777,R$260)+'СЕТ СН'!$F$12-'СЕТ СН'!$F$21</f>
        <v>-116.70389247999998</v>
      </c>
      <c r="S288" s="36">
        <f>SUMIFS(СВЦЭМ!$H$34:$H$777,СВЦЭМ!$A$34:$A$777,$A288,СВЦЭМ!$B$34:$B$777,S$260)+'СЕТ СН'!$F$12-'СЕТ СН'!$F$21</f>
        <v>-116.44054949000002</v>
      </c>
      <c r="T288" s="36">
        <f>SUMIFS(СВЦЭМ!$H$34:$H$777,СВЦЭМ!$A$34:$A$777,$A288,СВЦЭМ!$B$34:$B$777,T$260)+'СЕТ СН'!$F$12-'СЕТ СН'!$F$21</f>
        <v>-121.87110211999999</v>
      </c>
      <c r="U288" s="36">
        <f>SUMIFS(СВЦЭМ!$H$34:$H$777,СВЦЭМ!$A$34:$A$777,$A288,СВЦЭМ!$B$34:$B$777,U$260)+'СЕТ СН'!$F$12-'СЕТ СН'!$F$21</f>
        <v>-123.38536027999999</v>
      </c>
      <c r="V288" s="36">
        <f>SUMIFS(СВЦЭМ!$H$34:$H$777,СВЦЭМ!$A$34:$A$777,$A288,СВЦЭМ!$B$34:$B$777,V$260)+'СЕТ СН'!$F$12-'СЕТ СН'!$F$21</f>
        <v>-120.66569190000001</v>
      </c>
      <c r="W288" s="36">
        <f>SUMIFS(СВЦЭМ!$H$34:$H$777,СВЦЭМ!$A$34:$A$777,$A288,СВЦЭМ!$B$34:$B$777,W$260)+'СЕТ СН'!$F$12-'СЕТ СН'!$F$21</f>
        <v>-122.21495291000002</v>
      </c>
      <c r="X288" s="36">
        <f>SUMIFS(СВЦЭМ!$H$34:$H$777,СВЦЭМ!$A$34:$A$777,$A288,СВЦЭМ!$B$34:$B$777,X$260)+'СЕТ СН'!$F$12-'СЕТ СН'!$F$21</f>
        <v>-106.77789388000002</v>
      </c>
      <c r="Y288" s="36">
        <f>SUMIFS(СВЦЭМ!$H$34:$H$777,СВЦЭМ!$A$34:$A$777,$A288,СВЦЭМ!$B$34:$B$777,Y$260)+'СЕТ СН'!$F$12-'СЕТ СН'!$F$21</f>
        <v>-87.568123329999992</v>
      </c>
    </row>
    <row r="289" spans="1:27" ht="15.75" x14ac:dyDescent="0.2">
      <c r="A289" s="35">
        <f t="shared" si="7"/>
        <v>42823</v>
      </c>
      <c r="B289" s="36">
        <f>SUMIFS(СВЦЭМ!$H$34:$H$777,СВЦЭМ!$A$34:$A$777,$A289,СВЦЭМ!$B$34:$B$777,B$260)+'СЕТ СН'!$F$12-'СЕТ СН'!$F$21</f>
        <v>-80.539151310000022</v>
      </c>
      <c r="C289" s="36">
        <f>SUMIFS(СВЦЭМ!$H$34:$H$777,СВЦЭМ!$A$34:$A$777,$A289,СВЦЭМ!$B$34:$B$777,C$260)+'СЕТ СН'!$F$12-'СЕТ СН'!$F$21</f>
        <v>-59.674274179999998</v>
      </c>
      <c r="D289" s="36">
        <f>SUMIFS(СВЦЭМ!$H$34:$H$777,СВЦЭМ!$A$34:$A$777,$A289,СВЦЭМ!$B$34:$B$777,D$260)+'СЕТ СН'!$F$12-'СЕТ СН'!$F$21</f>
        <v>-46.694035040000017</v>
      </c>
      <c r="E289" s="36">
        <f>SUMIFS(СВЦЭМ!$H$34:$H$777,СВЦЭМ!$A$34:$A$777,$A289,СВЦЭМ!$B$34:$B$777,E$260)+'СЕТ СН'!$F$12-'СЕТ СН'!$F$21</f>
        <v>-40.283229450000022</v>
      </c>
      <c r="F289" s="36">
        <f>SUMIFS(СВЦЭМ!$H$34:$H$777,СВЦЭМ!$A$34:$A$777,$A289,СВЦЭМ!$B$34:$B$777,F$260)+'СЕТ СН'!$F$12-'СЕТ СН'!$F$21</f>
        <v>-44.614114309999991</v>
      </c>
      <c r="G289" s="36">
        <f>SUMIFS(СВЦЭМ!$H$34:$H$777,СВЦЭМ!$A$34:$A$777,$A289,СВЦЭМ!$B$34:$B$777,G$260)+'СЕТ СН'!$F$12-'СЕТ СН'!$F$21</f>
        <v>-50.714709549999952</v>
      </c>
      <c r="H289" s="36">
        <f>SUMIFS(СВЦЭМ!$H$34:$H$777,СВЦЭМ!$A$34:$A$777,$A289,СВЦЭМ!$B$34:$B$777,H$260)+'СЕТ СН'!$F$12-'СЕТ СН'!$F$21</f>
        <v>-84.248309590000019</v>
      </c>
      <c r="I289" s="36">
        <f>SUMIFS(СВЦЭМ!$H$34:$H$777,СВЦЭМ!$A$34:$A$777,$A289,СВЦЭМ!$B$34:$B$777,I$260)+'СЕТ СН'!$F$12-'СЕТ СН'!$F$21</f>
        <v>-120.56226856000001</v>
      </c>
      <c r="J289" s="36">
        <f>SUMIFS(СВЦЭМ!$H$34:$H$777,СВЦЭМ!$A$34:$A$777,$A289,СВЦЭМ!$B$34:$B$777,J$260)+'СЕТ СН'!$F$12-'СЕТ СН'!$F$21</f>
        <v>-153.25120225000001</v>
      </c>
      <c r="K289" s="36">
        <f>SUMIFS(СВЦЭМ!$H$34:$H$777,СВЦЭМ!$A$34:$A$777,$A289,СВЦЭМ!$B$34:$B$777,K$260)+'СЕТ СН'!$F$12-'СЕТ СН'!$F$21</f>
        <v>-174.91605851999998</v>
      </c>
      <c r="L289" s="36">
        <f>SUMIFS(СВЦЭМ!$H$34:$H$777,СВЦЭМ!$A$34:$A$777,$A289,СВЦЭМ!$B$34:$B$777,L$260)+'СЕТ СН'!$F$12-'СЕТ СН'!$F$21</f>
        <v>-176.16249671000003</v>
      </c>
      <c r="M289" s="36">
        <f>SUMIFS(СВЦЭМ!$H$34:$H$777,СВЦЭМ!$A$34:$A$777,$A289,СВЦЭМ!$B$34:$B$777,M$260)+'СЕТ СН'!$F$12-'СЕТ СН'!$F$21</f>
        <v>-179.34935263</v>
      </c>
      <c r="N289" s="36">
        <f>SUMIFS(СВЦЭМ!$H$34:$H$777,СВЦЭМ!$A$34:$A$777,$A289,СВЦЭМ!$B$34:$B$777,N$260)+'СЕТ СН'!$F$12-'СЕТ СН'!$F$21</f>
        <v>-176.83363047</v>
      </c>
      <c r="O289" s="36">
        <f>SUMIFS(СВЦЭМ!$H$34:$H$777,СВЦЭМ!$A$34:$A$777,$A289,СВЦЭМ!$B$34:$B$777,O$260)+'СЕТ СН'!$F$12-'СЕТ СН'!$F$21</f>
        <v>-170.73885496999998</v>
      </c>
      <c r="P289" s="36">
        <f>SUMIFS(СВЦЭМ!$H$34:$H$777,СВЦЭМ!$A$34:$A$777,$A289,СВЦЭМ!$B$34:$B$777,P$260)+'СЕТ СН'!$F$12-'СЕТ СН'!$F$21</f>
        <v>-163.50881601999998</v>
      </c>
      <c r="Q289" s="36">
        <f>SUMIFS(СВЦЭМ!$H$34:$H$777,СВЦЭМ!$A$34:$A$777,$A289,СВЦЭМ!$B$34:$B$777,Q$260)+'СЕТ СН'!$F$12-'СЕТ СН'!$F$21</f>
        <v>-156.43525517</v>
      </c>
      <c r="R289" s="36">
        <f>SUMIFS(СВЦЭМ!$H$34:$H$777,СВЦЭМ!$A$34:$A$777,$A289,СВЦЭМ!$B$34:$B$777,R$260)+'СЕТ СН'!$F$12-'СЕТ СН'!$F$21</f>
        <v>-153.51807410999999</v>
      </c>
      <c r="S289" s="36">
        <f>SUMIFS(СВЦЭМ!$H$34:$H$777,СВЦЭМ!$A$34:$A$777,$A289,СВЦЭМ!$B$34:$B$777,S$260)+'СЕТ СН'!$F$12-'СЕТ СН'!$F$21</f>
        <v>-158.41451101000001</v>
      </c>
      <c r="T289" s="36">
        <f>SUMIFS(СВЦЭМ!$H$34:$H$777,СВЦЭМ!$A$34:$A$777,$A289,СВЦЭМ!$B$34:$B$777,T$260)+'СЕТ СН'!$F$12-'СЕТ СН'!$F$21</f>
        <v>-166.86648050999997</v>
      </c>
      <c r="U289" s="36">
        <f>SUMIFS(СВЦЭМ!$H$34:$H$777,СВЦЭМ!$A$34:$A$777,$A289,СВЦЭМ!$B$34:$B$777,U$260)+'СЕТ СН'!$F$12-'СЕТ СН'!$F$21</f>
        <v>-173.44571410999998</v>
      </c>
      <c r="V289" s="36">
        <f>SUMIFS(СВЦЭМ!$H$34:$H$777,СВЦЭМ!$A$34:$A$777,$A289,СВЦЭМ!$B$34:$B$777,V$260)+'СЕТ СН'!$F$12-'СЕТ СН'!$F$21</f>
        <v>-173.00053544000002</v>
      </c>
      <c r="W289" s="36">
        <f>SUMIFS(СВЦЭМ!$H$34:$H$777,СВЦЭМ!$A$34:$A$777,$A289,СВЦЭМ!$B$34:$B$777,W$260)+'СЕТ СН'!$F$12-'СЕТ СН'!$F$21</f>
        <v>-178.30925758000001</v>
      </c>
      <c r="X289" s="36">
        <f>SUMIFS(СВЦЭМ!$H$34:$H$777,СВЦЭМ!$A$34:$A$777,$A289,СВЦЭМ!$B$34:$B$777,X$260)+'СЕТ СН'!$F$12-'СЕТ СН'!$F$21</f>
        <v>-158.23822844</v>
      </c>
      <c r="Y289" s="36">
        <f>SUMIFS(СВЦЭМ!$H$34:$H$777,СВЦЭМ!$A$34:$A$777,$A289,СВЦЭМ!$B$34:$B$777,Y$260)+'СЕТ СН'!$F$12-'СЕТ СН'!$F$21</f>
        <v>-117.23902124</v>
      </c>
    </row>
    <row r="290" spans="1:27" ht="15.75" x14ac:dyDescent="0.2">
      <c r="A290" s="35">
        <f t="shared" si="7"/>
        <v>42824</v>
      </c>
      <c r="B290" s="36">
        <f>SUMIFS(СВЦЭМ!$H$34:$H$777,СВЦЭМ!$A$34:$A$777,$A290,СВЦЭМ!$B$34:$B$777,B$260)+'СЕТ СН'!$F$12-'СЕТ СН'!$F$21</f>
        <v>-89.123200279999992</v>
      </c>
      <c r="C290" s="36">
        <f>SUMIFS(СВЦЭМ!$H$34:$H$777,СВЦЭМ!$A$34:$A$777,$A290,СВЦЭМ!$B$34:$B$777,C$260)+'СЕТ СН'!$F$12-'СЕТ СН'!$F$21</f>
        <v>-69.206301839999981</v>
      </c>
      <c r="D290" s="36">
        <f>SUMIFS(СВЦЭМ!$H$34:$H$777,СВЦЭМ!$A$34:$A$777,$A290,СВЦЭМ!$B$34:$B$777,D$260)+'СЕТ СН'!$F$12-'СЕТ СН'!$F$21</f>
        <v>-58.198419790000003</v>
      </c>
      <c r="E290" s="36">
        <f>SUMIFS(СВЦЭМ!$H$34:$H$777,СВЦЭМ!$A$34:$A$777,$A290,СВЦЭМ!$B$34:$B$777,E$260)+'СЕТ СН'!$F$12-'СЕТ СН'!$F$21</f>
        <v>-51.178424360000008</v>
      </c>
      <c r="F290" s="36">
        <f>SUMIFS(СВЦЭМ!$H$34:$H$777,СВЦЭМ!$A$34:$A$777,$A290,СВЦЭМ!$B$34:$B$777,F$260)+'СЕТ СН'!$F$12-'СЕТ СН'!$F$21</f>
        <v>-52.248199150000005</v>
      </c>
      <c r="G290" s="36">
        <f>SUMIFS(СВЦЭМ!$H$34:$H$777,СВЦЭМ!$A$34:$A$777,$A290,СВЦЭМ!$B$34:$B$777,G$260)+'СЕТ СН'!$F$12-'СЕТ СН'!$F$21</f>
        <v>-60.617718169999989</v>
      </c>
      <c r="H290" s="36">
        <f>SUMIFS(СВЦЭМ!$H$34:$H$777,СВЦЭМ!$A$34:$A$777,$A290,СВЦЭМ!$B$34:$B$777,H$260)+'СЕТ СН'!$F$12-'СЕТ СН'!$F$21</f>
        <v>-89.305162750000022</v>
      </c>
      <c r="I290" s="36">
        <f>SUMIFS(СВЦЭМ!$H$34:$H$777,СВЦЭМ!$A$34:$A$777,$A290,СВЦЭМ!$B$34:$B$777,I$260)+'СЕТ СН'!$F$12-'СЕТ СН'!$F$21</f>
        <v>-117.11488198000001</v>
      </c>
      <c r="J290" s="36">
        <f>SUMIFS(СВЦЭМ!$H$34:$H$777,СВЦЭМ!$A$34:$A$777,$A290,СВЦЭМ!$B$34:$B$777,J$260)+'СЕТ СН'!$F$12-'СЕТ СН'!$F$21</f>
        <v>-143.91743487000002</v>
      </c>
      <c r="K290" s="36">
        <f>SUMIFS(СВЦЭМ!$H$34:$H$777,СВЦЭМ!$A$34:$A$777,$A290,СВЦЭМ!$B$34:$B$777,K$260)+'СЕТ СН'!$F$12-'СЕТ СН'!$F$21</f>
        <v>-164.16673795999998</v>
      </c>
      <c r="L290" s="36">
        <f>SUMIFS(СВЦЭМ!$H$34:$H$777,СВЦЭМ!$A$34:$A$777,$A290,СВЦЭМ!$B$34:$B$777,L$260)+'СЕТ СН'!$F$12-'СЕТ СН'!$F$21</f>
        <v>-168.96222574000001</v>
      </c>
      <c r="M290" s="36">
        <f>SUMIFS(СВЦЭМ!$H$34:$H$777,СВЦЭМ!$A$34:$A$777,$A290,СВЦЭМ!$B$34:$B$777,M$260)+'СЕТ СН'!$F$12-'СЕТ СН'!$F$21</f>
        <v>-171.75735272999998</v>
      </c>
      <c r="N290" s="36">
        <f>SUMIFS(СВЦЭМ!$H$34:$H$777,СВЦЭМ!$A$34:$A$777,$A290,СВЦЭМ!$B$34:$B$777,N$260)+'СЕТ СН'!$F$12-'СЕТ СН'!$F$21</f>
        <v>-171.37094216999998</v>
      </c>
      <c r="O290" s="36">
        <f>SUMIFS(СВЦЭМ!$H$34:$H$777,СВЦЭМ!$A$34:$A$777,$A290,СВЦЭМ!$B$34:$B$777,O$260)+'СЕТ СН'!$F$12-'СЕТ СН'!$F$21</f>
        <v>-170.92461222999998</v>
      </c>
      <c r="P290" s="36">
        <f>SUMIFS(СВЦЭМ!$H$34:$H$777,СВЦЭМ!$A$34:$A$777,$A290,СВЦЭМ!$B$34:$B$777,P$260)+'СЕТ СН'!$F$12-'СЕТ СН'!$F$21</f>
        <v>-164.56697754999999</v>
      </c>
      <c r="Q290" s="36">
        <f>SUMIFS(СВЦЭМ!$H$34:$H$777,СВЦЭМ!$A$34:$A$777,$A290,СВЦЭМ!$B$34:$B$777,Q$260)+'СЕТ СН'!$F$12-'СЕТ СН'!$F$21</f>
        <v>-160.15187229999998</v>
      </c>
      <c r="R290" s="36">
        <f>SUMIFS(СВЦЭМ!$H$34:$H$777,СВЦЭМ!$A$34:$A$777,$A290,СВЦЭМ!$B$34:$B$777,R$260)+'СЕТ СН'!$F$12-'СЕТ СН'!$F$21</f>
        <v>-159.30794473999998</v>
      </c>
      <c r="S290" s="36">
        <f>SUMIFS(СВЦЭМ!$H$34:$H$777,СВЦЭМ!$A$34:$A$777,$A290,СВЦЭМ!$B$34:$B$777,S$260)+'СЕТ СН'!$F$12-'СЕТ СН'!$F$21</f>
        <v>-165.11151754000002</v>
      </c>
      <c r="T290" s="36">
        <f>SUMIFS(СВЦЭМ!$H$34:$H$777,СВЦЭМ!$A$34:$A$777,$A290,СВЦЭМ!$B$34:$B$777,T$260)+'СЕТ СН'!$F$12-'СЕТ СН'!$F$21</f>
        <v>-168.02225688999999</v>
      </c>
      <c r="U290" s="36">
        <f>SUMIFS(СВЦЭМ!$H$34:$H$777,СВЦЭМ!$A$34:$A$777,$A290,СВЦЭМ!$B$34:$B$777,U$260)+'СЕТ СН'!$F$12-'СЕТ СН'!$F$21</f>
        <v>-170.39094361000002</v>
      </c>
      <c r="V290" s="36">
        <f>SUMIFS(СВЦЭМ!$H$34:$H$777,СВЦЭМ!$A$34:$A$777,$A290,СВЦЭМ!$B$34:$B$777,V$260)+'СЕТ СН'!$F$12-'СЕТ СН'!$F$21</f>
        <v>-166.80775967</v>
      </c>
      <c r="W290" s="36">
        <f>SUMIFS(СВЦЭМ!$H$34:$H$777,СВЦЭМ!$A$34:$A$777,$A290,СВЦЭМ!$B$34:$B$777,W$260)+'СЕТ СН'!$F$12-'СЕТ СН'!$F$21</f>
        <v>-169.27670848000002</v>
      </c>
      <c r="X290" s="36">
        <f>SUMIFS(СВЦЭМ!$H$34:$H$777,СВЦЭМ!$A$34:$A$777,$A290,СВЦЭМ!$B$34:$B$777,X$260)+'СЕТ СН'!$F$12-'СЕТ СН'!$F$21</f>
        <v>-146.31160459</v>
      </c>
      <c r="Y290" s="36">
        <f>SUMIFS(СВЦЭМ!$H$34:$H$777,СВЦЭМ!$A$34:$A$777,$A290,СВЦЭМ!$B$34:$B$777,Y$260)+'СЕТ СН'!$F$12-'СЕТ СН'!$F$21</f>
        <v>-109.92818110000002</v>
      </c>
    </row>
    <row r="291" spans="1:27" ht="15.75" x14ac:dyDescent="0.2">
      <c r="A291" s="35">
        <f t="shared" si="7"/>
        <v>42825</v>
      </c>
      <c r="B291" s="36">
        <f>SUMIFS(СВЦЭМ!$H$34:$H$777,СВЦЭМ!$A$34:$A$777,$A291,СВЦЭМ!$B$34:$B$777,B$260)+'СЕТ СН'!$F$12-'СЕТ СН'!$F$21</f>
        <v>-73.996643500000005</v>
      </c>
      <c r="C291" s="36">
        <f>SUMIFS(СВЦЭМ!$H$34:$H$777,СВЦЭМ!$A$34:$A$777,$A291,СВЦЭМ!$B$34:$B$777,C$260)+'СЕТ СН'!$F$12-'СЕТ СН'!$F$21</f>
        <v>-73.447119939999993</v>
      </c>
      <c r="D291" s="36">
        <f>SUMIFS(СВЦЭМ!$H$34:$H$777,СВЦЭМ!$A$34:$A$777,$A291,СВЦЭМ!$B$34:$B$777,D$260)+'СЕТ СН'!$F$12-'СЕТ СН'!$F$21</f>
        <v>-72.137983829999996</v>
      </c>
      <c r="E291" s="36">
        <f>SUMIFS(СВЦЭМ!$H$34:$H$777,СВЦЭМ!$A$34:$A$777,$A291,СВЦЭМ!$B$34:$B$777,E$260)+'СЕТ СН'!$F$12-'СЕТ СН'!$F$21</f>
        <v>-65.380428779999988</v>
      </c>
      <c r="F291" s="36">
        <f>SUMIFS(СВЦЭМ!$H$34:$H$777,СВЦЭМ!$A$34:$A$777,$A291,СВЦЭМ!$B$34:$B$777,F$260)+'СЕТ СН'!$F$12-'СЕТ СН'!$F$21</f>
        <v>-67.289265769999986</v>
      </c>
      <c r="G291" s="36">
        <f>SUMIFS(СВЦЭМ!$H$34:$H$777,СВЦЭМ!$A$34:$A$777,$A291,СВЦЭМ!$B$34:$B$777,G$260)+'СЕТ СН'!$F$12-'СЕТ СН'!$F$21</f>
        <v>-75.965615309999976</v>
      </c>
      <c r="H291" s="36">
        <f>SUMIFS(СВЦЭМ!$H$34:$H$777,СВЦЭМ!$A$34:$A$777,$A291,СВЦЭМ!$B$34:$B$777,H$260)+'СЕТ СН'!$F$12-'СЕТ СН'!$F$21</f>
        <v>-105.35581366999997</v>
      </c>
      <c r="I291" s="36">
        <f>SUMIFS(СВЦЭМ!$H$34:$H$777,СВЦЭМ!$A$34:$A$777,$A291,СВЦЭМ!$B$34:$B$777,I$260)+'СЕТ СН'!$F$12-'СЕТ СН'!$F$21</f>
        <v>-125.80813258000001</v>
      </c>
      <c r="J291" s="36">
        <f>SUMIFS(СВЦЭМ!$H$34:$H$777,СВЦЭМ!$A$34:$A$777,$A291,СВЦЭМ!$B$34:$B$777,J$260)+'СЕТ СН'!$F$12-'СЕТ СН'!$F$21</f>
        <v>-149.45907319999998</v>
      </c>
      <c r="K291" s="36">
        <f>SUMIFS(СВЦЭМ!$H$34:$H$777,СВЦЭМ!$A$34:$A$777,$A291,СВЦЭМ!$B$34:$B$777,K$260)+'СЕТ СН'!$F$12-'СЕТ СН'!$F$21</f>
        <v>-172.6996919</v>
      </c>
      <c r="L291" s="36">
        <f>SUMIFS(СВЦЭМ!$H$34:$H$777,СВЦЭМ!$A$34:$A$777,$A291,СВЦЭМ!$B$34:$B$777,L$260)+'СЕТ СН'!$F$12-'СЕТ СН'!$F$21</f>
        <v>-172.75402310999999</v>
      </c>
      <c r="M291" s="36">
        <f>SUMIFS(СВЦЭМ!$H$34:$H$777,СВЦЭМ!$A$34:$A$777,$A291,СВЦЭМ!$B$34:$B$777,M$260)+'СЕТ СН'!$F$12-'СЕТ СН'!$F$21</f>
        <v>-173.19805709000002</v>
      </c>
      <c r="N291" s="36">
        <f>SUMIFS(СВЦЭМ!$H$34:$H$777,СВЦЭМ!$A$34:$A$777,$A291,СВЦЭМ!$B$34:$B$777,N$260)+'СЕТ СН'!$F$12-'СЕТ СН'!$F$21</f>
        <v>-173.82690160999999</v>
      </c>
      <c r="O291" s="36">
        <f>SUMIFS(СВЦЭМ!$H$34:$H$777,СВЦЭМ!$A$34:$A$777,$A291,СВЦЭМ!$B$34:$B$777,O$260)+'СЕТ СН'!$F$12-'СЕТ СН'!$F$21</f>
        <v>-170.94789334000001</v>
      </c>
      <c r="P291" s="36">
        <f>SUMIFS(СВЦЭМ!$H$34:$H$777,СВЦЭМ!$A$34:$A$777,$A291,СВЦЭМ!$B$34:$B$777,P$260)+'СЕТ СН'!$F$12-'СЕТ СН'!$F$21</f>
        <v>-163.98384743000003</v>
      </c>
      <c r="Q291" s="36">
        <f>SUMIFS(СВЦЭМ!$H$34:$H$777,СВЦЭМ!$A$34:$A$777,$A291,СВЦЭМ!$B$34:$B$777,Q$260)+'СЕТ СН'!$F$12-'СЕТ СН'!$F$21</f>
        <v>-157.86412681000002</v>
      </c>
      <c r="R291" s="36">
        <f>SUMIFS(СВЦЭМ!$H$34:$H$777,СВЦЭМ!$A$34:$A$777,$A291,СВЦЭМ!$B$34:$B$777,R$260)+'СЕТ СН'!$F$12-'СЕТ СН'!$F$21</f>
        <v>-156.77773753000002</v>
      </c>
      <c r="S291" s="36">
        <f>SUMIFS(СВЦЭМ!$H$34:$H$777,СВЦЭМ!$A$34:$A$777,$A291,СВЦЭМ!$B$34:$B$777,S$260)+'СЕТ СН'!$F$12-'СЕТ СН'!$F$21</f>
        <v>-164.70659848000003</v>
      </c>
      <c r="T291" s="36">
        <f>SUMIFS(СВЦЭМ!$H$34:$H$777,СВЦЭМ!$A$34:$A$777,$A291,СВЦЭМ!$B$34:$B$777,T$260)+'СЕТ СН'!$F$12-'СЕТ СН'!$F$21</f>
        <v>-169.69075993000001</v>
      </c>
      <c r="U291" s="36">
        <f>SUMIFS(СВЦЭМ!$H$34:$H$777,СВЦЭМ!$A$34:$A$777,$A291,СВЦЭМ!$B$34:$B$777,U$260)+'СЕТ СН'!$F$12-'СЕТ СН'!$F$21</f>
        <v>-175.93252199</v>
      </c>
      <c r="V291" s="36">
        <f>SUMIFS(СВЦЭМ!$H$34:$H$777,СВЦЭМ!$A$34:$A$777,$A291,СВЦЭМ!$B$34:$B$777,V$260)+'СЕТ СН'!$F$12-'СЕТ СН'!$F$21</f>
        <v>-187.10607463000002</v>
      </c>
      <c r="W291" s="36">
        <f>SUMIFS(СВЦЭМ!$H$34:$H$777,СВЦЭМ!$A$34:$A$777,$A291,СВЦЭМ!$B$34:$B$777,W$260)+'СЕТ СН'!$F$12-'СЕТ СН'!$F$21</f>
        <v>-183.81921862000002</v>
      </c>
      <c r="X291" s="36">
        <f>SUMIFS(СВЦЭМ!$H$34:$H$777,СВЦЭМ!$A$34:$A$777,$A291,СВЦЭМ!$B$34:$B$777,X$260)+'СЕТ СН'!$F$12-'СЕТ СН'!$F$21</f>
        <v>-152.38860806000002</v>
      </c>
      <c r="Y291" s="36">
        <f>SUMIFS(СВЦЭМ!$H$34:$H$777,СВЦЭМ!$A$34:$A$777,$A291,СВЦЭМ!$B$34:$B$777,Y$260)+'СЕТ СН'!$F$12-'СЕТ СН'!$F$21</f>
        <v>-115.24281853000002</v>
      </c>
    </row>
    <row r="292" spans="1:27" ht="15.75"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customHeight="1" x14ac:dyDescent="0.2">
      <c r="A294" s="117"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18"/>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6" customFormat="1" ht="12.75" customHeight="1" x14ac:dyDescent="0.2">
      <c r="A296" s="11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customHeight="1" x14ac:dyDescent="0.2">
      <c r="A297" s="35" t="str">
        <f>A261</f>
        <v>01.03.2017</v>
      </c>
      <c r="B297" s="36">
        <f>SUMIFS(СВЦЭМ!$I$34:$I$777,СВЦЭМ!$A$34:$A$777,$A297,СВЦЭМ!$B$34:$B$777,B$296)+'СЕТ СН'!$F$13-'СЕТ СН'!$F$21</f>
        <v>-578.75</v>
      </c>
      <c r="C297" s="36">
        <f>SUMIFS(СВЦЭМ!$I$34:$I$777,СВЦЭМ!$A$34:$A$777,$A297,СВЦЭМ!$B$34:$B$777,C$296)+'СЕТ СН'!$F$13-'СЕТ СН'!$F$21</f>
        <v>-578.75</v>
      </c>
      <c r="D297" s="36">
        <f>SUMIFS(СВЦЭМ!$I$34:$I$777,СВЦЭМ!$A$34:$A$777,$A297,СВЦЭМ!$B$34:$B$777,D$296)+'СЕТ СН'!$F$13-'СЕТ СН'!$F$21</f>
        <v>-578.75</v>
      </c>
      <c r="E297" s="36">
        <f>SUMIFS(СВЦЭМ!$I$34:$I$777,СВЦЭМ!$A$34:$A$777,$A297,СВЦЭМ!$B$34:$B$777,E$296)+'СЕТ СН'!$F$13-'СЕТ СН'!$F$21</f>
        <v>-578.75</v>
      </c>
      <c r="F297" s="36">
        <f>SUMIFS(СВЦЭМ!$I$34:$I$777,СВЦЭМ!$A$34:$A$777,$A297,СВЦЭМ!$B$34:$B$777,F$296)+'СЕТ СН'!$F$13-'СЕТ СН'!$F$21</f>
        <v>-578.75</v>
      </c>
      <c r="G297" s="36">
        <f>SUMIFS(СВЦЭМ!$I$34:$I$777,СВЦЭМ!$A$34:$A$777,$A297,СВЦЭМ!$B$34:$B$777,G$296)+'СЕТ СН'!$F$13-'СЕТ СН'!$F$21</f>
        <v>-578.75</v>
      </c>
      <c r="H297" s="36">
        <f>SUMIFS(СВЦЭМ!$I$34:$I$777,СВЦЭМ!$A$34:$A$777,$A297,СВЦЭМ!$B$34:$B$777,H$296)+'СЕТ СН'!$F$13-'СЕТ СН'!$F$21</f>
        <v>-578.75</v>
      </c>
      <c r="I297" s="36">
        <f>SUMIFS(СВЦЭМ!$I$34:$I$777,СВЦЭМ!$A$34:$A$777,$A297,СВЦЭМ!$B$34:$B$777,I$296)+'СЕТ СН'!$F$13-'СЕТ СН'!$F$21</f>
        <v>-578.75</v>
      </c>
      <c r="J297" s="36">
        <f>SUMIFS(СВЦЭМ!$I$34:$I$777,СВЦЭМ!$A$34:$A$777,$A297,СВЦЭМ!$B$34:$B$777,J$296)+'СЕТ СН'!$F$13-'СЕТ СН'!$F$21</f>
        <v>-578.75</v>
      </c>
      <c r="K297" s="36">
        <f>SUMIFS(СВЦЭМ!$I$34:$I$777,СВЦЭМ!$A$34:$A$777,$A297,СВЦЭМ!$B$34:$B$777,K$296)+'СЕТ СН'!$F$13-'СЕТ СН'!$F$21</f>
        <v>-578.75</v>
      </c>
      <c r="L297" s="36">
        <f>SUMIFS(СВЦЭМ!$I$34:$I$777,СВЦЭМ!$A$34:$A$777,$A297,СВЦЭМ!$B$34:$B$777,L$296)+'СЕТ СН'!$F$13-'СЕТ СН'!$F$21</f>
        <v>-578.75</v>
      </c>
      <c r="M297" s="36">
        <f>SUMIFS(СВЦЭМ!$I$34:$I$777,СВЦЭМ!$A$34:$A$777,$A297,СВЦЭМ!$B$34:$B$777,M$296)+'СЕТ СН'!$F$13-'СЕТ СН'!$F$21</f>
        <v>-578.75</v>
      </c>
      <c r="N297" s="36">
        <f>SUMIFS(СВЦЭМ!$I$34:$I$777,СВЦЭМ!$A$34:$A$777,$A297,СВЦЭМ!$B$34:$B$777,N$296)+'СЕТ СН'!$F$13-'СЕТ СН'!$F$21</f>
        <v>-578.75</v>
      </c>
      <c r="O297" s="36">
        <f>SUMIFS(СВЦЭМ!$I$34:$I$777,СВЦЭМ!$A$34:$A$777,$A297,СВЦЭМ!$B$34:$B$777,O$296)+'СЕТ СН'!$F$13-'СЕТ СН'!$F$21</f>
        <v>-578.75</v>
      </c>
      <c r="P297" s="36">
        <f>SUMIFS(СВЦЭМ!$I$34:$I$777,СВЦЭМ!$A$34:$A$777,$A297,СВЦЭМ!$B$34:$B$777,P$296)+'СЕТ СН'!$F$13-'СЕТ СН'!$F$21</f>
        <v>-578.75</v>
      </c>
      <c r="Q297" s="36">
        <f>SUMIFS(СВЦЭМ!$I$34:$I$777,СВЦЭМ!$A$34:$A$777,$A297,СВЦЭМ!$B$34:$B$777,Q$296)+'СЕТ СН'!$F$13-'СЕТ СН'!$F$21</f>
        <v>-578.75</v>
      </c>
      <c r="R297" s="36">
        <f>SUMIFS(СВЦЭМ!$I$34:$I$777,СВЦЭМ!$A$34:$A$777,$A297,СВЦЭМ!$B$34:$B$777,R$296)+'СЕТ СН'!$F$13-'СЕТ СН'!$F$21</f>
        <v>-578.75</v>
      </c>
      <c r="S297" s="36">
        <f>SUMIFS(СВЦЭМ!$I$34:$I$777,СВЦЭМ!$A$34:$A$777,$A297,СВЦЭМ!$B$34:$B$777,S$296)+'СЕТ СН'!$F$13-'СЕТ СН'!$F$21</f>
        <v>-578.75</v>
      </c>
      <c r="T297" s="36">
        <f>SUMIFS(СВЦЭМ!$I$34:$I$777,СВЦЭМ!$A$34:$A$777,$A297,СВЦЭМ!$B$34:$B$777,T$296)+'СЕТ СН'!$F$13-'СЕТ СН'!$F$21</f>
        <v>-578.75</v>
      </c>
      <c r="U297" s="36">
        <f>SUMIFS(СВЦЭМ!$I$34:$I$777,СВЦЭМ!$A$34:$A$777,$A297,СВЦЭМ!$B$34:$B$777,U$296)+'СЕТ СН'!$F$13-'СЕТ СН'!$F$21</f>
        <v>-578.75</v>
      </c>
      <c r="V297" s="36">
        <f>SUMIFS(СВЦЭМ!$I$34:$I$777,СВЦЭМ!$A$34:$A$777,$A297,СВЦЭМ!$B$34:$B$777,V$296)+'СЕТ СН'!$F$13-'СЕТ СН'!$F$21</f>
        <v>-578.75</v>
      </c>
      <c r="W297" s="36">
        <f>SUMIFS(СВЦЭМ!$I$34:$I$777,СВЦЭМ!$A$34:$A$777,$A297,СВЦЭМ!$B$34:$B$777,W$296)+'СЕТ СН'!$F$13-'СЕТ СН'!$F$21</f>
        <v>-578.75</v>
      </c>
      <c r="X297" s="36">
        <f>SUMIFS(СВЦЭМ!$I$34:$I$777,СВЦЭМ!$A$34:$A$777,$A297,СВЦЭМ!$B$34:$B$777,X$296)+'СЕТ СН'!$F$13-'СЕТ СН'!$F$21</f>
        <v>-578.75</v>
      </c>
      <c r="Y297" s="36">
        <f>SUMIFS(СВЦЭМ!$I$34:$I$777,СВЦЭМ!$A$34:$A$777,$A297,СВЦЭМ!$B$34:$B$777,Y$296)+'СЕТ СН'!$F$13-'СЕТ СН'!$F$21</f>
        <v>-578.75</v>
      </c>
      <c r="AA297" s="45"/>
    </row>
    <row r="298" spans="1:27" ht="15.75" x14ac:dyDescent="0.2">
      <c r="A298" s="35">
        <f>A297+1</f>
        <v>42796</v>
      </c>
      <c r="B298" s="36">
        <f>SUMIFS(СВЦЭМ!$I$34:$I$777,СВЦЭМ!$A$34:$A$777,$A298,СВЦЭМ!$B$34:$B$777,B$296)+'СЕТ СН'!$F$13-'СЕТ СН'!$F$21</f>
        <v>-578.75</v>
      </c>
      <c r="C298" s="36">
        <f>SUMIFS(СВЦЭМ!$I$34:$I$777,СВЦЭМ!$A$34:$A$777,$A298,СВЦЭМ!$B$34:$B$777,C$296)+'СЕТ СН'!$F$13-'СЕТ СН'!$F$21</f>
        <v>-578.75</v>
      </c>
      <c r="D298" s="36">
        <f>SUMIFS(СВЦЭМ!$I$34:$I$777,СВЦЭМ!$A$34:$A$777,$A298,СВЦЭМ!$B$34:$B$777,D$296)+'СЕТ СН'!$F$13-'СЕТ СН'!$F$21</f>
        <v>-578.75</v>
      </c>
      <c r="E298" s="36">
        <f>SUMIFS(СВЦЭМ!$I$34:$I$777,СВЦЭМ!$A$34:$A$777,$A298,СВЦЭМ!$B$34:$B$777,E$296)+'СЕТ СН'!$F$13-'СЕТ СН'!$F$21</f>
        <v>-578.75</v>
      </c>
      <c r="F298" s="36">
        <f>SUMIFS(СВЦЭМ!$I$34:$I$777,СВЦЭМ!$A$34:$A$777,$A298,СВЦЭМ!$B$34:$B$777,F$296)+'СЕТ СН'!$F$13-'СЕТ СН'!$F$21</f>
        <v>-578.75</v>
      </c>
      <c r="G298" s="36">
        <f>SUMIFS(СВЦЭМ!$I$34:$I$777,СВЦЭМ!$A$34:$A$777,$A298,СВЦЭМ!$B$34:$B$777,G$296)+'СЕТ СН'!$F$13-'СЕТ СН'!$F$21</f>
        <v>-578.75</v>
      </c>
      <c r="H298" s="36">
        <f>SUMIFS(СВЦЭМ!$I$34:$I$777,СВЦЭМ!$A$34:$A$777,$A298,СВЦЭМ!$B$34:$B$777,H$296)+'СЕТ СН'!$F$13-'СЕТ СН'!$F$21</f>
        <v>-578.75</v>
      </c>
      <c r="I298" s="36">
        <f>SUMIFS(СВЦЭМ!$I$34:$I$777,СВЦЭМ!$A$34:$A$777,$A298,СВЦЭМ!$B$34:$B$777,I$296)+'СЕТ СН'!$F$13-'СЕТ СН'!$F$21</f>
        <v>-578.75</v>
      </c>
      <c r="J298" s="36">
        <f>SUMIFS(СВЦЭМ!$I$34:$I$777,СВЦЭМ!$A$34:$A$777,$A298,СВЦЭМ!$B$34:$B$777,J$296)+'СЕТ СН'!$F$13-'СЕТ СН'!$F$21</f>
        <v>-578.75</v>
      </c>
      <c r="K298" s="36">
        <f>SUMIFS(СВЦЭМ!$I$34:$I$777,СВЦЭМ!$A$34:$A$777,$A298,СВЦЭМ!$B$34:$B$777,K$296)+'СЕТ СН'!$F$13-'СЕТ СН'!$F$21</f>
        <v>-578.75</v>
      </c>
      <c r="L298" s="36">
        <f>SUMIFS(СВЦЭМ!$I$34:$I$777,СВЦЭМ!$A$34:$A$777,$A298,СВЦЭМ!$B$34:$B$777,L$296)+'СЕТ СН'!$F$13-'СЕТ СН'!$F$21</f>
        <v>-578.75</v>
      </c>
      <c r="M298" s="36">
        <f>SUMIFS(СВЦЭМ!$I$34:$I$777,СВЦЭМ!$A$34:$A$777,$A298,СВЦЭМ!$B$34:$B$777,M$296)+'СЕТ СН'!$F$13-'СЕТ СН'!$F$21</f>
        <v>-578.75</v>
      </c>
      <c r="N298" s="36">
        <f>SUMIFS(СВЦЭМ!$I$34:$I$777,СВЦЭМ!$A$34:$A$777,$A298,СВЦЭМ!$B$34:$B$777,N$296)+'СЕТ СН'!$F$13-'СЕТ СН'!$F$21</f>
        <v>-578.75</v>
      </c>
      <c r="O298" s="36">
        <f>SUMIFS(СВЦЭМ!$I$34:$I$777,СВЦЭМ!$A$34:$A$777,$A298,СВЦЭМ!$B$34:$B$777,O$296)+'СЕТ СН'!$F$13-'СЕТ СН'!$F$21</f>
        <v>-578.75</v>
      </c>
      <c r="P298" s="36">
        <f>SUMIFS(СВЦЭМ!$I$34:$I$777,СВЦЭМ!$A$34:$A$777,$A298,СВЦЭМ!$B$34:$B$777,P$296)+'СЕТ СН'!$F$13-'СЕТ СН'!$F$21</f>
        <v>-578.75</v>
      </c>
      <c r="Q298" s="36">
        <f>SUMIFS(СВЦЭМ!$I$34:$I$777,СВЦЭМ!$A$34:$A$777,$A298,СВЦЭМ!$B$34:$B$777,Q$296)+'СЕТ СН'!$F$13-'СЕТ СН'!$F$21</f>
        <v>-578.75</v>
      </c>
      <c r="R298" s="36">
        <f>SUMIFS(СВЦЭМ!$I$34:$I$777,СВЦЭМ!$A$34:$A$777,$A298,СВЦЭМ!$B$34:$B$777,R$296)+'СЕТ СН'!$F$13-'СЕТ СН'!$F$21</f>
        <v>-578.75</v>
      </c>
      <c r="S298" s="36">
        <f>SUMIFS(СВЦЭМ!$I$34:$I$777,СВЦЭМ!$A$34:$A$777,$A298,СВЦЭМ!$B$34:$B$777,S$296)+'СЕТ СН'!$F$13-'СЕТ СН'!$F$21</f>
        <v>-578.75</v>
      </c>
      <c r="T298" s="36">
        <f>SUMIFS(СВЦЭМ!$I$34:$I$777,СВЦЭМ!$A$34:$A$777,$A298,СВЦЭМ!$B$34:$B$777,T$296)+'СЕТ СН'!$F$13-'СЕТ СН'!$F$21</f>
        <v>-578.75</v>
      </c>
      <c r="U298" s="36">
        <f>SUMIFS(СВЦЭМ!$I$34:$I$777,СВЦЭМ!$A$34:$A$777,$A298,СВЦЭМ!$B$34:$B$777,U$296)+'СЕТ СН'!$F$13-'СЕТ СН'!$F$21</f>
        <v>-578.75</v>
      </c>
      <c r="V298" s="36">
        <f>SUMIFS(СВЦЭМ!$I$34:$I$777,СВЦЭМ!$A$34:$A$777,$A298,СВЦЭМ!$B$34:$B$777,V$296)+'СЕТ СН'!$F$13-'СЕТ СН'!$F$21</f>
        <v>-578.75</v>
      </c>
      <c r="W298" s="36">
        <f>SUMIFS(СВЦЭМ!$I$34:$I$777,СВЦЭМ!$A$34:$A$777,$A298,СВЦЭМ!$B$34:$B$777,W$296)+'СЕТ СН'!$F$13-'СЕТ СН'!$F$21</f>
        <v>-578.75</v>
      </c>
      <c r="X298" s="36">
        <f>SUMIFS(СВЦЭМ!$I$34:$I$777,СВЦЭМ!$A$34:$A$777,$A298,СВЦЭМ!$B$34:$B$777,X$296)+'СЕТ СН'!$F$13-'СЕТ СН'!$F$21</f>
        <v>-578.75</v>
      </c>
      <c r="Y298" s="36">
        <f>SUMIFS(СВЦЭМ!$I$34:$I$777,СВЦЭМ!$A$34:$A$777,$A298,СВЦЭМ!$B$34:$B$777,Y$296)+'СЕТ СН'!$F$13-'СЕТ СН'!$F$21</f>
        <v>-578.75</v>
      </c>
    </row>
    <row r="299" spans="1:27" ht="15.75" x14ac:dyDescent="0.2">
      <c r="A299" s="35">
        <f t="shared" ref="A299:A327" si="8">A298+1</f>
        <v>42797</v>
      </c>
      <c r="B299" s="36">
        <f>SUMIFS(СВЦЭМ!$I$34:$I$777,СВЦЭМ!$A$34:$A$777,$A299,СВЦЭМ!$B$34:$B$777,B$296)+'СЕТ СН'!$F$13-'СЕТ СН'!$F$21</f>
        <v>-578.75</v>
      </c>
      <c r="C299" s="36">
        <f>SUMIFS(СВЦЭМ!$I$34:$I$777,СВЦЭМ!$A$34:$A$777,$A299,СВЦЭМ!$B$34:$B$777,C$296)+'СЕТ СН'!$F$13-'СЕТ СН'!$F$21</f>
        <v>-578.75</v>
      </c>
      <c r="D299" s="36">
        <f>SUMIFS(СВЦЭМ!$I$34:$I$777,СВЦЭМ!$A$34:$A$777,$A299,СВЦЭМ!$B$34:$B$777,D$296)+'СЕТ СН'!$F$13-'СЕТ СН'!$F$21</f>
        <v>-578.75</v>
      </c>
      <c r="E299" s="36">
        <f>SUMIFS(СВЦЭМ!$I$34:$I$777,СВЦЭМ!$A$34:$A$777,$A299,СВЦЭМ!$B$34:$B$777,E$296)+'СЕТ СН'!$F$13-'СЕТ СН'!$F$21</f>
        <v>-578.75</v>
      </c>
      <c r="F299" s="36">
        <f>SUMIFS(СВЦЭМ!$I$34:$I$777,СВЦЭМ!$A$34:$A$777,$A299,СВЦЭМ!$B$34:$B$777,F$296)+'СЕТ СН'!$F$13-'СЕТ СН'!$F$21</f>
        <v>-578.75</v>
      </c>
      <c r="G299" s="36">
        <f>SUMIFS(СВЦЭМ!$I$34:$I$777,СВЦЭМ!$A$34:$A$777,$A299,СВЦЭМ!$B$34:$B$777,G$296)+'СЕТ СН'!$F$13-'СЕТ СН'!$F$21</f>
        <v>-578.75</v>
      </c>
      <c r="H299" s="36">
        <f>SUMIFS(СВЦЭМ!$I$34:$I$777,СВЦЭМ!$A$34:$A$777,$A299,СВЦЭМ!$B$34:$B$777,H$296)+'СЕТ СН'!$F$13-'СЕТ СН'!$F$21</f>
        <v>-578.75</v>
      </c>
      <c r="I299" s="36">
        <f>SUMIFS(СВЦЭМ!$I$34:$I$777,СВЦЭМ!$A$34:$A$777,$A299,СВЦЭМ!$B$34:$B$777,I$296)+'СЕТ СН'!$F$13-'СЕТ СН'!$F$21</f>
        <v>-578.75</v>
      </c>
      <c r="J299" s="36">
        <f>SUMIFS(СВЦЭМ!$I$34:$I$777,СВЦЭМ!$A$34:$A$777,$A299,СВЦЭМ!$B$34:$B$777,J$296)+'СЕТ СН'!$F$13-'СЕТ СН'!$F$21</f>
        <v>-578.75</v>
      </c>
      <c r="K299" s="36">
        <f>SUMIFS(СВЦЭМ!$I$34:$I$777,СВЦЭМ!$A$34:$A$777,$A299,СВЦЭМ!$B$34:$B$777,K$296)+'СЕТ СН'!$F$13-'СЕТ СН'!$F$21</f>
        <v>-578.75</v>
      </c>
      <c r="L299" s="36">
        <f>SUMIFS(СВЦЭМ!$I$34:$I$777,СВЦЭМ!$A$34:$A$777,$A299,СВЦЭМ!$B$34:$B$777,L$296)+'СЕТ СН'!$F$13-'СЕТ СН'!$F$21</f>
        <v>-578.75</v>
      </c>
      <c r="M299" s="36">
        <f>SUMIFS(СВЦЭМ!$I$34:$I$777,СВЦЭМ!$A$34:$A$777,$A299,СВЦЭМ!$B$34:$B$777,M$296)+'СЕТ СН'!$F$13-'СЕТ СН'!$F$21</f>
        <v>-578.75</v>
      </c>
      <c r="N299" s="36">
        <f>SUMIFS(СВЦЭМ!$I$34:$I$777,СВЦЭМ!$A$34:$A$777,$A299,СВЦЭМ!$B$34:$B$777,N$296)+'СЕТ СН'!$F$13-'СЕТ СН'!$F$21</f>
        <v>-578.75</v>
      </c>
      <c r="O299" s="36">
        <f>SUMIFS(СВЦЭМ!$I$34:$I$777,СВЦЭМ!$A$34:$A$777,$A299,СВЦЭМ!$B$34:$B$777,O$296)+'СЕТ СН'!$F$13-'СЕТ СН'!$F$21</f>
        <v>-578.75</v>
      </c>
      <c r="P299" s="36">
        <f>SUMIFS(СВЦЭМ!$I$34:$I$777,СВЦЭМ!$A$34:$A$777,$A299,СВЦЭМ!$B$34:$B$777,P$296)+'СЕТ СН'!$F$13-'СЕТ СН'!$F$21</f>
        <v>-578.75</v>
      </c>
      <c r="Q299" s="36">
        <f>SUMIFS(СВЦЭМ!$I$34:$I$777,СВЦЭМ!$A$34:$A$777,$A299,СВЦЭМ!$B$34:$B$777,Q$296)+'СЕТ СН'!$F$13-'СЕТ СН'!$F$21</f>
        <v>-578.75</v>
      </c>
      <c r="R299" s="36">
        <f>SUMIFS(СВЦЭМ!$I$34:$I$777,СВЦЭМ!$A$34:$A$777,$A299,СВЦЭМ!$B$34:$B$777,R$296)+'СЕТ СН'!$F$13-'СЕТ СН'!$F$21</f>
        <v>-578.75</v>
      </c>
      <c r="S299" s="36">
        <f>SUMIFS(СВЦЭМ!$I$34:$I$777,СВЦЭМ!$A$34:$A$777,$A299,СВЦЭМ!$B$34:$B$777,S$296)+'СЕТ СН'!$F$13-'СЕТ СН'!$F$21</f>
        <v>-578.75</v>
      </c>
      <c r="T299" s="36">
        <f>SUMIFS(СВЦЭМ!$I$34:$I$777,СВЦЭМ!$A$34:$A$777,$A299,СВЦЭМ!$B$34:$B$777,T$296)+'СЕТ СН'!$F$13-'СЕТ СН'!$F$21</f>
        <v>-578.75</v>
      </c>
      <c r="U299" s="36">
        <f>SUMIFS(СВЦЭМ!$I$34:$I$777,СВЦЭМ!$A$34:$A$777,$A299,СВЦЭМ!$B$34:$B$777,U$296)+'СЕТ СН'!$F$13-'СЕТ СН'!$F$21</f>
        <v>-578.75</v>
      </c>
      <c r="V299" s="36">
        <f>SUMIFS(СВЦЭМ!$I$34:$I$777,СВЦЭМ!$A$34:$A$777,$A299,СВЦЭМ!$B$34:$B$777,V$296)+'СЕТ СН'!$F$13-'СЕТ СН'!$F$21</f>
        <v>-578.75</v>
      </c>
      <c r="W299" s="36">
        <f>SUMIFS(СВЦЭМ!$I$34:$I$777,СВЦЭМ!$A$34:$A$777,$A299,СВЦЭМ!$B$34:$B$777,W$296)+'СЕТ СН'!$F$13-'СЕТ СН'!$F$21</f>
        <v>-578.75</v>
      </c>
      <c r="X299" s="36">
        <f>SUMIFS(СВЦЭМ!$I$34:$I$777,СВЦЭМ!$A$34:$A$777,$A299,СВЦЭМ!$B$34:$B$777,X$296)+'СЕТ СН'!$F$13-'СЕТ СН'!$F$21</f>
        <v>-578.75</v>
      </c>
      <c r="Y299" s="36">
        <f>SUMIFS(СВЦЭМ!$I$34:$I$777,СВЦЭМ!$A$34:$A$777,$A299,СВЦЭМ!$B$34:$B$777,Y$296)+'СЕТ СН'!$F$13-'СЕТ СН'!$F$21</f>
        <v>-578.75</v>
      </c>
    </row>
    <row r="300" spans="1:27" ht="15.75" x14ac:dyDescent="0.2">
      <c r="A300" s="35">
        <f t="shared" si="8"/>
        <v>42798</v>
      </c>
      <c r="B300" s="36">
        <f>SUMIFS(СВЦЭМ!$I$34:$I$777,СВЦЭМ!$A$34:$A$777,$A300,СВЦЭМ!$B$34:$B$777,B$296)+'СЕТ СН'!$F$13-'СЕТ СН'!$F$21</f>
        <v>-578.75</v>
      </c>
      <c r="C300" s="36">
        <f>SUMIFS(СВЦЭМ!$I$34:$I$777,СВЦЭМ!$A$34:$A$777,$A300,СВЦЭМ!$B$34:$B$777,C$296)+'СЕТ СН'!$F$13-'СЕТ СН'!$F$21</f>
        <v>-578.75</v>
      </c>
      <c r="D300" s="36">
        <f>SUMIFS(СВЦЭМ!$I$34:$I$777,СВЦЭМ!$A$34:$A$777,$A300,СВЦЭМ!$B$34:$B$777,D$296)+'СЕТ СН'!$F$13-'СЕТ СН'!$F$21</f>
        <v>-578.75</v>
      </c>
      <c r="E300" s="36">
        <f>SUMIFS(СВЦЭМ!$I$34:$I$777,СВЦЭМ!$A$34:$A$777,$A300,СВЦЭМ!$B$34:$B$777,E$296)+'СЕТ СН'!$F$13-'СЕТ СН'!$F$21</f>
        <v>-578.75</v>
      </c>
      <c r="F300" s="36">
        <f>SUMIFS(СВЦЭМ!$I$34:$I$777,СВЦЭМ!$A$34:$A$777,$A300,СВЦЭМ!$B$34:$B$777,F$296)+'СЕТ СН'!$F$13-'СЕТ СН'!$F$21</f>
        <v>-578.75</v>
      </c>
      <c r="G300" s="36">
        <f>SUMIFS(СВЦЭМ!$I$34:$I$777,СВЦЭМ!$A$34:$A$777,$A300,СВЦЭМ!$B$34:$B$777,G$296)+'СЕТ СН'!$F$13-'СЕТ СН'!$F$21</f>
        <v>-578.75</v>
      </c>
      <c r="H300" s="36">
        <f>SUMIFS(СВЦЭМ!$I$34:$I$777,СВЦЭМ!$A$34:$A$777,$A300,СВЦЭМ!$B$34:$B$777,H$296)+'СЕТ СН'!$F$13-'СЕТ СН'!$F$21</f>
        <v>-578.75</v>
      </c>
      <c r="I300" s="36">
        <f>SUMIFS(СВЦЭМ!$I$34:$I$777,СВЦЭМ!$A$34:$A$777,$A300,СВЦЭМ!$B$34:$B$777,I$296)+'СЕТ СН'!$F$13-'СЕТ СН'!$F$21</f>
        <v>-578.75</v>
      </c>
      <c r="J300" s="36">
        <f>SUMIFS(СВЦЭМ!$I$34:$I$777,СВЦЭМ!$A$34:$A$777,$A300,СВЦЭМ!$B$34:$B$777,J$296)+'СЕТ СН'!$F$13-'СЕТ СН'!$F$21</f>
        <v>-578.75</v>
      </c>
      <c r="K300" s="36">
        <f>SUMIFS(СВЦЭМ!$I$34:$I$777,СВЦЭМ!$A$34:$A$777,$A300,СВЦЭМ!$B$34:$B$777,K$296)+'СЕТ СН'!$F$13-'СЕТ СН'!$F$21</f>
        <v>-578.75</v>
      </c>
      <c r="L300" s="36">
        <f>SUMIFS(СВЦЭМ!$I$34:$I$777,СВЦЭМ!$A$34:$A$777,$A300,СВЦЭМ!$B$34:$B$777,L$296)+'СЕТ СН'!$F$13-'СЕТ СН'!$F$21</f>
        <v>-578.75</v>
      </c>
      <c r="M300" s="36">
        <f>SUMIFS(СВЦЭМ!$I$34:$I$777,СВЦЭМ!$A$34:$A$777,$A300,СВЦЭМ!$B$34:$B$777,M$296)+'СЕТ СН'!$F$13-'СЕТ СН'!$F$21</f>
        <v>-578.75</v>
      </c>
      <c r="N300" s="36">
        <f>SUMIFS(СВЦЭМ!$I$34:$I$777,СВЦЭМ!$A$34:$A$777,$A300,СВЦЭМ!$B$34:$B$777,N$296)+'СЕТ СН'!$F$13-'СЕТ СН'!$F$21</f>
        <v>-578.75</v>
      </c>
      <c r="O300" s="36">
        <f>SUMIFS(СВЦЭМ!$I$34:$I$777,СВЦЭМ!$A$34:$A$777,$A300,СВЦЭМ!$B$34:$B$777,O$296)+'СЕТ СН'!$F$13-'СЕТ СН'!$F$21</f>
        <v>-578.75</v>
      </c>
      <c r="P300" s="36">
        <f>SUMIFS(СВЦЭМ!$I$34:$I$777,СВЦЭМ!$A$34:$A$777,$A300,СВЦЭМ!$B$34:$B$777,P$296)+'СЕТ СН'!$F$13-'СЕТ СН'!$F$21</f>
        <v>-578.75</v>
      </c>
      <c r="Q300" s="36">
        <f>SUMIFS(СВЦЭМ!$I$34:$I$777,СВЦЭМ!$A$34:$A$777,$A300,СВЦЭМ!$B$34:$B$777,Q$296)+'СЕТ СН'!$F$13-'СЕТ СН'!$F$21</f>
        <v>-578.75</v>
      </c>
      <c r="R300" s="36">
        <f>SUMIFS(СВЦЭМ!$I$34:$I$777,СВЦЭМ!$A$34:$A$777,$A300,СВЦЭМ!$B$34:$B$777,R$296)+'СЕТ СН'!$F$13-'СЕТ СН'!$F$21</f>
        <v>-578.75</v>
      </c>
      <c r="S300" s="36">
        <f>SUMIFS(СВЦЭМ!$I$34:$I$777,СВЦЭМ!$A$34:$A$777,$A300,СВЦЭМ!$B$34:$B$777,S$296)+'СЕТ СН'!$F$13-'СЕТ СН'!$F$21</f>
        <v>-578.75</v>
      </c>
      <c r="T300" s="36">
        <f>SUMIFS(СВЦЭМ!$I$34:$I$777,СВЦЭМ!$A$34:$A$777,$A300,СВЦЭМ!$B$34:$B$777,T$296)+'СЕТ СН'!$F$13-'СЕТ СН'!$F$21</f>
        <v>-578.75</v>
      </c>
      <c r="U300" s="36">
        <f>SUMIFS(СВЦЭМ!$I$34:$I$777,СВЦЭМ!$A$34:$A$777,$A300,СВЦЭМ!$B$34:$B$777,U$296)+'СЕТ СН'!$F$13-'СЕТ СН'!$F$21</f>
        <v>-578.75</v>
      </c>
      <c r="V300" s="36">
        <f>SUMIFS(СВЦЭМ!$I$34:$I$777,СВЦЭМ!$A$34:$A$777,$A300,СВЦЭМ!$B$34:$B$777,V$296)+'СЕТ СН'!$F$13-'СЕТ СН'!$F$21</f>
        <v>-578.75</v>
      </c>
      <c r="W300" s="36">
        <f>SUMIFS(СВЦЭМ!$I$34:$I$777,СВЦЭМ!$A$34:$A$777,$A300,СВЦЭМ!$B$34:$B$777,W$296)+'СЕТ СН'!$F$13-'СЕТ СН'!$F$21</f>
        <v>-578.75</v>
      </c>
      <c r="X300" s="36">
        <f>SUMIFS(СВЦЭМ!$I$34:$I$777,СВЦЭМ!$A$34:$A$777,$A300,СВЦЭМ!$B$34:$B$777,X$296)+'СЕТ СН'!$F$13-'СЕТ СН'!$F$21</f>
        <v>-578.75</v>
      </c>
      <c r="Y300" s="36">
        <f>SUMIFS(СВЦЭМ!$I$34:$I$777,СВЦЭМ!$A$34:$A$777,$A300,СВЦЭМ!$B$34:$B$777,Y$296)+'СЕТ СН'!$F$13-'СЕТ СН'!$F$21</f>
        <v>-578.75</v>
      </c>
    </row>
    <row r="301" spans="1:27" ht="15.75" x14ac:dyDescent="0.2">
      <c r="A301" s="35">
        <f t="shared" si="8"/>
        <v>42799</v>
      </c>
      <c r="B301" s="36">
        <f>SUMIFS(СВЦЭМ!$I$34:$I$777,СВЦЭМ!$A$34:$A$777,$A301,СВЦЭМ!$B$34:$B$777,B$296)+'СЕТ СН'!$F$13-'СЕТ СН'!$F$21</f>
        <v>-578.75</v>
      </c>
      <c r="C301" s="36">
        <f>SUMIFS(СВЦЭМ!$I$34:$I$777,СВЦЭМ!$A$34:$A$777,$A301,СВЦЭМ!$B$34:$B$777,C$296)+'СЕТ СН'!$F$13-'СЕТ СН'!$F$21</f>
        <v>-578.75</v>
      </c>
      <c r="D301" s="36">
        <f>SUMIFS(СВЦЭМ!$I$34:$I$777,СВЦЭМ!$A$34:$A$777,$A301,СВЦЭМ!$B$34:$B$777,D$296)+'СЕТ СН'!$F$13-'СЕТ СН'!$F$21</f>
        <v>-578.75</v>
      </c>
      <c r="E301" s="36">
        <f>SUMIFS(СВЦЭМ!$I$34:$I$777,СВЦЭМ!$A$34:$A$777,$A301,СВЦЭМ!$B$34:$B$777,E$296)+'СЕТ СН'!$F$13-'СЕТ СН'!$F$21</f>
        <v>-578.75</v>
      </c>
      <c r="F301" s="36">
        <f>SUMIFS(СВЦЭМ!$I$34:$I$777,СВЦЭМ!$A$34:$A$777,$A301,СВЦЭМ!$B$34:$B$777,F$296)+'СЕТ СН'!$F$13-'СЕТ СН'!$F$21</f>
        <v>-578.75</v>
      </c>
      <c r="G301" s="36">
        <f>SUMIFS(СВЦЭМ!$I$34:$I$777,СВЦЭМ!$A$34:$A$777,$A301,СВЦЭМ!$B$34:$B$777,G$296)+'СЕТ СН'!$F$13-'СЕТ СН'!$F$21</f>
        <v>-578.75</v>
      </c>
      <c r="H301" s="36">
        <f>SUMIFS(СВЦЭМ!$I$34:$I$777,СВЦЭМ!$A$34:$A$777,$A301,СВЦЭМ!$B$34:$B$777,H$296)+'СЕТ СН'!$F$13-'СЕТ СН'!$F$21</f>
        <v>-578.75</v>
      </c>
      <c r="I301" s="36">
        <f>SUMIFS(СВЦЭМ!$I$34:$I$777,СВЦЭМ!$A$34:$A$777,$A301,СВЦЭМ!$B$34:$B$777,I$296)+'СЕТ СН'!$F$13-'СЕТ СН'!$F$21</f>
        <v>-578.75</v>
      </c>
      <c r="J301" s="36">
        <f>SUMIFS(СВЦЭМ!$I$34:$I$777,СВЦЭМ!$A$34:$A$777,$A301,СВЦЭМ!$B$34:$B$777,J$296)+'СЕТ СН'!$F$13-'СЕТ СН'!$F$21</f>
        <v>-578.75</v>
      </c>
      <c r="K301" s="36">
        <f>SUMIFS(СВЦЭМ!$I$34:$I$777,СВЦЭМ!$A$34:$A$777,$A301,СВЦЭМ!$B$34:$B$777,K$296)+'СЕТ СН'!$F$13-'СЕТ СН'!$F$21</f>
        <v>-578.75</v>
      </c>
      <c r="L301" s="36">
        <f>SUMIFS(СВЦЭМ!$I$34:$I$777,СВЦЭМ!$A$34:$A$777,$A301,СВЦЭМ!$B$34:$B$777,L$296)+'СЕТ СН'!$F$13-'СЕТ СН'!$F$21</f>
        <v>-578.75</v>
      </c>
      <c r="M301" s="36">
        <f>SUMIFS(СВЦЭМ!$I$34:$I$777,СВЦЭМ!$A$34:$A$777,$A301,СВЦЭМ!$B$34:$B$777,M$296)+'СЕТ СН'!$F$13-'СЕТ СН'!$F$21</f>
        <v>-578.75</v>
      </c>
      <c r="N301" s="36">
        <f>SUMIFS(СВЦЭМ!$I$34:$I$777,СВЦЭМ!$A$34:$A$777,$A301,СВЦЭМ!$B$34:$B$777,N$296)+'СЕТ СН'!$F$13-'СЕТ СН'!$F$21</f>
        <v>-578.75</v>
      </c>
      <c r="O301" s="36">
        <f>SUMIFS(СВЦЭМ!$I$34:$I$777,СВЦЭМ!$A$34:$A$777,$A301,СВЦЭМ!$B$34:$B$777,O$296)+'СЕТ СН'!$F$13-'СЕТ СН'!$F$21</f>
        <v>-578.75</v>
      </c>
      <c r="P301" s="36">
        <f>SUMIFS(СВЦЭМ!$I$34:$I$777,СВЦЭМ!$A$34:$A$777,$A301,СВЦЭМ!$B$34:$B$777,P$296)+'СЕТ СН'!$F$13-'СЕТ СН'!$F$21</f>
        <v>-578.75</v>
      </c>
      <c r="Q301" s="36">
        <f>SUMIFS(СВЦЭМ!$I$34:$I$777,СВЦЭМ!$A$34:$A$777,$A301,СВЦЭМ!$B$34:$B$777,Q$296)+'СЕТ СН'!$F$13-'СЕТ СН'!$F$21</f>
        <v>-578.75</v>
      </c>
      <c r="R301" s="36">
        <f>SUMIFS(СВЦЭМ!$I$34:$I$777,СВЦЭМ!$A$34:$A$777,$A301,СВЦЭМ!$B$34:$B$777,R$296)+'СЕТ СН'!$F$13-'СЕТ СН'!$F$21</f>
        <v>-578.75</v>
      </c>
      <c r="S301" s="36">
        <f>SUMIFS(СВЦЭМ!$I$34:$I$777,СВЦЭМ!$A$34:$A$777,$A301,СВЦЭМ!$B$34:$B$777,S$296)+'СЕТ СН'!$F$13-'СЕТ СН'!$F$21</f>
        <v>-578.75</v>
      </c>
      <c r="T301" s="36">
        <f>SUMIFS(СВЦЭМ!$I$34:$I$777,СВЦЭМ!$A$34:$A$777,$A301,СВЦЭМ!$B$34:$B$777,T$296)+'СЕТ СН'!$F$13-'СЕТ СН'!$F$21</f>
        <v>-578.75</v>
      </c>
      <c r="U301" s="36">
        <f>SUMIFS(СВЦЭМ!$I$34:$I$777,СВЦЭМ!$A$34:$A$777,$A301,СВЦЭМ!$B$34:$B$777,U$296)+'СЕТ СН'!$F$13-'СЕТ СН'!$F$21</f>
        <v>-578.75</v>
      </c>
      <c r="V301" s="36">
        <f>SUMIFS(СВЦЭМ!$I$34:$I$777,СВЦЭМ!$A$34:$A$777,$A301,СВЦЭМ!$B$34:$B$777,V$296)+'СЕТ СН'!$F$13-'СЕТ СН'!$F$21</f>
        <v>-578.75</v>
      </c>
      <c r="W301" s="36">
        <f>SUMIFS(СВЦЭМ!$I$34:$I$777,СВЦЭМ!$A$34:$A$777,$A301,СВЦЭМ!$B$34:$B$777,W$296)+'СЕТ СН'!$F$13-'СЕТ СН'!$F$21</f>
        <v>-578.75</v>
      </c>
      <c r="X301" s="36">
        <f>SUMIFS(СВЦЭМ!$I$34:$I$777,СВЦЭМ!$A$34:$A$777,$A301,СВЦЭМ!$B$34:$B$777,X$296)+'СЕТ СН'!$F$13-'СЕТ СН'!$F$21</f>
        <v>-578.75</v>
      </c>
      <c r="Y301" s="36">
        <f>SUMIFS(СВЦЭМ!$I$34:$I$777,СВЦЭМ!$A$34:$A$777,$A301,СВЦЭМ!$B$34:$B$777,Y$296)+'СЕТ СН'!$F$13-'СЕТ СН'!$F$21</f>
        <v>-578.75</v>
      </c>
    </row>
    <row r="302" spans="1:27" ht="15.75" x14ac:dyDescent="0.2">
      <c r="A302" s="35">
        <f t="shared" si="8"/>
        <v>42800</v>
      </c>
      <c r="B302" s="36">
        <f>SUMIFS(СВЦЭМ!$I$34:$I$777,СВЦЭМ!$A$34:$A$777,$A302,СВЦЭМ!$B$34:$B$777,B$296)+'СЕТ СН'!$F$13-'СЕТ СН'!$F$21</f>
        <v>-578.75</v>
      </c>
      <c r="C302" s="36">
        <f>SUMIFS(СВЦЭМ!$I$34:$I$777,СВЦЭМ!$A$34:$A$777,$A302,СВЦЭМ!$B$34:$B$777,C$296)+'СЕТ СН'!$F$13-'СЕТ СН'!$F$21</f>
        <v>-578.75</v>
      </c>
      <c r="D302" s="36">
        <f>SUMIFS(СВЦЭМ!$I$34:$I$777,СВЦЭМ!$A$34:$A$777,$A302,СВЦЭМ!$B$34:$B$777,D$296)+'СЕТ СН'!$F$13-'СЕТ СН'!$F$21</f>
        <v>-578.75</v>
      </c>
      <c r="E302" s="36">
        <f>SUMIFS(СВЦЭМ!$I$34:$I$777,СВЦЭМ!$A$34:$A$777,$A302,СВЦЭМ!$B$34:$B$777,E$296)+'СЕТ СН'!$F$13-'СЕТ СН'!$F$21</f>
        <v>-578.75</v>
      </c>
      <c r="F302" s="36">
        <f>SUMIFS(СВЦЭМ!$I$34:$I$777,СВЦЭМ!$A$34:$A$777,$A302,СВЦЭМ!$B$34:$B$777,F$296)+'СЕТ СН'!$F$13-'СЕТ СН'!$F$21</f>
        <v>-578.75</v>
      </c>
      <c r="G302" s="36">
        <f>SUMIFS(СВЦЭМ!$I$34:$I$777,СВЦЭМ!$A$34:$A$777,$A302,СВЦЭМ!$B$34:$B$777,G$296)+'СЕТ СН'!$F$13-'СЕТ СН'!$F$21</f>
        <v>-578.75</v>
      </c>
      <c r="H302" s="36">
        <f>SUMIFS(СВЦЭМ!$I$34:$I$777,СВЦЭМ!$A$34:$A$777,$A302,СВЦЭМ!$B$34:$B$777,H$296)+'СЕТ СН'!$F$13-'СЕТ СН'!$F$21</f>
        <v>-578.75</v>
      </c>
      <c r="I302" s="36">
        <f>SUMIFS(СВЦЭМ!$I$34:$I$777,СВЦЭМ!$A$34:$A$777,$A302,СВЦЭМ!$B$34:$B$777,I$296)+'СЕТ СН'!$F$13-'СЕТ СН'!$F$21</f>
        <v>-578.75</v>
      </c>
      <c r="J302" s="36">
        <f>SUMIFS(СВЦЭМ!$I$34:$I$777,СВЦЭМ!$A$34:$A$777,$A302,СВЦЭМ!$B$34:$B$777,J$296)+'СЕТ СН'!$F$13-'СЕТ СН'!$F$21</f>
        <v>-578.75</v>
      </c>
      <c r="K302" s="36">
        <f>SUMIFS(СВЦЭМ!$I$34:$I$777,СВЦЭМ!$A$34:$A$777,$A302,СВЦЭМ!$B$34:$B$777,K$296)+'СЕТ СН'!$F$13-'СЕТ СН'!$F$21</f>
        <v>-578.75</v>
      </c>
      <c r="L302" s="36">
        <f>SUMIFS(СВЦЭМ!$I$34:$I$777,СВЦЭМ!$A$34:$A$777,$A302,СВЦЭМ!$B$34:$B$777,L$296)+'СЕТ СН'!$F$13-'СЕТ СН'!$F$21</f>
        <v>-578.75</v>
      </c>
      <c r="M302" s="36">
        <f>SUMIFS(СВЦЭМ!$I$34:$I$777,СВЦЭМ!$A$34:$A$777,$A302,СВЦЭМ!$B$34:$B$777,M$296)+'СЕТ СН'!$F$13-'СЕТ СН'!$F$21</f>
        <v>-578.75</v>
      </c>
      <c r="N302" s="36">
        <f>SUMIFS(СВЦЭМ!$I$34:$I$777,СВЦЭМ!$A$34:$A$777,$A302,СВЦЭМ!$B$34:$B$777,N$296)+'СЕТ СН'!$F$13-'СЕТ СН'!$F$21</f>
        <v>-578.75</v>
      </c>
      <c r="O302" s="36">
        <f>SUMIFS(СВЦЭМ!$I$34:$I$777,СВЦЭМ!$A$34:$A$777,$A302,СВЦЭМ!$B$34:$B$777,O$296)+'СЕТ СН'!$F$13-'СЕТ СН'!$F$21</f>
        <v>-578.75</v>
      </c>
      <c r="P302" s="36">
        <f>SUMIFS(СВЦЭМ!$I$34:$I$777,СВЦЭМ!$A$34:$A$777,$A302,СВЦЭМ!$B$34:$B$777,P$296)+'СЕТ СН'!$F$13-'СЕТ СН'!$F$21</f>
        <v>-578.75</v>
      </c>
      <c r="Q302" s="36">
        <f>SUMIFS(СВЦЭМ!$I$34:$I$777,СВЦЭМ!$A$34:$A$777,$A302,СВЦЭМ!$B$34:$B$777,Q$296)+'СЕТ СН'!$F$13-'СЕТ СН'!$F$21</f>
        <v>-578.75</v>
      </c>
      <c r="R302" s="36">
        <f>SUMIFS(СВЦЭМ!$I$34:$I$777,СВЦЭМ!$A$34:$A$777,$A302,СВЦЭМ!$B$34:$B$777,R$296)+'СЕТ СН'!$F$13-'СЕТ СН'!$F$21</f>
        <v>-578.75</v>
      </c>
      <c r="S302" s="36">
        <f>SUMIFS(СВЦЭМ!$I$34:$I$777,СВЦЭМ!$A$34:$A$777,$A302,СВЦЭМ!$B$34:$B$777,S$296)+'СЕТ СН'!$F$13-'СЕТ СН'!$F$21</f>
        <v>-578.75</v>
      </c>
      <c r="T302" s="36">
        <f>SUMIFS(СВЦЭМ!$I$34:$I$777,СВЦЭМ!$A$34:$A$777,$A302,СВЦЭМ!$B$34:$B$777,T$296)+'СЕТ СН'!$F$13-'СЕТ СН'!$F$21</f>
        <v>-578.75</v>
      </c>
      <c r="U302" s="36">
        <f>SUMIFS(СВЦЭМ!$I$34:$I$777,СВЦЭМ!$A$34:$A$777,$A302,СВЦЭМ!$B$34:$B$777,U$296)+'СЕТ СН'!$F$13-'СЕТ СН'!$F$21</f>
        <v>-578.75</v>
      </c>
      <c r="V302" s="36">
        <f>SUMIFS(СВЦЭМ!$I$34:$I$777,СВЦЭМ!$A$34:$A$777,$A302,СВЦЭМ!$B$34:$B$777,V$296)+'СЕТ СН'!$F$13-'СЕТ СН'!$F$21</f>
        <v>-578.75</v>
      </c>
      <c r="W302" s="36">
        <f>SUMIFS(СВЦЭМ!$I$34:$I$777,СВЦЭМ!$A$34:$A$777,$A302,СВЦЭМ!$B$34:$B$777,W$296)+'СЕТ СН'!$F$13-'СЕТ СН'!$F$21</f>
        <v>-578.75</v>
      </c>
      <c r="X302" s="36">
        <f>SUMIFS(СВЦЭМ!$I$34:$I$777,СВЦЭМ!$A$34:$A$777,$A302,СВЦЭМ!$B$34:$B$777,X$296)+'СЕТ СН'!$F$13-'СЕТ СН'!$F$21</f>
        <v>-578.75</v>
      </c>
      <c r="Y302" s="36">
        <f>SUMIFS(СВЦЭМ!$I$34:$I$777,СВЦЭМ!$A$34:$A$777,$A302,СВЦЭМ!$B$34:$B$777,Y$296)+'СЕТ СН'!$F$13-'СЕТ СН'!$F$21</f>
        <v>-578.75</v>
      </c>
    </row>
    <row r="303" spans="1:27" ht="15.75" x14ac:dyDescent="0.2">
      <c r="A303" s="35">
        <f t="shared" si="8"/>
        <v>42801</v>
      </c>
      <c r="B303" s="36">
        <f>SUMIFS(СВЦЭМ!$I$34:$I$777,СВЦЭМ!$A$34:$A$777,$A303,СВЦЭМ!$B$34:$B$777,B$296)+'СЕТ СН'!$F$13-'СЕТ СН'!$F$21</f>
        <v>-578.75</v>
      </c>
      <c r="C303" s="36">
        <f>SUMIFS(СВЦЭМ!$I$34:$I$777,СВЦЭМ!$A$34:$A$777,$A303,СВЦЭМ!$B$34:$B$777,C$296)+'СЕТ СН'!$F$13-'СЕТ СН'!$F$21</f>
        <v>-578.75</v>
      </c>
      <c r="D303" s="36">
        <f>SUMIFS(СВЦЭМ!$I$34:$I$777,СВЦЭМ!$A$34:$A$777,$A303,СВЦЭМ!$B$34:$B$777,D$296)+'СЕТ СН'!$F$13-'СЕТ СН'!$F$21</f>
        <v>-578.75</v>
      </c>
      <c r="E303" s="36">
        <f>SUMIFS(СВЦЭМ!$I$34:$I$777,СВЦЭМ!$A$34:$A$777,$A303,СВЦЭМ!$B$34:$B$777,E$296)+'СЕТ СН'!$F$13-'СЕТ СН'!$F$21</f>
        <v>-578.75</v>
      </c>
      <c r="F303" s="36">
        <f>SUMIFS(СВЦЭМ!$I$34:$I$777,СВЦЭМ!$A$34:$A$777,$A303,СВЦЭМ!$B$34:$B$777,F$296)+'СЕТ СН'!$F$13-'СЕТ СН'!$F$21</f>
        <v>-578.75</v>
      </c>
      <c r="G303" s="36">
        <f>SUMIFS(СВЦЭМ!$I$34:$I$777,СВЦЭМ!$A$34:$A$777,$A303,СВЦЭМ!$B$34:$B$777,G$296)+'СЕТ СН'!$F$13-'СЕТ СН'!$F$21</f>
        <v>-578.75</v>
      </c>
      <c r="H303" s="36">
        <f>SUMIFS(СВЦЭМ!$I$34:$I$777,СВЦЭМ!$A$34:$A$777,$A303,СВЦЭМ!$B$34:$B$777,H$296)+'СЕТ СН'!$F$13-'СЕТ СН'!$F$21</f>
        <v>-578.75</v>
      </c>
      <c r="I303" s="36">
        <f>SUMIFS(СВЦЭМ!$I$34:$I$777,СВЦЭМ!$A$34:$A$777,$A303,СВЦЭМ!$B$34:$B$777,I$296)+'СЕТ СН'!$F$13-'СЕТ СН'!$F$21</f>
        <v>-578.75</v>
      </c>
      <c r="J303" s="36">
        <f>SUMIFS(СВЦЭМ!$I$34:$I$777,СВЦЭМ!$A$34:$A$777,$A303,СВЦЭМ!$B$34:$B$777,J$296)+'СЕТ СН'!$F$13-'СЕТ СН'!$F$21</f>
        <v>-578.75</v>
      </c>
      <c r="K303" s="36">
        <f>SUMIFS(СВЦЭМ!$I$34:$I$777,СВЦЭМ!$A$34:$A$777,$A303,СВЦЭМ!$B$34:$B$777,K$296)+'СЕТ СН'!$F$13-'СЕТ СН'!$F$21</f>
        <v>-578.75</v>
      </c>
      <c r="L303" s="36">
        <f>SUMIFS(СВЦЭМ!$I$34:$I$777,СВЦЭМ!$A$34:$A$777,$A303,СВЦЭМ!$B$34:$B$777,L$296)+'СЕТ СН'!$F$13-'СЕТ СН'!$F$21</f>
        <v>-578.75</v>
      </c>
      <c r="M303" s="36">
        <f>SUMIFS(СВЦЭМ!$I$34:$I$777,СВЦЭМ!$A$34:$A$777,$A303,СВЦЭМ!$B$34:$B$777,M$296)+'СЕТ СН'!$F$13-'СЕТ СН'!$F$21</f>
        <v>-578.75</v>
      </c>
      <c r="N303" s="36">
        <f>SUMIFS(СВЦЭМ!$I$34:$I$777,СВЦЭМ!$A$34:$A$777,$A303,СВЦЭМ!$B$34:$B$777,N$296)+'СЕТ СН'!$F$13-'СЕТ СН'!$F$21</f>
        <v>-578.75</v>
      </c>
      <c r="O303" s="36">
        <f>SUMIFS(СВЦЭМ!$I$34:$I$777,СВЦЭМ!$A$34:$A$777,$A303,СВЦЭМ!$B$34:$B$777,O$296)+'СЕТ СН'!$F$13-'СЕТ СН'!$F$21</f>
        <v>-578.75</v>
      </c>
      <c r="P303" s="36">
        <f>SUMIFS(СВЦЭМ!$I$34:$I$777,СВЦЭМ!$A$34:$A$777,$A303,СВЦЭМ!$B$34:$B$777,P$296)+'СЕТ СН'!$F$13-'СЕТ СН'!$F$21</f>
        <v>-578.75</v>
      </c>
      <c r="Q303" s="36">
        <f>SUMIFS(СВЦЭМ!$I$34:$I$777,СВЦЭМ!$A$34:$A$777,$A303,СВЦЭМ!$B$34:$B$777,Q$296)+'СЕТ СН'!$F$13-'СЕТ СН'!$F$21</f>
        <v>-578.75</v>
      </c>
      <c r="R303" s="36">
        <f>SUMIFS(СВЦЭМ!$I$34:$I$777,СВЦЭМ!$A$34:$A$777,$A303,СВЦЭМ!$B$34:$B$777,R$296)+'СЕТ СН'!$F$13-'СЕТ СН'!$F$21</f>
        <v>-578.75</v>
      </c>
      <c r="S303" s="36">
        <f>SUMIFS(СВЦЭМ!$I$34:$I$777,СВЦЭМ!$A$34:$A$777,$A303,СВЦЭМ!$B$34:$B$777,S$296)+'СЕТ СН'!$F$13-'СЕТ СН'!$F$21</f>
        <v>-578.75</v>
      </c>
      <c r="T303" s="36">
        <f>SUMIFS(СВЦЭМ!$I$34:$I$777,СВЦЭМ!$A$34:$A$777,$A303,СВЦЭМ!$B$34:$B$777,T$296)+'СЕТ СН'!$F$13-'СЕТ СН'!$F$21</f>
        <v>-578.75</v>
      </c>
      <c r="U303" s="36">
        <f>SUMIFS(СВЦЭМ!$I$34:$I$777,СВЦЭМ!$A$34:$A$777,$A303,СВЦЭМ!$B$34:$B$777,U$296)+'СЕТ СН'!$F$13-'СЕТ СН'!$F$21</f>
        <v>-578.75</v>
      </c>
      <c r="V303" s="36">
        <f>SUMIFS(СВЦЭМ!$I$34:$I$777,СВЦЭМ!$A$34:$A$777,$A303,СВЦЭМ!$B$34:$B$777,V$296)+'СЕТ СН'!$F$13-'СЕТ СН'!$F$21</f>
        <v>-578.75</v>
      </c>
      <c r="W303" s="36">
        <f>SUMIFS(СВЦЭМ!$I$34:$I$777,СВЦЭМ!$A$34:$A$777,$A303,СВЦЭМ!$B$34:$B$777,W$296)+'СЕТ СН'!$F$13-'СЕТ СН'!$F$21</f>
        <v>-578.75</v>
      </c>
      <c r="X303" s="36">
        <f>SUMIFS(СВЦЭМ!$I$34:$I$777,СВЦЭМ!$A$34:$A$777,$A303,СВЦЭМ!$B$34:$B$777,X$296)+'СЕТ СН'!$F$13-'СЕТ СН'!$F$21</f>
        <v>-578.75</v>
      </c>
      <c r="Y303" s="36">
        <f>SUMIFS(СВЦЭМ!$I$34:$I$777,СВЦЭМ!$A$34:$A$777,$A303,СВЦЭМ!$B$34:$B$777,Y$296)+'СЕТ СН'!$F$13-'СЕТ СН'!$F$21</f>
        <v>-578.75</v>
      </c>
    </row>
    <row r="304" spans="1:27" ht="15.75" x14ac:dyDescent="0.2">
      <c r="A304" s="35">
        <f t="shared" si="8"/>
        <v>42802</v>
      </c>
      <c r="B304" s="36">
        <f>SUMIFS(СВЦЭМ!$I$34:$I$777,СВЦЭМ!$A$34:$A$777,$A304,СВЦЭМ!$B$34:$B$777,B$296)+'СЕТ СН'!$F$13-'СЕТ СН'!$F$21</f>
        <v>-578.75</v>
      </c>
      <c r="C304" s="36">
        <f>SUMIFS(СВЦЭМ!$I$34:$I$777,СВЦЭМ!$A$34:$A$777,$A304,СВЦЭМ!$B$34:$B$777,C$296)+'СЕТ СН'!$F$13-'СЕТ СН'!$F$21</f>
        <v>-578.75</v>
      </c>
      <c r="D304" s="36">
        <f>SUMIFS(СВЦЭМ!$I$34:$I$777,СВЦЭМ!$A$34:$A$777,$A304,СВЦЭМ!$B$34:$B$777,D$296)+'СЕТ СН'!$F$13-'СЕТ СН'!$F$21</f>
        <v>-578.75</v>
      </c>
      <c r="E304" s="36">
        <f>SUMIFS(СВЦЭМ!$I$34:$I$777,СВЦЭМ!$A$34:$A$777,$A304,СВЦЭМ!$B$34:$B$777,E$296)+'СЕТ СН'!$F$13-'СЕТ СН'!$F$21</f>
        <v>-578.75</v>
      </c>
      <c r="F304" s="36">
        <f>SUMIFS(СВЦЭМ!$I$34:$I$777,СВЦЭМ!$A$34:$A$777,$A304,СВЦЭМ!$B$34:$B$777,F$296)+'СЕТ СН'!$F$13-'СЕТ СН'!$F$21</f>
        <v>-578.75</v>
      </c>
      <c r="G304" s="36">
        <f>SUMIFS(СВЦЭМ!$I$34:$I$777,СВЦЭМ!$A$34:$A$777,$A304,СВЦЭМ!$B$34:$B$777,G$296)+'СЕТ СН'!$F$13-'СЕТ СН'!$F$21</f>
        <v>-578.75</v>
      </c>
      <c r="H304" s="36">
        <f>SUMIFS(СВЦЭМ!$I$34:$I$777,СВЦЭМ!$A$34:$A$777,$A304,СВЦЭМ!$B$34:$B$777,H$296)+'СЕТ СН'!$F$13-'СЕТ СН'!$F$21</f>
        <v>-578.75</v>
      </c>
      <c r="I304" s="36">
        <f>SUMIFS(СВЦЭМ!$I$34:$I$777,СВЦЭМ!$A$34:$A$777,$A304,СВЦЭМ!$B$34:$B$777,I$296)+'СЕТ СН'!$F$13-'СЕТ СН'!$F$21</f>
        <v>-578.75</v>
      </c>
      <c r="J304" s="36">
        <f>SUMIFS(СВЦЭМ!$I$34:$I$777,СВЦЭМ!$A$34:$A$777,$A304,СВЦЭМ!$B$34:$B$777,J$296)+'СЕТ СН'!$F$13-'СЕТ СН'!$F$21</f>
        <v>-578.75</v>
      </c>
      <c r="K304" s="36">
        <f>SUMIFS(СВЦЭМ!$I$34:$I$777,СВЦЭМ!$A$34:$A$777,$A304,СВЦЭМ!$B$34:$B$777,K$296)+'СЕТ СН'!$F$13-'СЕТ СН'!$F$21</f>
        <v>-578.75</v>
      </c>
      <c r="L304" s="36">
        <f>SUMIFS(СВЦЭМ!$I$34:$I$777,СВЦЭМ!$A$34:$A$777,$A304,СВЦЭМ!$B$34:$B$777,L$296)+'СЕТ СН'!$F$13-'СЕТ СН'!$F$21</f>
        <v>-578.75</v>
      </c>
      <c r="M304" s="36">
        <f>SUMIFS(СВЦЭМ!$I$34:$I$777,СВЦЭМ!$A$34:$A$777,$A304,СВЦЭМ!$B$34:$B$777,M$296)+'СЕТ СН'!$F$13-'СЕТ СН'!$F$21</f>
        <v>-578.75</v>
      </c>
      <c r="N304" s="36">
        <f>SUMIFS(СВЦЭМ!$I$34:$I$777,СВЦЭМ!$A$34:$A$777,$A304,СВЦЭМ!$B$34:$B$777,N$296)+'СЕТ СН'!$F$13-'СЕТ СН'!$F$21</f>
        <v>-578.75</v>
      </c>
      <c r="O304" s="36">
        <f>SUMIFS(СВЦЭМ!$I$34:$I$777,СВЦЭМ!$A$34:$A$777,$A304,СВЦЭМ!$B$34:$B$777,O$296)+'СЕТ СН'!$F$13-'СЕТ СН'!$F$21</f>
        <v>-578.75</v>
      </c>
      <c r="P304" s="36">
        <f>SUMIFS(СВЦЭМ!$I$34:$I$777,СВЦЭМ!$A$34:$A$777,$A304,СВЦЭМ!$B$34:$B$777,P$296)+'СЕТ СН'!$F$13-'СЕТ СН'!$F$21</f>
        <v>-578.75</v>
      </c>
      <c r="Q304" s="36">
        <f>SUMIFS(СВЦЭМ!$I$34:$I$777,СВЦЭМ!$A$34:$A$777,$A304,СВЦЭМ!$B$34:$B$777,Q$296)+'СЕТ СН'!$F$13-'СЕТ СН'!$F$21</f>
        <v>-578.75</v>
      </c>
      <c r="R304" s="36">
        <f>SUMIFS(СВЦЭМ!$I$34:$I$777,СВЦЭМ!$A$34:$A$777,$A304,СВЦЭМ!$B$34:$B$777,R$296)+'СЕТ СН'!$F$13-'СЕТ СН'!$F$21</f>
        <v>-578.75</v>
      </c>
      <c r="S304" s="36">
        <f>SUMIFS(СВЦЭМ!$I$34:$I$777,СВЦЭМ!$A$34:$A$777,$A304,СВЦЭМ!$B$34:$B$777,S$296)+'СЕТ СН'!$F$13-'СЕТ СН'!$F$21</f>
        <v>-578.75</v>
      </c>
      <c r="T304" s="36">
        <f>SUMIFS(СВЦЭМ!$I$34:$I$777,СВЦЭМ!$A$34:$A$777,$A304,СВЦЭМ!$B$34:$B$777,T$296)+'СЕТ СН'!$F$13-'СЕТ СН'!$F$21</f>
        <v>-578.75</v>
      </c>
      <c r="U304" s="36">
        <f>SUMIFS(СВЦЭМ!$I$34:$I$777,СВЦЭМ!$A$34:$A$777,$A304,СВЦЭМ!$B$34:$B$777,U$296)+'СЕТ СН'!$F$13-'СЕТ СН'!$F$21</f>
        <v>-578.75</v>
      </c>
      <c r="V304" s="36">
        <f>SUMIFS(СВЦЭМ!$I$34:$I$777,СВЦЭМ!$A$34:$A$777,$A304,СВЦЭМ!$B$34:$B$777,V$296)+'СЕТ СН'!$F$13-'СЕТ СН'!$F$21</f>
        <v>-578.75</v>
      </c>
      <c r="W304" s="36">
        <f>SUMIFS(СВЦЭМ!$I$34:$I$777,СВЦЭМ!$A$34:$A$777,$A304,СВЦЭМ!$B$34:$B$777,W$296)+'СЕТ СН'!$F$13-'СЕТ СН'!$F$21</f>
        <v>-578.75</v>
      </c>
      <c r="X304" s="36">
        <f>SUMIFS(СВЦЭМ!$I$34:$I$777,СВЦЭМ!$A$34:$A$777,$A304,СВЦЭМ!$B$34:$B$777,X$296)+'СЕТ СН'!$F$13-'СЕТ СН'!$F$21</f>
        <v>-578.75</v>
      </c>
      <c r="Y304" s="36">
        <f>SUMIFS(СВЦЭМ!$I$34:$I$777,СВЦЭМ!$A$34:$A$777,$A304,СВЦЭМ!$B$34:$B$777,Y$296)+'СЕТ СН'!$F$13-'СЕТ СН'!$F$21</f>
        <v>-578.75</v>
      </c>
    </row>
    <row r="305" spans="1:25" ht="15.75" x14ac:dyDescent="0.2">
      <c r="A305" s="35">
        <f t="shared" si="8"/>
        <v>42803</v>
      </c>
      <c r="B305" s="36">
        <f>SUMIFS(СВЦЭМ!$I$34:$I$777,СВЦЭМ!$A$34:$A$777,$A305,СВЦЭМ!$B$34:$B$777,B$296)+'СЕТ СН'!$F$13-'СЕТ СН'!$F$21</f>
        <v>-578.75</v>
      </c>
      <c r="C305" s="36">
        <f>SUMIFS(СВЦЭМ!$I$34:$I$777,СВЦЭМ!$A$34:$A$777,$A305,СВЦЭМ!$B$34:$B$777,C$296)+'СЕТ СН'!$F$13-'СЕТ СН'!$F$21</f>
        <v>-578.75</v>
      </c>
      <c r="D305" s="36">
        <f>SUMIFS(СВЦЭМ!$I$34:$I$777,СВЦЭМ!$A$34:$A$777,$A305,СВЦЭМ!$B$34:$B$777,D$296)+'СЕТ СН'!$F$13-'СЕТ СН'!$F$21</f>
        <v>-578.75</v>
      </c>
      <c r="E305" s="36">
        <f>SUMIFS(СВЦЭМ!$I$34:$I$777,СВЦЭМ!$A$34:$A$777,$A305,СВЦЭМ!$B$34:$B$777,E$296)+'СЕТ СН'!$F$13-'СЕТ СН'!$F$21</f>
        <v>-578.75</v>
      </c>
      <c r="F305" s="36">
        <f>SUMIFS(СВЦЭМ!$I$34:$I$777,СВЦЭМ!$A$34:$A$777,$A305,СВЦЭМ!$B$34:$B$777,F$296)+'СЕТ СН'!$F$13-'СЕТ СН'!$F$21</f>
        <v>-578.75</v>
      </c>
      <c r="G305" s="36">
        <f>SUMIFS(СВЦЭМ!$I$34:$I$777,СВЦЭМ!$A$34:$A$777,$A305,СВЦЭМ!$B$34:$B$777,G$296)+'СЕТ СН'!$F$13-'СЕТ СН'!$F$21</f>
        <v>-578.75</v>
      </c>
      <c r="H305" s="36">
        <f>SUMIFS(СВЦЭМ!$I$34:$I$777,СВЦЭМ!$A$34:$A$777,$A305,СВЦЭМ!$B$34:$B$777,H$296)+'СЕТ СН'!$F$13-'СЕТ СН'!$F$21</f>
        <v>-578.75</v>
      </c>
      <c r="I305" s="36">
        <f>SUMIFS(СВЦЭМ!$I$34:$I$777,СВЦЭМ!$A$34:$A$777,$A305,СВЦЭМ!$B$34:$B$777,I$296)+'СЕТ СН'!$F$13-'СЕТ СН'!$F$21</f>
        <v>-578.75</v>
      </c>
      <c r="J305" s="36">
        <f>SUMIFS(СВЦЭМ!$I$34:$I$777,СВЦЭМ!$A$34:$A$777,$A305,СВЦЭМ!$B$34:$B$777,J$296)+'СЕТ СН'!$F$13-'СЕТ СН'!$F$21</f>
        <v>-578.75</v>
      </c>
      <c r="K305" s="36">
        <f>SUMIFS(СВЦЭМ!$I$34:$I$777,СВЦЭМ!$A$34:$A$777,$A305,СВЦЭМ!$B$34:$B$777,K$296)+'СЕТ СН'!$F$13-'СЕТ СН'!$F$21</f>
        <v>-578.75</v>
      </c>
      <c r="L305" s="36">
        <f>SUMIFS(СВЦЭМ!$I$34:$I$777,СВЦЭМ!$A$34:$A$777,$A305,СВЦЭМ!$B$34:$B$777,L$296)+'СЕТ СН'!$F$13-'СЕТ СН'!$F$21</f>
        <v>-578.75</v>
      </c>
      <c r="M305" s="36">
        <f>SUMIFS(СВЦЭМ!$I$34:$I$777,СВЦЭМ!$A$34:$A$777,$A305,СВЦЭМ!$B$34:$B$777,M$296)+'СЕТ СН'!$F$13-'СЕТ СН'!$F$21</f>
        <v>-578.75</v>
      </c>
      <c r="N305" s="36">
        <f>SUMIFS(СВЦЭМ!$I$34:$I$777,СВЦЭМ!$A$34:$A$777,$A305,СВЦЭМ!$B$34:$B$777,N$296)+'СЕТ СН'!$F$13-'СЕТ СН'!$F$21</f>
        <v>-578.75</v>
      </c>
      <c r="O305" s="36">
        <f>SUMIFS(СВЦЭМ!$I$34:$I$777,СВЦЭМ!$A$34:$A$777,$A305,СВЦЭМ!$B$34:$B$777,O$296)+'СЕТ СН'!$F$13-'СЕТ СН'!$F$21</f>
        <v>-578.75</v>
      </c>
      <c r="P305" s="36">
        <f>SUMIFS(СВЦЭМ!$I$34:$I$777,СВЦЭМ!$A$34:$A$777,$A305,СВЦЭМ!$B$34:$B$777,P$296)+'СЕТ СН'!$F$13-'СЕТ СН'!$F$21</f>
        <v>-578.75</v>
      </c>
      <c r="Q305" s="36">
        <f>SUMIFS(СВЦЭМ!$I$34:$I$777,СВЦЭМ!$A$34:$A$777,$A305,СВЦЭМ!$B$34:$B$777,Q$296)+'СЕТ СН'!$F$13-'СЕТ СН'!$F$21</f>
        <v>-578.75</v>
      </c>
      <c r="R305" s="36">
        <f>SUMIFS(СВЦЭМ!$I$34:$I$777,СВЦЭМ!$A$34:$A$777,$A305,СВЦЭМ!$B$34:$B$777,R$296)+'СЕТ СН'!$F$13-'СЕТ СН'!$F$21</f>
        <v>-578.75</v>
      </c>
      <c r="S305" s="36">
        <f>SUMIFS(СВЦЭМ!$I$34:$I$777,СВЦЭМ!$A$34:$A$777,$A305,СВЦЭМ!$B$34:$B$777,S$296)+'СЕТ СН'!$F$13-'СЕТ СН'!$F$21</f>
        <v>-578.75</v>
      </c>
      <c r="T305" s="36">
        <f>SUMIFS(СВЦЭМ!$I$34:$I$777,СВЦЭМ!$A$34:$A$777,$A305,СВЦЭМ!$B$34:$B$777,T$296)+'СЕТ СН'!$F$13-'СЕТ СН'!$F$21</f>
        <v>-578.75</v>
      </c>
      <c r="U305" s="36">
        <f>SUMIFS(СВЦЭМ!$I$34:$I$777,СВЦЭМ!$A$34:$A$777,$A305,СВЦЭМ!$B$34:$B$777,U$296)+'СЕТ СН'!$F$13-'СЕТ СН'!$F$21</f>
        <v>-578.75</v>
      </c>
      <c r="V305" s="36">
        <f>SUMIFS(СВЦЭМ!$I$34:$I$777,СВЦЭМ!$A$34:$A$777,$A305,СВЦЭМ!$B$34:$B$777,V$296)+'СЕТ СН'!$F$13-'СЕТ СН'!$F$21</f>
        <v>-578.75</v>
      </c>
      <c r="W305" s="36">
        <f>SUMIFS(СВЦЭМ!$I$34:$I$777,СВЦЭМ!$A$34:$A$777,$A305,СВЦЭМ!$B$34:$B$777,W$296)+'СЕТ СН'!$F$13-'СЕТ СН'!$F$21</f>
        <v>-578.75</v>
      </c>
      <c r="X305" s="36">
        <f>SUMIFS(СВЦЭМ!$I$34:$I$777,СВЦЭМ!$A$34:$A$777,$A305,СВЦЭМ!$B$34:$B$777,X$296)+'СЕТ СН'!$F$13-'СЕТ СН'!$F$21</f>
        <v>-578.75</v>
      </c>
      <c r="Y305" s="36">
        <f>SUMIFS(СВЦЭМ!$I$34:$I$777,СВЦЭМ!$A$34:$A$777,$A305,СВЦЭМ!$B$34:$B$777,Y$296)+'СЕТ СН'!$F$13-'СЕТ СН'!$F$21</f>
        <v>-578.75</v>
      </c>
    </row>
    <row r="306" spans="1:25" ht="15.75" x14ac:dyDescent="0.2">
      <c r="A306" s="35">
        <f t="shared" si="8"/>
        <v>42804</v>
      </c>
      <c r="B306" s="36">
        <f>SUMIFS(СВЦЭМ!$I$34:$I$777,СВЦЭМ!$A$34:$A$777,$A306,СВЦЭМ!$B$34:$B$777,B$296)+'СЕТ СН'!$F$13-'СЕТ СН'!$F$21</f>
        <v>-578.75</v>
      </c>
      <c r="C306" s="36">
        <f>SUMIFS(СВЦЭМ!$I$34:$I$777,СВЦЭМ!$A$34:$A$777,$A306,СВЦЭМ!$B$34:$B$777,C$296)+'СЕТ СН'!$F$13-'СЕТ СН'!$F$21</f>
        <v>-578.75</v>
      </c>
      <c r="D306" s="36">
        <f>SUMIFS(СВЦЭМ!$I$34:$I$777,СВЦЭМ!$A$34:$A$777,$A306,СВЦЭМ!$B$34:$B$777,D$296)+'СЕТ СН'!$F$13-'СЕТ СН'!$F$21</f>
        <v>-578.75</v>
      </c>
      <c r="E306" s="36">
        <f>SUMIFS(СВЦЭМ!$I$34:$I$777,СВЦЭМ!$A$34:$A$777,$A306,СВЦЭМ!$B$34:$B$777,E$296)+'СЕТ СН'!$F$13-'СЕТ СН'!$F$21</f>
        <v>-578.75</v>
      </c>
      <c r="F306" s="36">
        <f>SUMIFS(СВЦЭМ!$I$34:$I$777,СВЦЭМ!$A$34:$A$777,$A306,СВЦЭМ!$B$34:$B$777,F$296)+'СЕТ СН'!$F$13-'СЕТ СН'!$F$21</f>
        <v>-578.75</v>
      </c>
      <c r="G306" s="36">
        <f>SUMIFS(СВЦЭМ!$I$34:$I$777,СВЦЭМ!$A$34:$A$777,$A306,СВЦЭМ!$B$34:$B$777,G$296)+'СЕТ СН'!$F$13-'СЕТ СН'!$F$21</f>
        <v>-578.75</v>
      </c>
      <c r="H306" s="36">
        <f>SUMIFS(СВЦЭМ!$I$34:$I$777,СВЦЭМ!$A$34:$A$777,$A306,СВЦЭМ!$B$34:$B$777,H$296)+'СЕТ СН'!$F$13-'СЕТ СН'!$F$21</f>
        <v>-578.75</v>
      </c>
      <c r="I306" s="36">
        <f>SUMIFS(СВЦЭМ!$I$34:$I$777,СВЦЭМ!$A$34:$A$777,$A306,СВЦЭМ!$B$34:$B$777,I$296)+'СЕТ СН'!$F$13-'СЕТ СН'!$F$21</f>
        <v>-578.75</v>
      </c>
      <c r="J306" s="36">
        <f>SUMIFS(СВЦЭМ!$I$34:$I$777,СВЦЭМ!$A$34:$A$777,$A306,СВЦЭМ!$B$34:$B$777,J$296)+'СЕТ СН'!$F$13-'СЕТ СН'!$F$21</f>
        <v>-578.75</v>
      </c>
      <c r="K306" s="36">
        <f>SUMIFS(СВЦЭМ!$I$34:$I$777,СВЦЭМ!$A$34:$A$777,$A306,СВЦЭМ!$B$34:$B$777,K$296)+'СЕТ СН'!$F$13-'СЕТ СН'!$F$21</f>
        <v>-578.75</v>
      </c>
      <c r="L306" s="36">
        <f>SUMIFS(СВЦЭМ!$I$34:$I$777,СВЦЭМ!$A$34:$A$777,$A306,СВЦЭМ!$B$34:$B$777,L$296)+'СЕТ СН'!$F$13-'СЕТ СН'!$F$21</f>
        <v>-578.75</v>
      </c>
      <c r="M306" s="36">
        <f>SUMIFS(СВЦЭМ!$I$34:$I$777,СВЦЭМ!$A$34:$A$777,$A306,СВЦЭМ!$B$34:$B$777,M$296)+'СЕТ СН'!$F$13-'СЕТ СН'!$F$21</f>
        <v>-578.75</v>
      </c>
      <c r="N306" s="36">
        <f>SUMIFS(СВЦЭМ!$I$34:$I$777,СВЦЭМ!$A$34:$A$777,$A306,СВЦЭМ!$B$34:$B$777,N$296)+'СЕТ СН'!$F$13-'СЕТ СН'!$F$21</f>
        <v>-578.75</v>
      </c>
      <c r="O306" s="36">
        <f>SUMIFS(СВЦЭМ!$I$34:$I$777,СВЦЭМ!$A$34:$A$777,$A306,СВЦЭМ!$B$34:$B$777,O$296)+'СЕТ СН'!$F$13-'СЕТ СН'!$F$21</f>
        <v>-578.75</v>
      </c>
      <c r="P306" s="36">
        <f>SUMIFS(СВЦЭМ!$I$34:$I$777,СВЦЭМ!$A$34:$A$777,$A306,СВЦЭМ!$B$34:$B$777,P$296)+'СЕТ СН'!$F$13-'СЕТ СН'!$F$21</f>
        <v>-578.75</v>
      </c>
      <c r="Q306" s="36">
        <f>SUMIFS(СВЦЭМ!$I$34:$I$777,СВЦЭМ!$A$34:$A$777,$A306,СВЦЭМ!$B$34:$B$777,Q$296)+'СЕТ СН'!$F$13-'СЕТ СН'!$F$21</f>
        <v>-578.75</v>
      </c>
      <c r="R306" s="36">
        <f>SUMIFS(СВЦЭМ!$I$34:$I$777,СВЦЭМ!$A$34:$A$777,$A306,СВЦЭМ!$B$34:$B$777,R$296)+'СЕТ СН'!$F$13-'СЕТ СН'!$F$21</f>
        <v>-578.75</v>
      </c>
      <c r="S306" s="36">
        <f>SUMIFS(СВЦЭМ!$I$34:$I$777,СВЦЭМ!$A$34:$A$777,$A306,СВЦЭМ!$B$34:$B$777,S$296)+'СЕТ СН'!$F$13-'СЕТ СН'!$F$21</f>
        <v>-578.75</v>
      </c>
      <c r="T306" s="36">
        <f>SUMIFS(СВЦЭМ!$I$34:$I$777,СВЦЭМ!$A$34:$A$777,$A306,СВЦЭМ!$B$34:$B$777,T$296)+'СЕТ СН'!$F$13-'СЕТ СН'!$F$21</f>
        <v>-578.75</v>
      </c>
      <c r="U306" s="36">
        <f>SUMIFS(СВЦЭМ!$I$34:$I$777,СВЦЭМ!$A$34:$A$777,$A306,СВЦЭМ!$B$34:$B$777,U$296)+'СЕТ СН'!$F$13-'СЕТ СН'!$F$21</f>
        <v>-578.75</v>
      </c>
      <c r="V306" s="36">
        <f>SUMIFS(СВЦЭМ!$I$34:$I$777,СВЦЭМ!$A$34:$A$777,$A306,СВЦЭМ!$B$34:$B$777,V$296)+'СЕТ СН'!$F$13-'СЕТ СН'!$F$21</f>
        <v>-578.75</v>
      </c>
      <c r="W306" s="36">
        <f>SUMIFS(СВЦЭМ!$I$34:$I$777,СВЦЭМ!$A$34:$A$777,$A306,СВЦЭМ!$B$34:$B$777,W$296)+'СЕТ СН'!$F$13-'СЕТ СН'!$F$21</f>
        <v>-578.75</v>
      </c>
      <c r="X306" s="36">
        <f>SUMIFS(СВЦЭМ!$I$34:$I$777,СВЦЭМ!$A$34:$A$777,$A306,СВЦЭМ!$B$34:$B$777,X$296)+'СЕТ СН'!$F$13-'СЕТ СН'!$F$21</f>
        <v>-578.75</v>
      </c>
      <c r="Y306" s="36">
        <f>SUMIFS(СВЦЭМ!$I$34:$I$777,СВЦЭМ!$A$34:$A$777,$A306,СВЦЭМ!$B$34:$B$777,Y$296)+'СЕТ СН'!$F$13-'СЕТ СН'!$F$21</f>
        <v>-578.75</v>
      </c>
    </row>
    <row r="307" spans="1:25" ht="15.75" x14ac:dyDescent="0.2">
      <c r="A307" s="35">
        <f t="shared" si="8"/>
        <v>42805</v>
      </c>
      <c r="B307" s="36">
        <f>SUMIFS(СВЦЭМ!$I$34:$I$777,СВЦЭМ!$A$34:$A$777,$A307,СВЦЭМ!$B$34:$B$777,B$296)+'СЕТ СН'!$F$13-'СЕТ СН'!$F$21</f>
        <v>-578.75</v>
      </c>
      <c r="C307" s="36">
        <f>SUMIFS(СВЦЭМ!$I$34:$I$777,СВЦЭМ!$A$34:$A$777,$A307,СВЦЭМ!$B$34:$B$777,C$296)+'СЕТ СН'!$F$13-'СЕТ СН'!$F$21</f>
        <v>-578.75</v>
      </c>
      <c r="D307" s="36">
        <f>SUMIFS(СВЦЭМ!$I$34:$I$777,СВЦЭМ!$A$34:$A$777,$A307,СВЦЭМ!$B$34:$B$777,D$296)+'СЕТ СН'!$F$13-'СЕТ СН'!$F$21</f>
        <v>-578.75</v>
      </c>
      <c r="E307" s="36">
        <f>SUMIFS(СВЦЭМ!$I$34:$I$777,СВЦЭМ!$A$34:$A$777,$A307,СВЦЭМ!$B$34:$B$777,E$296)+'СЕТ СН'!$F$13-'СЕТ СН'!$F$21</f>
        <v>-578.75</v>
      </c>
      <c r="F307" s="36">
        <f>SUMIFS(СВЦЭМ!$I$34:$I$777,СВЦЭМ!$A$34:$A$777,$A307,СВЦЭМ!$B$34:$B$777,F$296)+'СЕТ СН'!$F$13-'СЕТ СН'!$F$21</f>
        <v>-578.75</v>
      </c>
      <c r="G307" s="36">
        <f>SUMIFS(СВЦЭМ!$I$34:$I$777,СВЦЭМ!$A$34:$A$777,$A307,СВЦЭМ!$B$34:$B$777,G$296)+'СЕТ СН'!$F$13-'СЕТ СН'!$F$21</f>
        <v>-578.75</v>
      </c>
      <c r="H307" s="36">
        <f>SUMIFS(СВЦЭМ!$I$34:$I$777,СВЦЭМ!$A$34:$A$777,$A307,СВЦЭМ!$B$34:$B$777,H$296)+'СЕТ СН'!$F$13-'СЕТ СН'!$F$21</f>
        <v>-578.75</v>
      </c>
      <c r="I307" s="36">
        <f>SUMIFS(СВЦЭМ!$I$34:$I$777,СВЦЭМ!$A$34:$A$777,$A307,СВЦЭМ!$B$34:$B$777,I$296)+'СЕТ СН'!$F$13-'СЕТ СН'!$F$21</f>
        <v>-578.75</v>
      </c>
      <c r="J307" s="36">
        <f>SUMIFS(СВЦЭМ!$I$34:$I$777,СВЦЭМ!$A$34:$A$777,$A307,СВЦЭМ!$B$34:$B$777,J$296)+'СЕТ СН'!$F$13-'СЕТ СН'!$F$21</f>
        <v>-578.75</v>
      </c>
      <c r="K307" s="36">
        <f>SUMIFS(СВЦЭМ!$I$34:$I$777,СВЦЭМ!$A$34:$A$777,$A307,СВЦЭМ!$B$34:$B$777,K$296)+'СЕТ СН'!$F$13-'СЕТ СН'!$F$21</f>
        <v>-578.75</v>
      </c>
      <c r="L307" s="36">
        <f>SUMIFS(СВЦЭМ!$I$34:$I$777,СВЦЭМ!$A$34:$A$777,$A307,СВЦЭМ!$B$34:$B$777,L$296)+'СЕТ СН'!$F$13-'СЕТ СН'!$F$21</f>
        <v>-578.75</v>
      </c>
      <c r="M307" s="36">
        <f>SUMIFS(СВЦЭМ!$I$34:$I$777,СВЦЭМ!$A$34:$A$777,$A307,СВЦЭМ!$B$34:$B$777,M$296)+'СЕТ СН'!$F$13-'СЕТ СН'!$F$21</f>
        <v>-578.75</v>
      </c>
      <c r="N307" s="36">
        <f>SUMIFS(СВЦЭМ!$I$34:$I$777,СВЦЭМ!$A$34:$A$777,$A307,СВЦЭМ!$B$34:$B$777,N$296)+'СЕТ СН'!$F$13-'СЕТ СН'!$F$21</f>
        <v>-578.75</v>
      </c>
      <c r="O307" s="36">
        <f>SUMIFS(СВЦЭМ!$I$34:$I$777,СВЦЭМ!$A$34:$A$777,$A307,СВЦЭМ!$B$34:$B$777,O$296)+'СЕТ СН'!$F$13-'СЕТ СН'!$F$21</f>
        <v>-578.75</v>
      </c>
      <c r="P307" s="36">
        <f>SUMIFS(СВЦЭМ!$I$34:$I$777,СВЦЭМ!$A$34:$A$777,$A307,СВЦЭМ!$B$34:$B$777,P$296)+'СЕТ СН'!$F$13-'СЕТ СН'!$F$21</f>
        <v>-578.75</v>
      </c>
      <c r="Q307" s="36">
        <f>SUMIFS(СВЦЭМ!$I$34:$I$777,СВЦЭМ!$A$34:$A$777,$A307,СВЦЭМ!$B$34:$B$777,Q$296)+'СЕТ СН'!$F$13-'СЕТ СН'!$F$21</f>
        <v>-578.75</v>
      </c>
      <c r="R307" s="36">
        <f>SUMIFS(СВЦЭМ!$I$34:$I$777,СВЦЭМ!$A$34:$A$777,$A307,СВЦЭМ!$B$34:$B$777,R$296)+'СЕТ СН'!$F$13-'СЕТ СН'!$F$21</f>
        <v>-578.75</v>
      </c>
      <c r="S307" s="36">
        <f>SUMIFS(СВЦЭМ!$I$34:$I$777,СВЦЭМ!$A$34:$A$777,$A307,СВЦЭМ!$B$34:$B$777,S$296)+'СЕТ СН'!$F$13-'СЕТ СН'!$F$21</f>
        <v>-578.75</v>
      </c>
      <c r="T307" s="36">
        <f>SUMIFS(СВЦЭМ!$I$34:$I$777,СВЦЭМ!$A$34:$A$777,$A307,СВЦЭМ!$B$34:$B$777,T$296)+'СЕТ СН'!$F$13-'СЕТ СН'!$F$21</f>
        <v>-578.75</v>
      </c>
      <c r="U307" s="36">
        <f>SUMIFS(СВЦЭМ!$I$34:$I$777,СВЦЭМ!$A$34:$A$777,$A307,СВЦЭМ!$B$34:$B$777,U$296)+'СЕТ СН'!$F$13-'СЕТ СН'!$F$21</f>
        <v>-578.75</v>
      </c>
      <c r="V307" s="36">
        <f>SUMIFS(СВЦЭМ!$I$34:$I$777,СВЦЭМ!$A$34:$A$777,$A307,СВЦЭМ!$B$34:$B$777,V$296)+'СЕТ СН'!$F$13-'СЕТ СН'!$F$21</f>
        <v>-578.75</v>
      </c>
      <c r="W307" s="36">
        <f>SUMIFS(СВЦЭМ!$I$34:$I$777,СВЦЭМ!$A$34:$A$777,$A307,СВЦЭМ!$B$34:$B$777,W$296)+'СЕТ СН'!$F$13-'СЕТ СН'!$F$21</f>
        <v>-578.75</v>
      </c>
      <c r="X307" s="36">
        <f>SUMIFS(СВЦЭМ!$I$34:$I$777,СВЦЭМ!$A$34:$A$777,$A307,СВЦЭМ!$B$34:$B$777,X$296)+'СЕТ СН'!$F$13-'СЕТ СН'!$F$21</f>
        <v>-578.75</v>
      </c>
      <c r="Y307" s="36">
        <f>SUMIFS(СВЦЭМ!$I$34:$I$777,СВЦЭМ!$A$34:$A$777,$A307,СВЦЭМ!$B$34:$B$777,Y$296)+'СЕТ СН'!$F$13-'СЕТ СН'!$F$21</f>
        <v>-578.75</v>
      </c>
    </row>
    <row r="308" spans="1:25" ht="15.75" x14ac:dyDescent="0.2">
      <c r="A308" s="35">
        <f t="shared" si="8"/>
        <v>42806</v>
      </c>
      <c r="B308" s="36">
        <f>SUMIFS(СВЦЭМ!$I$34:$I$777,СВЦЭМ!$A$34:$A$777,$A308,СВЦЭМ!$B$34:$B$777,B$296)+'СЕТ СН'!$F$13-'СЕТ СН'!$F$21</f>
        <v>-578.75</v>
      </c>
      <c r="C308" s="36">
        <f>SUMIFS(СВЦЭМ!$I$34:$I$777,СВЦЭМ!$A$34:$A$777,$A308,СВЦЭМ!$B$34:$B$777,C$296)+'СЕТ СН'!$F$13-'СЕТ СН'!$F$21</f>
        <v>-578.75</v>
      </c>
      <c r="D308" s="36">
        <f>SUMIFS(СВЦЭМ!$I$34:$I$777,СВЦЭМ!$A$34:$A$777,$A308,СВЦЭМ!$B$34:$B$777,D$296)+'СЕТ СН'!$F$13-'СЕТ СН'!$F$21</f>
        <v>-578.75</v>
      </c>
      <c r="E308" s="36">
        <f>SUMIFS(СВЦЭМ!$I$34:$I$777,СВЦЭМ!$A$34:$A$777,$A308,СВЦЭМ!$B$34:$B$777,E$296)+'СЕТ СН'!$F$13-'СЕТ СН'!$F$21</f>
        <v>-578.75</v>
      </c>
      <c r="F308" s="36">
        <f>SUMIFS(СВЦЭМ!$I$34:$I$777,СВЦЭМ!$A$34:$A$777,$A308,СВЦЭМ!$B$34:$B$777,F$296)+'СЕТ СН'!$F$13-'СЕТ СН'!$F$21</f>
        <v>-578.75</v>
      </c>
      <c r="G308" s="36">
        <f>SUMIFS(СВЦЭМ!$I$34:$I$777,СВЦЭМ!$A$34:$A$777,$A308,СВЦЭМ!$B$34:$B$777,G$296)+'СЕТ СН'!$F$13-'СЕТ СН'!$F$21</f>
        <v>-578.75</v>
      </c>
      <c r="H308" s="36">
        <f>SUMIFS(СВЦЭМ!$I$34:$I$777,СВЦЭМ!$A$34:$A$777,$A308,СВЦЭМ!$B$34:$B$777,H$296)+'СЕТ СН'!$F$13-'СЕТ СН'!$F$21</f>
        <v>-578.75</v>
      </c>
      <c r="I308" s="36">
        <f>SUMIFS(СВЦЭМ!$I$34:$I$777,СВЦЭМ!$A$34:$A$777,$A308,СВЦЭМ!$B$34:$B$777,I$296)+'СЕТ СН'!$F$13-'СЕТ СН'!$F$21</f>
        <v>-578.75</v>
      </c>
      <c r="J308" s="36">
        <f>SUMIFS(СВЦЭМ!$I$34:$I$777,СВЦЭМ!$A$34:$A$777,$A308,СВЦЭМ!$B$34:$B$777,J$296)+'СЕТ СН'!$F$13-'СЕТ СН'!$F$21</f>
        <v>-578.75</v>
      </c>
      <c r="K308" s="36">
        <f>SUMIFS(СВЦЭМ!$I$34:$I$777,СВЦЭМ!$A$34:$A$777,$A308,СВЦЭМ!$B$34:$B$777,K$296)+'СЕТ СН'!$F$13-'СЕТ СН'!$F$21</f>
        <v>-578.75</v>
      </c>
      <c r="L308" s="36">
        <f>SUMIFS(СВЦЭМ!$I$34:$I$777,СВЦЭМ!$A$34:$A$777,$A308,СВЦЭМ!$B$34:$B$777,L$296)+'СЕТ СН'!$F$13-'СЕТ СН'!$F$21</f>
        <v>-578.75</v>
      </c>
      <c r="M308" s="36">
        <f>SUMIFS(СВЦЭМ!$I$34:$I$777,СВЦЭМ!$A$34:$A$777,$A308,СВЦЭМ!$B$34:$B$777,M$296)+'СЕТ СН'!$F$13-'СЕТ СН'!$F$21</f>
        <v>-578.75</v>
      </c>
      <c r="N308" s="36">
        <f>SUMIFS(СВЦЭМ!$I$34:$I$777,СВЦЭМ!$A$34:$A$777,$A308,СВЦЭМ!$B$34:$B$777,N$296)+'СЕТ СН'!$F$13-'СЕТ СН'!$F$21</f>
        <v>-578.75</v>
      </c>
      <c r="O308" s="36">
        <f>SUMIFS(СВЦЭМ!$I$34:$I$777,СВЦЭМ!$A$34:$A$777,$A308,СВЦЭМ!$B$34:$B$777,O$296)+'СЕТ СН'!$F$13-'СЕТ СН'!$F$21</f>
        <v>-578.75</v>
      </c>
      <c r="P308" s="36">
        <f>SUMIFS(СВЦЭМ!$I$34:$I$777,СВЦЭМ!$A$34:$A$777,$A308,СВЦЭМ!$B$34:$B$777,P$296)+'СЕТ СН'!$F$13-'СЕТ СН'!$F$21</f>
        <v>-578.75</v>
      </c>
      <c r="Q308" s="36">
        <f>SUMIFS(СВЦЭМ!$I$34:$I$777,СВЦЭМ!$A$34:$A$777,$A308,СВЦЭМ!$B$34:$B$777,Q$296)+'СЕТ СН'!$F$13-'СЕТ СН'!$F$21</f>
        <v>-578.75</v>
      </c>
      <c r="R308" s="36">
        <f>SUMIFS(СВЦЭМ!$I$34:$I$777,СВЦЭМ!$A$34:$A$777,$A308,СВЦЭМ!$B$34:$B$777,R$296)+'СЕТ СН'!$F$13-'СЕТ СН'!$F$21</f>
        <v>-578.75</v>
      </c>
      <c r="S308" s="36">
        <f>SUMIFS(СВЦЭМ!$I$34:$I$777,СВЦЭМ!$A$34:$A$777,$A308,СВЦЭМ!$B$34:$B$777,S$296)+'СЕТ СН'!$F$13-'СЕТ СН'!$F$21</f>
        <v>-578.75</v>
      </c>
      <c r="T308" s="36">
        <f>SUMIFS(СВЦЭМ!$I$34:$I$777,СВЦЭМ!$A$34:$A$777,$A308,СВЦЭМ!$B$34:$B$777,T$296)+'СЕТ СН'!$F$13-'СЕТ СН'!$F$21</f>
        <v>-578.75</v>
      </c>
      <c r="U308" s="36">
        <f>SUMIFS(СВЦЭМ!$I$34:$I$777,СВЦЭМ!$A$34:$A$777,$A308,СВЦЭМ!$B$34:$B$777,U$296)+'СЕТ СН'!$F$13-'СЕТ СН'!$F$21</f>
        <v>-578.75</v>
      </c>
      <c r="V308" s="36">
        <f>SUMIFS(СВЦЭМ!$I$34:$I$777,СВЦЭМ!$A$34:$A$777,$A308,СВЦЭМ!$B$34:$B$777,V$296)+'СЕТ СН'!$F$13-'СЕТ СН'!$F$21</f>
        <v>-578.75</v>
      </c>
      <c r="W308" s="36">
        <f>SUMIFS(СВЦЭМ!$I$34:$I$777,СВЦЭМ!$A$34:$A$777,$A308,СВЦЭМ!$B$34:$B$777,W$296)+'СЕТ СН'!$F$13-'СЕТ СН'!$F$21</f>
        <v>-578.75</v>
      </c>
      <c r="X308" s="36">
        <f>SUMIFS(СВЦЭМ!$I$34:$I$777,СВЦЭМ!$A$34:$A$777,$A308,СВЦЭМ!$B$34:$B$777,X$296)+'СЕТ СН'!$F$13-'СЕТ СН'!$F$21</f>
        <v>-578.75</v>
      </c>
      <c r="Y308" s="36">
        <f>SUMIFS(СВЦЭМ!$I$34:$I$777,СВЦЭМ!$A$34:$A$777,$A308,СВЦЭМ!$B$34:$B$777,Y$296)+'СЕТ СН'!$F$13-'СЕТ СН'!$F$21</f>
        <v>-578.75</v>
      </c>
    </row>
    <row r="309" spans="1:25" ht="15.75" x14ac:dyDescent="0.2">
      <c r="A309" s="35">
        <f t="shared" si="8"/>
        <v>42807</v>
      </c>
      <c r="B309" s="36">
        <f>SUMIFS(СВЦЭМ!$I$34:$I$777,СВЦЭМ!$A$34:$A$777,$A309,СВЦЭМ!$B$34:$B$777,B$296)+'СЕТ СН'!$F$13-'СЕТ СН'!$F$21</f>
        <v>-578.75</v>
      </c>
      <c r="C309" s="36">
        <f>SUMIFS(СВЦЭМ!$I$34:$I$777,СВЦЭМ!$A$34:$A$777,$A309,СВЦЭМ!$B$34:$B$777,C$296)+'СЕТ СН'!$F$13-'СЕТ СН'!$F$21</f>
        <v>-578.75</v>
      </c>
      <c r="D309" s="36">
        <f>SUMIFS(СВЦЭМ!$I$34:$I$777,СВЦЭМ!$A$34:$A$777,$A309,СВЦЭМ!$B$34:$B$777,D$296)+'СЕТ СН'!$F$13-'СЕТ СН'!$F$21</f>
        <v>-578.75</v>
      </c>
      <c r="E309" s="36">
        <f>SUMIFS(СВЦЭМ!$I$34:$I$777,СВЦЭМ!$A$34:$A$777,$A309,СВЦЭМ!$B$34:$B$777,E$296)+'СЕТ СН'!$F$13-'СЕТ СН'!$F$21</f>
        <v>-578.75</v>
      </c>
      <c r="F309" s="36">
        <f>SUMIFS(СВЦЭМ!$I$34:$I$777,СВЦЭМ!$A$34:$A$777,$A309,СВЦЭМ!$B$34:$B$777,F$296)+'СЕТ СН'!$F$13-'СЕТ СН'!$F$21</f>
        <v>-578.75</v>
      </c>
      <c r="G309" s="36">
        <f>SUMIFS(СВЦЭМ!$I$34:$I$777,СВЦЭМ!$A$34:$A$777,$A309,СВЦЭМ!$B$34:$B$777,G$296)+'СЕТ СН'!$F$13-'СЕТ СН'!$F$21</f>
        <v>-578.75</v>
      </c>
      <c r="H309" s="36">
        <f>SUMIFS(СВЦЭМ!$I$34:$I$777,СВЦЭМ!$A$34:$A$777,$A309,СВЦЭМ!$B$34:$B$777,H$296)+'СЕТ СН'!$F$13-'СЕТ СН'!$F$21</f>
        <v>-578.75</v>
      </c>
      <c r="I309" s="36">
        <f>SUMIFS(СВЦЭМ!$I$34:$I$777,СВЦЭМ!$A$34:$A$777,$A309,СВЦЭМ!$B$34:$B$777,I$296)+'СЕТ СН'!$F$13-'СЕТ СН'!$F$21</f>
        <v>-578.75</v>
      </c>
      <c r="J309" s="36">
        <f>SUMIFS(СВЦЭМ!$I$34:$I$777,СВЦЭМ!$A$34:$A$777,$A309,СВЦЭМ!$B$34:$B$777,J$296)+'СЕТ СН'!$F$13-'СЕТ СН'!$F$21</f>
        <v>-578.75</v>
      </c>
      <c r="K309" s="36">
        <f>SUMIFS(СВЦЭМ!$I$34:$I$777,СВЦЭМ!$A$34:$A$777,$A309,СВЦЭМ!$B$34:$B$777,K$296)+'СЕТ СН'!$F$13-'СЕТ СН'!$F$21</f>
        <v>-578.75</v>
      </c>
      <c r="L309" s="36">
        <f>SUMIFS(СВЦЭМ!$I$34:$I$777,СВЦЭМ!$A$34:$A$777,$A309,СВЦЭМ!$B$34:$B$777,L$296)+'СЕТ СН'!$F$13-'СЕТ СН'!$F$21</f>
        <v>-578.75</v>
      </c>
      <c r="M309" s="36">
        <f>SUMIFS(СВЦЭМ!$I$34:$I$777,СВЦЭМ!$A$34:$A$777,$A309,СВЦЭМ!$B$34:$B$777,M$296)+'СЕТ СН'!$F$13-'СЕТ СН'!$F$21</f>
        <v>-578.75</v>
      </c>
      <c r="N309" s="36">
        <f>SUMIFS(СВЦЭМ!$I$34:$I$777,СВЦЭМ!$A$34:$A$777,$A309,СВЦЭМ!$B$34:$B$777,N$296)+'СЕТ СН'!$F$13-'СЕТ СН'!$F$21</f>
        <v>-578.75</v>
      </c>
      <c r="O309" s="36">
        <f>SUMIFS(СВЦЭМ!$I$34:$I$777,СВЦЭМ!$A$34:$A$777,$A309,СВЦЭМ!$B$34:$B$777,O$296)+'СЕТ СН'!$F$13-'СЕТ СН'!$F$21</f>
        <v>-578.75</v>
      </c>
      <c r="P309" s="36">
        <f>SUMIFS(СВЦЭМ!$I$34:$I$777,СВЦЭМ!$A$34:$A$777,$A309,СВЦЭМ!$B$34:$B$777,P$296)+'СЕТ СН'!$F$13-'СЕТ СН'!$F$21</f>
        <v>-578.75</v>
      </c>
      <c r="Q309" s="36">
        <f>SUMIFS(СВЦЭМ!$I$34:$I$777,СВЦЭМ!$A$34:$A$777,$A309,СВЦЭМ!$B$34:$B$777,Q$296)+'СЕТ СН'!$F$13-'СЕТ СН'!$F$21</f>
        <v>-578.75</v>
      </c>
      <c r="R309" s="36">
        <f>SUMIFS(СВЦЭМ!$I$34:$I$777,СВЦЭМ!$A$34:$A$777,$A309,СВЦЭМ!$B$34:$B$777,R$296)+'СЕТ СН'!$F$13-'СЕТ СН'!$F$21</f>
        <v>-578.75</v>
      </c>
      <c r="S309" s="36">
        <f>SUMIFS(СВЦЭМ!$I$34:$I$777,СВЦЭМ!$A$34:$A$777,$A309,СВЦЭМ!$B$34:$B$777,S$296)+'СЕТ СН'!$F$13-'СЕТ СН'!$F$21</f>
        <v>-578.75</v>
      </c>
      <c r="T309" s="36">
        <f>SUMIFS(СВЦЭМ!$I$34:$I$777,СВЦЭМ!$A$34:$A$777,$A309,СВЦЭМ!$B$34:$B$777,T$296)+'СЕТ СН'!$F$13-'СЕТ СН'!$F$21</f>
        <v>-578.75</v>
      </c>
      <c r="U309" s="36">
        <f>SUMIFS(СВЦЭМ!$I$34:$I$777,СВЦЭМ!$A$34:$A$777,$A309,СВЦЭМ!$B$34:$B$777,U$296)+'СЕТ СН'!$F$13-'СЕТ СН'!$F$21</f>
        <v>-578.75</v>
      </c>
      <c r="V309" s="36">
        <f>SUMIFS(СВЦЭМ!$I$34:$I$777,СВЦЭМ!$A$34:$A$777,$A309,СВЦЭМ!$B$34:$B$777,V$296)+'СЕТ СН'!$F$13-'СЕТ СН'!$F$21</f>
        <v>-578.75</v>
      </c>
      <c r="W309" s="36">
        <f>SUMIFS(СВЦЭМ!$I$34:$I$777,СВЦЭМ!$A$34:$A$777,$A309,СВЦЭМ!$B$34:$B$777,W$296)+'СЕТ СН'!$F$13-'СЕТ СН'!$F$21</f>
        <v>-578.75</v>
      </c>
      <c r="X309" s="36">
        <f>SUMIFS(СВЦЭМ!$I$34:$I$777,СВЦЭМ!$A$34:$A$777,$A309,СВЦЭМ!$B$34:$B$777,X$296)+'СЕТ СН'!$F$13-'СЕТ СН'!$F$21</f>
        <v>-578.75</v>
      </c>
      <c r="Y309" s="36">
        <f>SUMIFS(СВЦЭМ!$I$34:$I$777,СВЦЭМ!$A$34:$A$777,$A309,СВЦЭМ!$B$34:$B$777,Y$296)+'СЕТ СН'!$F$13-'СЕТ СН'!$F$21</f>
        <v>-578.75</v>
      </c>
    </row>
    <row r="310" spans="1:25" ht="15.75" x14ac:dyDescent="0.2">
      <c r="A310" s="35">
        <f t="shared" si="8"/>
        <v>42808</v>
      </c>
      <c r="B310" s="36">
        <f>SUMIFS(СВЦЭМ!$I$34:$I$777,СВЦЭМ!$A$34:$A$777,$A310,СВЦЭМ!$B$34:$B$777,B$296)+'СЕТ СН'!$F$13-'СЕТ СН'!$F$21</f>
        <v>-578.75</v>
      </c>
      <c r="C310" s="36">
        <f>SUMIFS(СВЦЭМ!$I$34:$I$777,СВЦЭМ!$A$34:$A$777,$A310,СВЦЭМ!$B$34:$B$777,C$296)+'СЕТ СН'!$F$13-'СЕТ СН'!$F$21</f>
        <v>-578.75</v>
      </c>
      <c r="D310" s="36">
        <f>SUMIFS(СВЦЭМ!$I$34:$I$777,СВЦЭМ!$A$34:$A$777,$A310,СВЦЭМ!$B$34:$B$777,D$296)+'СЕТ СН'!$F$13-'СЕТ СН'!$F$21</f>
        <v>-578.75</v>
      </c>
      <c r="E310" s="36">
        <f>SUMIFS(СВЦЭМ!$I$34:$I$777,СВЦЭМ!$A$34:$A$777,$A310,СВЦЭМ!$B$34:$B$777,E$296)+'СЕТ СН'!$F$13-'СЕТ СН'!$F$21</f>
        <v>-578.75</v>
      </c>
      <c r="F310" s="36">
        <f>SUMIFS(СВЦЭМ!$I$34:$I$777,СВЦЭМ!$A$34:$A$777,$A310,СВЦЭМ!$B$34:$B$777,F$296)+'СЕТ СН'!$F$13-'СЕТ СН'!$F$21</f>
        <v>-578.75</v>
      </c>
      <c r="G310" s="36">
        <f>SUMIFS(СВЦЭМ!$I$34:$I$777,СВЦЭМ!$A$34:$A$777,$A310,СВЦЭМ!$B$34:$B$777,G$296)+'СЕТ СН'!$F$13-'СЕТ СН'!$F$21</f>
        <v>-578.75</v>
      </c>
      <c r="H310" s="36">
        <f>SUMIFS(СВЦЭМ!$I$34:$I$777,СВЦЭМ!$A$34:$A$777,$A310,СВЦЭМ!$B$34:$B$777,H$296)+'СЕТ СН'!$F$13-'СЕТ СН'!$F$21</f>
        <v>-578.75</v>
      </c>
      <c r="I310" s="36">
        <f>SUMIFS(СВЦЭМ!$I$34:$I$777,СВЦЭМ!$A$34:$A$777,$A310,СВЦЭМ!$B$34:$B$777,I$296)+'СЕТ СН'!$F$13-'СЕТ СН'!$F$21</f>
        <v>-578.75</v>
      </c>
      <c r="J310" s="36">
        <f>SUMIFS(СВЦЭМ!$I$34:$I$777,СВЦЭМ!$A$34:$A$777,$A310,СВЦЭМ!$B$34:$B$777,J$296)+'СЕТ СН'!$F$13-'СЕТ СН'!$F$21</f>
        <v>-578.75</v>
      </c>
      <c r="K310" s="36">
        <f>SUMIFS(СВЦЭМ!$I$34:$I$777,СВЦЭМ!$A$34:$A$777,$A310,СВЦЭМ!$B$34:$B$777,K$296)+'СЕТ СН'!$F$13-'СЕТ СН'!$F$21</f>
        <v>-578.75</v>
      </c>
      <c r="L310" s="36">
        <f>SUMIFS(СВЦЭМ!$I$34:$I$777,СВЦЭМ!$A$34:$A$777,$A310,СВЦЭМ!$B$34:$B$777,L$296)+'СЕТ СН'!$F$13-'СЕТ СН'!$F$21</f>
        <v>-578.75</v>
      </c>
      <c r="M310" s="36">
        <f>SUMIFS(СВЦЭМ!$I$34:$I$777,СВЦЭМ!$A$34:$A$777,$A310,СВЦЭМ!$B$34:$B$777,M$296)+'СЕТ СН'!$F$13-'СЕТ СН'!$F$21</f>
        <v>-578.75</v>
      </c>
      <c r="N310" s="36">
        <f>SUMIFS(СВЦЭМ!$I$34:$I$777,СВЦЭМ!$A$34:$A$777,$A310,СВЦЭМ!$B$34:$B$777,N$296)+'СЕТ СН'!$F$13-'СЕТ СН'!$F$21</f>
        <v>-578.75</v>
      </c>
      <c r="O310" s="36">
        <f>SUMIFS(СВЦЭМ!$I$34:$I$777,СВЦЭМ!$A$34:$A$777,$A310,СВЦЭМ!$B$34:$B$777,O$296)+'СЕТ СН'!$F$13-'СЕТ СН'!$F$21</f>
        <v>-578.75</v>
      </c>
      <c r="P310" s="36">
        <f>SUMIFS(СВЦЭМ!$I$34:$I$777,СВЦЭМ!$A$34:$A$777,$A310,СВЦЭМ!$B$34:$B$777,P$296)+'СЕТ СН'!$F$13-'СЕТ СН'!$F$21</f>
        <v>-578.75</v>
      </c>
      <c r="Q310" s="36">
        <f>SUMIFS(СВЦЭМ!$I$34:$I$777,СВЦЭМ!$A$34:$A$777,$A310,СВЦЭМ!$B$34:$B$777,Q$296)+'СЕТ СН'!$F$13-'СЕТ СН'!$F$21</f>
        <v>-578.75</v>
      </c>
      <c r="R310" s="36">
        <f>SUMIFS(СВЦЭМ!$I$34:$I$777,СВЦЭМ!$A$34:$A$777,$A310,СВЦЭМ!$B$34:$B$777,R$296)+'СЕТ СН'!$F$13-'СЕТ СН'!$F$21</f>
        <v>-578.75</v>
      </c>
      <c r="S310" s="36">
        <f>SUMIFS(СВЦЭМ!$I$34:$I$777,СВЦЭМ!$A$34:$A$777,$A310,СВЦЭМ!$B$34:$B$777,S$296)+'СЕТ СН'!$F$13-'СЕТ СН'!$F$21</f>
        <v>-578.75</v>
      </c>
      <c r="T310" s="36">
        <f>SUMIFS(СВЦЭМ!$I$34:$I$777,СВЦЭМ!$A$34:$A$777,$A310,СВЦЭМ!$B$34:$B$777,T$296)+'СЕТ СН'!$F$13-'СЕТ СН'!$F$21</f>
        <v>-578.75</v>
      </c>
      <c r="U310" s="36">
        <f>SUMIFS(СВЦЭМ!$I$34:$I$777,СВЦЭМ!$A$34:$A$777,$A310,СВЦЭМ!$B$34:$B$777,U$296)+'СЕТ СН'!$F$13-'СЕТ СН'!$F$21</f>
        <v>-578.75</v>
      </c>
      <c r="V310" s="36">
        <f>SUMIFS(СВЦЭМ!$I$34:$I$777,СВЦЭМ!$A$34:$A$777,$A310,СВЦЭМ!$B$34:$B$777,V$296)+'СЕТ СН'!$F$13-'СЕТ СН'!$F$21</f>
        <v>-578.75</v>
      </c>
      <c r="W310" s="36">
        <f>SUMIFS(СВЦЭМ!$I$34:$I$777,СВЦЭМ!$A$34:$A$777,$A310,СВЦЭМ!$B$34:$B$777,W$296)+'СЕТ СН'!$F$13-'СЕТ СН'!$F$21</f>
        <v>-578.75</v>
      </c>
      <c r="X310" s="36">
        <f>SUMIFS(СВЦЭМ!$I$34:$I$777,СВЦЭМ!$A$34:$A$777,$A310,СВЦЭМ!$B$34:$B$777,X$296)+'СЕТ СН'!$F$13-'СЕТ СН'!$F$21</f>
        <v>-578.75</v>
      </c>
      <c r="Y310" s="36">
        <f>SUMIFS(СВЦЭМ!$I$34:$I$777,СВЦЭМ!$A$34:$A$777,$A310,СВЦЭМ!$B$34:$B$777,Y$296)+'СЕТ СН'!$F$13-'СЕТ СН'!$F$21</f>
        <v>-578.75</v>
      </c>
    </row>
    <row r="311" spans="1:25" ht="15.75" x14ac:dyDescent="0.2">
      <c r="A311" s="35">
        <f t="shared" si="8"/>
        <v>42809</v>
      </c>
      <c r="B311" s="36">
        <f>SUMIFS(СВЦЭМ!$I$34:$I$777,СВЦЭМ!$A$34:$A$777,$A311,СВЦЭМ!$B$34:$B$777,B$296)+'СЕТ СН'!$F$13-'СЕТ СН'!$F$21</f>
        <v>-578.75</v>
      </c>
      <c r="C311" s="36">
        <f>SUMIFS(СВЦЭМ!$I$34:$I$777,СВЦЭМ!$A$34:$A$777,$A311,СВЦЭМ!$B$34:$B$777,C$296)+'СЕТ СН'!$F$13-'СЕТ СН'!$F$21</f>
        <v>-578.75</v>
      </c>
      <c r="D311" s="36">
        <f>SUMIFS(СВЦЭМ!$I$34:$I$777,СВЦЭМ!$A$34:$A$777,$A311,СВЦЭМ!$B$34:$B$777,D$296)+'СЕТ СН'!$F$13-'СЕТ СН'!$F$21</f>
        <v>-578.75</v>
      </c>
      <c r="E311" s="36">
        <f>SUMIFS(СВЦЭМ!$I$34:$I$777,СВЦЭМ!$A$34:$A$777,$A311,СВЦЭМ!$B$34:$B$777,E$296)+'СЕТ СН'!$F$13-'СЕТ СН'!$F$21</f>
        <v>-578.75</v>
      </c>
      <c r="F311" s="36">
        <f>SUMIFS(СВЦЭМ!$I$34:$I$777,СВЦЭМ!$A$34:$A$777,$A311,СВЦЭМ!$B$34:$B$777,F$296)+'СЕТ СН'!$F$13-'СЕТ СН'!$F$21</f>
        <v>-578.75</v>
      </c>
      <c r="G311" s="36">
        <f>SUMIFS(СВЦЭМ!$I$34:$I$777,СВЦЭМ!$A$34:$A$777,$A311,СВЦЭМ!$B$34:$B$777,G$296)+'СЕТ СН'!$F$13-'СЕТ СН'!$F$21</f>
        <v>-578.75</v>
      </c>
      <c r="H311" s="36">
        <f>SUMIFS(СВЦЭМ!$I$34:$I$777,СВЦЭМ!$A$34:$A$777,$A311,СВЦЭМ!$B$34:$B$777,H$296)+'СЕТ СН'!$F$13-'СЕТ СН'!$F$21</f>
        <v>-578.75</v>
      </c>
      <c r="I311" s="36">
        <f>SUMIFS(СВЦЭМ!$I$34:$I$777,СВЦЭМ!$A$34:$A$777,$A311,СВЦЭМ!$B$34:$B$777,I$296)+'СЕТ СН'!$F$13-'СЕТ СН'!$F$21</f>
        <v>-578.75</v>
      </c>
      <c r="J311" s="36">
        <f>SUMIFS(СВЦЭМ!$I$34:$I$777,СВЦЭМ!$A$34:$A$777,$A311,СВЦЭМ!$B$34:$B$777,J$296)+'СЕТ СН'!$F$13-'СЕТ СН'!$F$21</f>
        <v>-578.75</v>
      </c>
      <c r="K311" s="36">
        <f>SUMIFS(СВЦЭМ!$I$34:$I$777,СВЦЭМ!$A$34:$A$777,$A311,СВЦЭМ!$B$34:$B$777,K$296)+'СЕТ СН'!$F$13-'СЕТ СН'!$F$21</f>
        <v>-578.75</v>
      </c>
      <c r="L311" s="36">
        <f>SUMIFS(СВЦЭМ!$I$34:$I$777,СВЦЭМ!$A$34:$A$777,$A311,СВЦЭМ!$B$34:$B$777,L$296)+'СЕТ СН'!$F$13-'СЕТ СН'!$F$21</f>
        <v>-578.75</v>
      </c>
      <c r="M311" s="36">
        <f>SUMIFS(СВЦЭМ!$I$34:$I$777,СВЦЭМ!$A$34:$A$777,$A311,СВЦЭМ!$B$34:$B$777,M$296)+'СЕТ СН'!$F$13-'СЕТ СН'!$F$21</f>
        <v>-578.75</v>
      </c>
      <c r="N311" s="36">
        <f>SUMIFS(СВЦЭМ!$I$34:$I$777,СВЦЭМ!$A$34:$A$777,$A311,СВЦЭМ!$B$34:$B$777,N$296)+'СЕТ СН'!$F$13-'СЕТ СН'!$F$21</f>
        <v>-578.75</v>
      </c>
      <c r="O311" s="36">
        <f>SUMIFS(СВЦЭМ!$I$34:$I$777,СВЦЭМ!$A$34:$A$777,$A311,СВЦЭМ!$B$34:$B$777,O$296)+'СЕТ СН'!$F$13-'СЕТ СН'!$F$21</f>
        <v>-578.75</v>
      </c>
      <c r="P311" s="36">
        <f>SUMIFS(СВЦЭМ!$I$34:$I$777,СВЦЭМ!$A$34:$A$777,$A311,СВЦЭМ!$B$34:$B$777,P$296)+'СЕТ СН'!$F$13-'СЕТ СН'!$F$21</f>
        <v>-578.75</v>
      </c>
      <c r="Q311" s="36">
        <f>SUMIFS(СВЦЭМ!$I$34:$I$777,СВЦЭМ!$A$34:$A$777,$A311,СВЦЭМ!$B$34:$B$777,Q$296)+'СЕТ СН'!$F$13-'СЕТ СН'!$F$21</f>
        <v>-578.75</v>
      </c>
      <c r="R311" s="36">
        <f>SUMIFS(СВЦЭМ!$I$34:$I$777,СВЦЭМ!$A$34:$A$777,$A311,СВЦЭМ!$B$34:$B$777,R$296)+'СЕТ СН'!$F$13-'СЕТ СН'!$F$21</f>
        <v>-578.75</v>
      </c>
      <c r="S311" s="36">
        <f>SUMIFS(СВЦЭМ!$I$34:$I$777,СВЦЭМ!$A$34:$A$777,$A311,СВЦЭМ!$B$34:$B$777,S$296)+'СЕТ СН'!$F$13-'СЕТ СН'!$F$21</f>
        <v>-578.75</v>
      </c>
      <c r="T311" s="36">
        <f>SUMIFS(СВЦЭМ!$I$34:$I$777,СВЦЭМ!$A$34:$A$777,$A311,СВЦЭМ!$B$34:$B$777,T$296)+'СЕТ СН'!$F$13-'СЕТ СН'!$F$21</f>
        <v>-578.75</v>
      </c>
      <c r="U311" s="36">
        <f>SUMIFS(СВЦЭМ!$I$34:$I$777,СВЦЭМ!$A$34:$A$777,$A311,СВЦЭМ!$B$34:$B$777,U$296)+'СЕТ СН'!$F$13-'СЕТ СН'!$F$21</f>
        <v>-578.75</v>
      </c>
      <c r="V311" s="36">
        <f>SUMIFS(СВЦЭМ!$I$34:$I$777,СВЦЭМ!$A$34:$A$777,$A311,СВЦЭМ!$B$34:$B$777,V$296)+'СЕТ СН'!$F$13-'СЕТ СН'!$F$21</f>
        <v>-578.75</v>
      </c>
      <c r="W311" s="36">
        <f>SUMIFS(СВЦЭМ!$I$34:$I$777,СВЦЭМ!$A$34:$A$777,$A311,СВЦЭМ!$B$34:$B$777,W$296)+'СЕТ СН'!$F$13-'СЕТ СН'!$F$21</f>
        <v>-578.75</v>
      </c>
      <c r="X311" s="36">
        <f>SUMIFS(СВЦЭМ!$I$34:$I$777,СВЦЭМ!$A$34:$A$777,$A311,СВЦЭМ!$B$34:$B$777,X$296)+'СЕТ СН'!$F$13-'СЕТ СН'!$F$21</f>
        <v>-578.75</v>
      </c>
      <c r="Y311" s="36">
        <f>SUMIFS(СВЦЭМ!$I$34:$I$777,СВЦЭМ!$A$34:$A$777,$A311,СВЦЭМ!$B$34:$B$777,Y$296)+'СЕТ СН'!$F$13-'СЕТ СН'!$F$21</f>
        <v>-578.75</v>
      </c>
    </row>
    <row r="312" spans="1:25" ht="15.75" x14ac:dyDescent="0.2">
      <c r="A312" s="35">
        <f t="shared" si="8"/>
        <v>42810</v>
      </c>
      <c r="B312" s="36">
        <f>SUMIFS(СВЦЭМ!$I$34:$I$777,СВЦЭМ!$A$34:$A$777,$A312,СВЦЭМ!$B$34:$B$777,B$296)+'СЕТ СН'!$F$13-'СЕТ СН'!$F$21</f>
        <v>-578.75</v>
      </c>
      <c r="C312" s="36">
        <f>SUMIFS(СВЦЭМ!$I$34:$I$777,СВЦЭМ!$A$34:$A$777,$A312,СВЦЭМ!$B$34:$B$777,C$296)+'СЕТ СН'!$F$13-'СЕТ СН'!$F$21</f>
        <v>-578.75</v>
      </c>
      <c r="D312" s="36">
        <f>SUMIFS(СВЦЭМ!$I$34:$I$777,СВЦЭМ!$A$34:$A$777,$A312,СВЦЭМ!$B$34:$B$777,D$296)+'СЕТ СН'!$F$13-'СЕТ СН'!$F$21</f>
        <v>-578.75</v>
      </c>
      <c r="E312" s="36">
        <f>SUMIFS(СВЦЭМ!$I$34:$I$777,СВЦЭМ!$A$34:$A$777,$A312,СВЦЭМ!$B$34:$B$777,E$296)+'СЕТ СН'!$F$13-'СЕТ СН'!$F$21</f>
        <v>-578.75</v>
      </c>
      <c r="F312" s="36">
        <f>SUMIFS(СВЦЭМ!$I$34:$I$777,СВЦЭМ!$A$34:$A$777,$A312,СВЦЭМ!$B$34:$B$777,F$296)+'СЕТ СН'!$F$13-'СЕТ СН'!$F$21</f>
        <v>-578.75</v>
      </c>
      <c r="G312" s="36">
        <f>SUMIFS(СВЦЭМ!$I$34:$I$777,СВЦЭМ!$A$34:$A$777,$A312,СВЦЭМ!$B$34:$B$777,G$296)+'СЕТ СН'!$F$13-'СЕТ СН'!$F$21</f>
        <v>-578.75</v>
      </c>
      <c r="H312" s="36">
        <f>SUMIFS(СВЦЭМ!$I$34:$I$777,СВЦЭМ!$A$34:$A$777,$A312,СВЦЭМ!$B$34:$B$777,H$296)+'СЕТ СН'!$F$13-'СЕТ СН'!$F$21</f>
        <v>-578.75</v>
      </c>
      <c r="I312" s="36">
        <f>SUMIFS(СВЦЭМ!$I$34:$I$777,СВЦЭМ!$A$34:$A$777,$A312,СВЦЭМ!$B$34:$B$777,I$296)+'СЕТ СН'!$F$13-'СЕТ СН'!$F$21</f>
        <v>-578.75</v>
      </c>
      <c r="J312" s="36">
        <f>SUMIFS(СВЦЭМ!$I$34:$I$777,СВЦЭМ!$A$34:$A$777,$A312,СВЦЭМ!$B$34:$B$777,J$296)+'СЕТ СН'!$F$13-'СЕТ СН'!$F$21</f>
        <v>-578.75</v>
      </c>
      <c r="K312" s="36">
        <f>SUMIFS(СВЦЭМ!$I$34:$I$777,СВЦЭМ!$A$34:$A$777,$A312,СВЦЭМ!$B$34:$B$777,K$296)+'СЕТ СН'!$F$13-'СЕТ СН'!$F$21</f>
        <v>-578.75</v>
      </c>
      <c r="L312" s="36">
        <f>SUMIFS(СВЦЭМ!$I$34:$I$777,СВЦЭМ!$A$34:$A$777,$A312,СВЦЭМ!$B$34:$B$777,L$296)+'СЕТ СН'!$F$13-'СЕТ СН'!$F$21</f>
        <v>-578.75</v>
      </c>
      <c r="M312" s="36">
        <f>SUMIFS(СВЦЭМ!$I$34:$I$777,СВЦЭМ!$A$34:$A$777,$A312,СВЦЭМ!$B$34:$B$777,M$296)+'СЕТ СН'!$F$13-'СЕТ СН'!$F$21</f>
        <v>-578.75</v>
      </c>
      <c r="N312" s="36">
        <f>SUMIFS(СВЦЭМ!$I$34:$I$777,СВЦЭМ!$A$34:$A$777,$A312,СВЦЭМ!$B$34:$B$777,N$296)+'СЕТ СН'!$F$13-'СЕТ СН'!$F$21</f>
        <v>-578.75</v>
      </c>
      <c r="O312" s="36">
        <f>SUMIFS(СВЦЭМ!$I$34:$I$777,СВЦЭМ!$A$34:$A$777,$A312,СВЦЭМ!$B$34:$B$777,O$296)+'СЕТ СН'!$F$13-'СЕТ СН'!$F$21</f>
        <v>-578.75</v>
      </c>
      <c r="P312" s="36">
        <f>SUMIFS(СВЦЭМ!$I$34:$I$777,СВЦЭМ!$A$34:$A$777,$A312,СВЦЭМ!$B$34:$B$777,P$296)+'СЕТ СН'!$F$13-'СЕТ СН'!$F$21</f>
        <v>-578.75</v>
      </c>
      <c r="Q312" s="36">
        <f>SUMIFS(СВЦЭМ!$I$34:$I$777,СВЦЭМ!$A$34:$A$777,$A312,СВЦЭМ!$B$34:$B$777,Q$296)+'СЕТ СН'!$F$13-'СЕТ СН'!$F$21</f>
        <v>-578.75</v>
      </c>
      <c r="R312" s="36">
        <f>SUMIFS(СВЦЭМ!$I$34:$I$777,СВЦЭМ!$A$34:$A$777,$A312,СВЦЭМ!$B$34:$B$777,R$296)+'СЕТ СН'!$F$13-'СЕТ СН'!$F$21</f>
        <v>-578.75</v>
      </c>
      <c r="S312" s="36">
        <f>SUMIFS(СВЦЭМ!$I$34:$I$777,СВЦЭМ!$A$34:$A$777,$A312,СВЦЭМ!$B$34:$B$777,S$296)+'СЕТ СН'!$F$13-'СЕТ СН'!$F$21</f>
        <v>-578.75</v>
      </c>
      <c r="T312" s="36">
        <f>SUMIFS(СВЦЭМ!$I$34:$I$777,СВЦЭМ!$A$34:$A$777,$A312,СВЦЭМ!$B$34:$B$777,T$296)+'СЕТ СН'!$F$13-'СЕТ СН'!$F$21</f>
        <v>-578.75</v>
      </c>
      <c r="U312" s="36">
        <f>SUMIFS(СВЦЭМ!$I$34:$I$777,СВЦЭМ!$A$34:$A$777,$A312,СВЦЭМ!$B$34:$B$777,U$296)+'СЕТ СН'!$F$13-'СЕТ СН'!$F$21</f>
        <v>-578.75</v>
      </c>
      <c r="V312" s="36">
        <f>SUMIFS(СВЦЭМ!$I$34:$I$777,СВЦЭМ!$A$34:$A$777,$A312,СВЦЭМ!$B$34:$B$777,V$296)+'СЕТ СН'!$F$13-'СЕТ СН'!$F$21</f>
        <v>-578.75</v>
      </c>
      <c r="W312" s="36">
        <f>SUMIFS(СВЦЭМ!$I$34:$I$777,СВЦЭМ!$A$34:$A$777,$A312,СВЦЭМ!$B$34:$B$777,W$296)+'СЕТ СН'!$F$13-'СЕТ СН'!$F$21</f>
        <v>-578.75</v>
      </c>
      <c r="X312" s="36">
        <f>SUMIFS(СВЦЭМ!$I$34:$I$777,СВЦЭМ!$A$34:$A$777,$A312,СВЦЭМ!$B$34:$B$777,X$296)+'СЕТ СН'!$F$13-'СЕТ СН'!$F$21</f>
        <v>-578.75</v>
      </c>
      <c r="Y312" s="36">
        <f>SUMIFS(СВЦЭМ!$I$34:$I$777,СВЦЭМ!$A$34:$A$777,$A312,СВЦЭМ!$B$34:$B$777,Y$296)+'СЕТ СН'!$F$13-'СЕТ СН'!$F$21</f>
        <v>-578.75</v>
      </c>
    </row>
    <row r="313" spans="1:25" ht="15.75" x14ac:dyDescent="0.2">
      <c r="A313" s="35">
        <f t="shared" si="8"/>
        <v>42811</v>
      </c>
      <c r="B313" s="36">
        <f>SUMIFS(СВЦЭМ!$I$34:$I$777,СВЦЭМ!$A$34:$A$777,$A313,СВЦЭМ!$B$34:$B$777,B$296)+'СЕТ СН'!$F$13-'СЕТ СН'!$F$21</f>
        <v>-578.75</v>
      </c>
      <c r="C313" s="36">
        <f>SUMIFS(СВЦЭМ!$I$34:$I$777,СВЦЭМ!$A$34:$A$777,$A313,СВЦЭМ!$B$34:$B$777,C$296)+'СЕТ СН'!$F$13-'СЕТ СН'!$F$21</f>
        <v>-578.75</v>
      </c>
      <c r="D313" s="36">
        <f>SUMIFS(СВЦЭМ!$I$34:$I$777,СВЦЭМ!$A$34:$A$777,$A313,СВЦЭМ!$B$34:$B$777,D$296)+'СЕТ СН'!$F$13-'СЕТ СН'!$F$21</f>
        <v>-578.75</v>
      </c>
      <c r="E313" s="36">
        <f>SUMIFS(СВЦЭМ!$I$34:$I$777,СВЦЭМ!$A$34:$A$777,$A313,СВЦЭМ!$B$34:$B$777,E$296)+'СЕТ СН'!$F$13-'СЕТ СН'!$F$21</f>
        <v>-578.75</v>
      </c>
      <c r="F313" s="36">
        <f>SUMIFS(СВЦЭМ!$I$34:$I$777,СВЦЭМ!$A$34:$A$777,$A313,СВЦЭМ!$B$34:$B$777,F$296)+'СЕТ СН'!$F$13-'СЕТ СН'!$F$21</f>
        <v>-578.75</v>
      </c>
      <c r="G313" s="36">
        <f>SUMIFS(СВЦЭМ!$I$34:$I$777,СВЦЭМ!$A$34:$A$777,$A313,СВЦЭМ!$B$34:$B$777,G$296)+'СЕТ СН'!$F$13-'СЕТ СН'!$F$21</f>
        <v>-578.75</v>
      </c>
      <c r="H313" s="36">
        <f>SUMIFS(СВЦЭМ!$I$34:$I$777,СВЦЭМ!$A$34:$A$777,$A313,СВЦЭМ!$B$34:$B$777,H$296)+'СЕТ СН'!$F$13-'СЕТ СН'!$F$21</f>
        <v>-578.75</v>
      </c>
      <c r="I313" s="36">
        <f>SUMIFS(СВЦЭМ!$I$34:$I$777,СВЦЭМ!$A$34:$A$777,$A313,СВЦЭМ!$B$34:$B$777,I$296)+'СЕТ СН'!$F$13-'СЕТ СН'!$F$21</f>
        <v>-578.75</v>
      </c>
      <c r="J313" s="36">
        <f>SUMIFS(СВЦЭМ!$I$34:$I$777,СВЦЭМ!$A$34:$A$777,$A313,СВЦЭМ!$B$34:$B$777,J$296)+'СЕТ СН'!$F$13-'СЕТ СН'!$F$21</f>
        <v>-578.75</v>
      </c>
      <c r="K313" s="36">
        <f>SUMIFS(СВЦЭМ!$I$34:$I$777,СВЦЭМ!$A$34:$A$777,$A313,СВЦЭМ!$B$34:$B$777,K$296)+'СЕТ СН'!$F$13-'СЕТ СН'!$F$21</f>
        <v>-578.75</v>
      </c>
      <c r="L313" s="36">
        <f>SUMIFS(СВЦЭМ!$I$34:$I$777,СВЦЭМ!$A$34:$A$777,$A313,СВЦЭМ!$B$34:$B$777,L$296)+'СЕТ СН'!$F$13-'СЕТ СН'!$F$21</f>
        <v>-578.75</v>
      </c>
      <c r="M313" s="36">
        <f>SUMIFS(СВЦЭМ!$I$34:$I$777,СВЦЭМ!$A$34:$A$777,$A313,СВЦЭМ!$B$34:$B$777,M$296)+'СЕТ СН'!$F$13-'СЕТ СН'!$F$21</f>
        <v>-578.75</v>
      </c>
      <c r="N313" s="36">
        <f>SUMIFS(СВЦЭМ!$I$34:$I$777,СВЦЭМ!$A$34:$A$777,$A313,СВЦЭМ!$B$34:$B$777,N$296)+'СЕТ СН'!$F$13-'СЕТ СН'!$F$21</f>
        <v>-578.75</v>
      </c>
      <c r="O313" s="36">
        <f>SUMIFS(СВЦЭМ!$I$34:$I$777,СВЦЭМ!$A$34:$A$777,$A313,СВЦЭМ!$B$34:$B$777,O$296)+'СЕТ СН'!$F$13-'СЕТ СН'!$F$21</f>
        <v>-578.75</v>
      </c>
      <c r="P313" s="36">
        <f>SUMIFS(СВЦЭМ!$I$34:$I$777,СВЦЭМ!$A$34:$A$777,$A313,СВЦЭМ!$B$34:$B$777,P$296)+'СЕТ СН'!$F$13-'СЕТ СН'!$F$21</f>
        <v>-578.75</v>
      </c>
      <c r="Q313" s="36">
        <f>SUMIFS(СВЦЭМ!$I$34:$I$777,СВЦЭМ!$A$34:$A$777,$A313,СВЦЭМ!$B$34:$B$777,Q$296)+'СЕТ СН'!$F$13-'СЕТ СН'!$F$21</f>
        <v>-578.75</v>
      </c>
      <c r="R313" s="36">
        <f>SUMIFS(СВЦЭМ!$I$34:$I$777,СВЦЭМ!$A$34:$A$777,$A313,СВЦЭМ!$B$34:$B$777,R$296)+'СЕТ СН'!$F$13-'СЕТ СН'!$F$21</f>
        <v>-578.75</v>
      </c>
      <c r="S313" s="36">
        <f>SUMIFS(СВЦЭМ!$I$34:$I$777,СВЦЭМ!$A$34:$A$777,$A313,СВЦЭМ!$B$34:$B$777,S$296)+'СЕТ СН'!$F$13-'СЕТ СН'!$F$21</f>
        <v>-578.75</v>
      </c>
      <c r="T313" s="36">
        <f>SUMIFS(СВЦЭМ!$I$34:$I$777,СВЦЭМ!$A$34:$A$777,$A313,СВЦЭМ!$B$34:$B$777,T$296)+'СЕТ СН'!$F$13-'СЕТ СН'!$F$21</f>
        <v>-578.75</v>
      </c>
      <c r="U313" s="36">
        <f>SUMIFS(СВЦЭМ!$I$34:$I$777,СВЦЭМ!$A$34:$A$777,$A313,СВЦЭМ!$B$34:$B$777,U$296)+'СЕТ СН'!$F$13-'СЕТ СН'!$F$21</f>
        <v>-578.75</v>
      </c>
      <c r="V313" s="36">
        <f>SUMIFS(СВЦЭМ!$I$34:$I$777,СВЦЭМ!$A$34:$A$777,$A313,СВЦЭМ!$B$34:$B$777,V$296)+'СЕТ СН'!$F$13-'СЕТ СН'!$F$21</f>
        <v>-578.75</v>
      </c>
      <c r="W313" s="36">
        <f>SUMIFS(СВЦЭМ!$I$34:$I$777,СВЦЭМ!$A$34:$A$777,$A313,СВЦЭМ!$B$34:$B$777,W$296)+'СЕТ СН'!$F$13-'СЕТ СН'!$F$21</f>
        <v>-578.75</v>
      </c>
      <c r="X313" s="36">
        <f>SUMIFS(СВЦЭМ!$I$34:$I$777,СВЦЭМ!$A$34:$A$777,$A313,СВЦЭМ!$B$34:$B$777,X$296)+'СЕТ СН'!$F$13-'СЕТ СН'!$F$21</f>
        <v>-578.75</v>
      </c>
      <c r="Y313" s="36">
        <f>SUMIFS(СВЦЭМ!$I$34:$I$777,СВЦЭМ!$A$34:$A$777,$A313,СВЦЭМ!$B$34:$B$777,Y$296)+'СЕТ СН'!$F$13-'СЕТ СН'!$F$21</f>
        <v>-578.75</v>
      </c>
    </row>
    <row r="314" spans="1:25" ht="15.75" x14ac:dyDescent="0.2">
      <c r="A314" s="35">
        <f t="shared" si="8"/>
        <v>42812</v>
      </c>
      <c r="B314" s="36">
        <f>SUMIFS(СВЦЭМ!$I$34:$I$777,СВЦЭМ!$A$34:$A$777,$A314,СВЦЭМ!$B$34:$B$777,B$296)+'СЕТ СН'!$F$13-'СЕТ СН'!$F$21</f>
        <v>-578.75</v>
      </c>
      <c r="C314" s="36">
        <f>SUMIFS(СВЦЭМ!$I$34:$I$777,СВЦЭМ!$A$34:$A$777,$A314,СВЦЭМ!$B$34:$B$777,C$296)+'СЕТ СН'!$F$13-'СЕТ СН'!$F$21</f>
        <v>-578.75</v>
      </c>
      <c r="D314" s="36">
        <f>SUMIFS(СВЦЭМ!$I$34:$I$777,СВЦЭМ!$A$34:$A$777,$A314,СВЦЭМ!$B$34:$B$777,D$296)+'СЕТ СН'!$F$13-'СЕТ СН'!$F$21</f>
        <v>-578.75</v>
      </c>
      <c r="E314" s="36">
        <f>SUMIFS(СВЦЭМ!$I$34:$I$777,СВЦЭМ!$A$34:$A$777,$A314,СВЦЭМ!$B$34:$B$777,E$296)+'СЕТ СН'!$F$13-'СЕТ СН'!$F$21</f>
        <v>-578.75</v>
      </c>
      <c r="F314" s="36">
        <f>SUMIFS(СВЦЭМ!$I$34:$I$777,СВЦЭМ!$A$34:$A$777,$A314,СВЦЭМ!$B$34:$B$777,F$296)+'СЕТ СН'!$F$13-'СЕТ СН'!$F$21</f>
        <v>-578.75</v>
      </c>
      <c r="G314" s="36">
        <f>SUMIFS(СВЦЭМ!$I$34:$I$777,СВЦЭМ!$A$34:$A$777,$A314,СВЦЭМ!$B$34:$B$777,G$296)+'СЕТ СН'!$F$13-'СЕТ СН'!$F$21</f>
        <v>-578.75</v>
      </c>
      <c r="H314" s="36">
        <f>SUMIFS(СВЦЭМ!$I$34:$I$777,СВЦЭМ!$A$34:$A$777,$A314,СВЦЭМ!$B$34:$B$777,H$296)+'СЕТ СН'!$F$13-'СЕТ СН'!$F$21</f>
        <v>-578.75</v>
      </c>
      <c r="I314" s="36">
        <f>SUMIFS(СВЦЭМ!$I$34:$I$777,СВЦЭМ!$A$34:$A$777,$A314,СВЦЭМ!$B$34:$B$777,I$296)+'СЕТ СН'!$F$13-'СЕТ СН'!$F$21</f>
        <v>-578.75</v>
      </c>
      <c r="J314" s="36">
        <f>SUMIFS(СВЦЭМ!$I$34:$I$777,СВЦЭМ!$A$34:$A$777,$A314,СВЦЭМ!$B$34:$B$777,J$296)+'СЕТ СН'!$F$13-'СЕТ СН'!$F$21</f>
        <v>-578.75</v>
      </c>
      <c r="K314" s="36">
        <f>SUMIFS(СВЦЭМ!$I$34:$I$777,СВЦЭМ!$A$34:$A$777,$A314,СВЦЭМ!$B$34:$B$777,K$296)+'СЕТ СН'!$F$13-'СЕТ СН'!$F$21</f>
        <v>-578.75</v>
      </c>
      <c r="L314" s="36">
        <f>SUMIFS(СВЦЭМ!$I$34:$I$777,СВЦЭМ!$A$34:$A$777,$A314,СВЦЭМ!$B$34:$B$777,L$296)+'СЕТ СН'!$F$13-'СЕТ СН'!$F$21</f>
        <v>-578.75</v>
      </c>
      <c r="M314" s="36">
        <f>SUMIFS(СВЦЭМ!$I$34:$I$777,СВЦЭМ!$A$34:$A$777,$A314,СВЦЭМ!$B$34:$B$777,M$296)+'СЕТ СН'!$F$13-'СЕТ СН'!$F$21</f>
        <v>-578.75</v>
      </c>
      <c r="N314" s="36">
        <f>SUMIFS(СВЦЭМ!$I$34:$I$777,СВЦЭМ!$A$34:$A$777,$A314,СВЦЭМ!$B$34:$B$777,N$296)+'СЕТ СН'!$F$13-'СЕТ СН'!$F$21</f>
        <v>-578.75</v>
      </c>
      <c r="O314" s="36">
        <f>SUMIFS(СВЦЭМ!$I$34:$I$777,СВЦЭМ!$A$34:$A$777,$A314,СВЦЭМ!$B$34:$B$777,O$296)+'СЕТ СН'!$F$13-'СЕТ СН'!$F$21</f>
        <v>-578.75</v>
      </c>
      <c r="P314" s="36">
        <f>SUMIFS(СВЦЭМ!$I$34:$I$777,СВЦЭМ!$A$34:$A$777,$A314,СВЦЭМ!$B$34:$B$777,P$296)+'СЕТ СН'!$F$13-'СЕТ СН'!$F$21</f>
        <v>-578.75</v>
      </c>
      <c r="Q314" s="36">
        <f>SUMIFS(СВЦЭМ!$I$34:$I$777,СВЦЭМ!$A$34:$A$777,$A314,СВЦЭМ!$B$34:$B$777,Q$296)+'СЕТ СН'!$F$13-'СЕТ СН'!$F$21</f>
        <v>-578.75</v>
      </c>
      <c r="R314" s="36">
        <f>SUMIFS(СВЦЭМ!$I$34:$I$777,СВЦЭМ!$A$34:$A$777,$A314,СВЦЭМ!$B$34:$B$777,R$296)+'СЕТ СН'!$F$13-'СЕТ СН'!$F$21</f>
        <v>-578.75</v>
      </c>
      <c r="S314" s="36">
        <f>SUMIFS(СВЦЭМ!$I$34:$I$777,СВЦЭМ!$A$34:$A$777,$A314,СВЦЭМ!$B$34:$B$777,S$296)+'СЕТ СН'!$F$13-'СЕТ СН'!$F$21</f>
        <v>-578.75</v>
      </c>
      <c r="T314" s="36">
        <f>SUMIFS(СВЦЭМ!$I$34:$I$777,СВЦЭМ!$A$34:$A$777,$A314,СВЦЭМ!$B$34:$B$777,T$296)+'СЕТ СН'!$F$13-'СЕТ СН'!$F$21</f>
        <v>-578.75</v>
      </c>
      <c r="U314" s="36">
        <f>SUMIFS(СВЦЭМ!$I$34:$I$777,СВЦЭМ!$A$34:$A$777,$A314,СВЦЭМ!$B$34:$B$777,U$296)+'СЕТ СН'!$F$13-'СЕТ СН'!$F$21</f>
        <v>-578.75</v>
      </c>
      <c r="V314" s="36">
        <f>SUMIFS(СВЦЭМ!$I$34:$I$777,СВЦЭМ!$A$34:$A$777,$A314,СВЦЭМ!$B$34:$B$777,V$296)+'СЕТ СН'!$F$13-'СЕТ СН'!$F$21</f>
        <v>-578.75</v>
      </c>
      <c r="W314" s="36">
        <f>SUMIFS(СВЦЭМ!$I$34:$I$777,СВЦЭМ!$A$34:$A$777,$A314,СВЦЭМ!$B$34:$B$777,W$296)+'СЕТ СН'!$F$13-'СЕТ СН'!$F$21</f>
        <v>-578.75</v>
      </c>
      <c r="X314" s="36">
        <f>SUMIFS(СВЦЭМ!$I$34:$I$777,СВЦЭМ!$A$34:$A$777,$A314,СВЦЭМ!$B$34:$B$777,X$296)+'СЕТ СН'!$F$13-'СЕТ СН'!$F$21</f>
        <v>-578.75</v>
      </c>
      <c r="Y314" s="36">
        <f>SUMIFS(СВЦЭМ!$I$34:$I$777,СВЦЭМ!$A$34:$A$777,$A314,СВЦЭМ!$B$34:$B$777,Y$296)+'СЕТ СН'!$F$13-'СЕТ СН'!$F$21</f>
        <v>-578.75</v>
      </c>
    </row>
    <row r="315" spans="1:25" ht="15.75" x14ac:dyDescent="0.2">
      <c r="A315" s="35">
        <f t="shared" si="8"/>
        <v>42813</v>
      </c>
      <c r="B315" s="36">
        <f>SUMIFS(СВЦЭМ!$I$34:$I$777,СВЦЭМ!$A$34:$A$777,$A315,СВЦЭМ!$B$34:$B$777,B$296)+'СЕТ СН'!$F$13-'СЕТ СН'!$F$21</f>
        <v>-578.75</v>
      </c>
      <c r="C315" s="36">
        <f>SUMIFS(СВЦЭМ!$I$34:$I$777,СВЦЭМ!$A$34:$A$777,$A315,СВЦЭМ!$B$34:$B$777,C$296)+'СЕТ СН'!$F$13-'СЕТ СН'!$F$21</f>
        <v>-578.75</v>
      </c>
      <c r="D315" s="36">
        <f>SUMIFS(СВЦЭМ!$I$34:$I$777,СВЦЭМ!$A$34:$A$777,$A315,СВЦЭМ!$B$34:$B$777,D$296)+'СЕТ СН'!$F$13-'СЕТ СН'!$F$21</f>
        <v>-578.75</v>
      </c>
      <c r="E315" s="36">
        <f>SUMIFS(СВЦЭМ!$I$34:$I$777,СВЦЭМ!$A$34:$A$777,$A315,СВЦЭМ!$B$34:$B$777,E$296)+'СЕТ СН'!$F$13-'СЕТ СН'!$F$21</f>
        <v>-578.75</v>
      </c>
      <c r="F315" s="36">
        <f>SUMIFS(СВЦЭМ!$I$34:$I$777,СВЦЭМ!$A$34:$A$777,$A315,СВЦЭМ!$B$34:$B$777,F$296)+'СЕТ СН'!$F$13-'СЕТ СН'!$F$21</f>
        <v>-578.75</v>
      </c>
      <c r="G315" s="36">
        <f>SUMIFS(СВЦЭМ!$I$34:$I$777,СВЦЭМ!$A$34:$A$777,$A315,СВЦЭМ!$B$34:$B$777,G$296)+'СЕТ СН'!$F$13-'СЕТ СН'!$F$21</f>
        <v>-578.75</v>
      </c>
      <c r="H315" s="36">
        <f>SUMIFS(СВЦЭМ!$I$34:$I$777,СВЦЭМ!$A$34:$A$777,$A315,СВЦЭМ!$B$34:$B$777,H$296)+'СЕТ СН'!$F$13-'СЕТ СН'!$F$21</f>
        <v>-578.75</v>
      </c>
      <c r="I315" s="36">
        <f>SUMIFS(СВЦЭМ!$I$34:$I$777,СВЦЭМ!$A$34:$A$777,$A315,СВЦЭМ!$B$34:$B$777,I$296)+'СЕТ СН'!$F$13-'СЕТ СН'!$F$21</f>
        <v>-578.75</v>
      </c>
      <c r="J315" s="36">
        <f>SUMIFS(СВЦЭМ!$I$34:$I$777,СВЦЭМ!$A$34:$A$777,$A315,СВЦЭМ!$B$34:$B$777,J$296)+'СЕТ СН'!$F$13-'СЕТ СН'!$F$21</f>
        <v>-578.75</v>
      </c>
      <c r="K315" s="36">
        <f>SUMIFS(СВЦЭМ!$I$34:$I$777,СВЦЭМ!$A$34:$A$777,$A315,СВЦЭМ!$B$34:$B$777,K$296)+'СЕТ СН'!$F$13-'СЕТ СН'!$F$21</f>
        <v>-578.75</v>
      </c>
      <c r="L315" s="36">
        <f>SUMIFS(СВЦЭМ!$I$34:$I$777,СВЦЭМ!$A$34:$A$777,$A315,СВЦЭМ!$B$34:$B$777,L$296)+'СЕТ СН'!$F$13-'СЕТ СН'!$F$21</f>
        <v>-578.75</v>
      </c>
      <c r="M315" s="36">
        <f>SUMIFS(СВЦЭМ!$I$34:$I$777,СВЦЭМ!$A$34:$A$777,$A315,СВЦЭМ!$B$34:$B$777,M$296)+'СЕТ СН'!$F$13-'СЕТ СН'!$F$21</f>
        <v>-578.75</v>
      </c>
      <c r="N315" s="36">
        <f>SUMIFS(СВЦЭМ!$I$34:$I$777,СВЦЭМ!$A$34:$A$777,$A315,СВЦЭМ!$B$34:$B$777,N$296)+'СЕТ СН'!$F$13-'СЕТ СН'!$F$21</f>
        <v>-578.75</v>
      </c>
      <c r="O315" s="36">
        <f>SUMIFS(СВЦЭМ!$I$34:$I$777,СВЦЭМ!$A$34:$A$777,$A315,СВЦЭМ!$B$34:$B$777,O$296)+'СЕТ СН'!$F$13-'СЕТ СН'!$F$21</f>
        <v>-578.75</v>
      </c>
      <c r="P315" s="36">
        <f>SUMIFS(СВЦЭМ!$I$34:$I$777,СВЦЭМ!$A$34:$A$777,$A315,СВЦЭМ!$B$34:$B$777,P$296)+'СЕТ СН'!$F$13-'СЕТ СН'!$F$21</f>
        <v>-578.75</v>
      </c>
      <c r="Q315" s="36">
        <f>SUMIFS(СВЦЭМ!$I$34:$I$777,СВЦЭМ!$A$34:$A$777,$A315,СВЦЭМ!$B$34:$B$777,Q$296)+'СЕТ СН'!$F$13-'СЕТ СН'!$F$21</f>
        <v>-578.75</v>
      </c>
      <c r="R315" s="36">
        <f>SUMIFS(СВЦЭМ!$I$34:$I$777,СВЦЭМ!$A$34:$A$777,$A315,СВЦЭМ!$B$34:$B$777,R$296)+'СЕТ СН'!$F$13-'СЕТ СН'!$F$21</f>
        <v>-578.75</v>
      </c>
      <c r="S315" s="36">
        <f>SUMIFS(СВЦЭМ!$I$34:$I$777,СВЦЭМ!$A$34:$A$777,$A315,СВЦЭМ!$B$34:$B$777,S$296)+'СЕТ СН'!$F$13-'СЕТ СН'!$F$21</f>
        <v>-578.75</v>
      </c>
      <c r="T315" s="36">
        <f>SUMIFS(СВЦЭМ!$I$34:$I$777,СВЦЭМ!$A$34:$A$777,$A315,СВЦЭМ!$B$34:$B$777,T$296)+'СЕТ СН'!$F$13-'СЕТ СН'!$F$21</f>
        <v>-578.75</v>
      </c>
      <c r="U315" s="36">
        <f>SUMIFS(СВЦЭМ!$I$34:$I$777,СВЦЭМ!$A$34:$A$777,$A315,СВЦЭМ!$B$34:$B$777,U$296)+'СЕТ СН'!$F$13-'СЕТ СН'!$F$21</f>
        <v>-578.75</v>
      </c>
      <c r="V315" s="36">
        <f>SUMIFS(СВЦЭМ!$I$34:$I$777,СВЦЭМ!$A$34:$A$777,$A315,СВЦЭМ!$B$34:$B$777,V$296)+'СЕТ СН'!$F$13-'СЕТ СН'!$F$21</f>
        <v>-578.75</v>
      </c>
      <c r="W315" s="36">
        <f>SUMIFS(СВЦЭМ!$I$34:$I$777,СВЦЭМ!$A$34:$A$777,$A315,СВЦЭМ!$B$34:$B$777,W$296)+'СЕТ СН'!$F$13-'СЕТ СН'!$F$21</f>
        <v>-578.75</v>
      </c>
      <c r="X315" s="36">
        <f>SUMIFS(СВЦЭМ!$I$34:$I$777,СВЦЭМ!$A$34:$A$777,$A315,СВЦЭМ!$B$34:$B$777,X$296)+'СЕТ СН'!$F$13-'СЕТ СН'!$F$21</f>
        <v>-578.75</v>
      </c>
      <c r="Y315" s="36">
        <f>SUMIFS(СВЦЭМ!$I$34:$I$777,СВЦЭМ!$A$34:$A$777,$A315,СВЦЭМ!$B$34:$B$777,Y$296)+'СЕТ СН'!$F$13-'СЕТ СН'!$F$21</f>
        <v>-578.75</v>
      </c>
    </row>
    <row r="316" spans="1:25" ht="15.75" x14ac:dyDescent="0.2">
      <c r="A316" s="35">
        <f t="shared" si="8"/>
        <v>42814</v>
      </c>
      <c r="B316" s="36">
        <f>SUMIFS(СВЦЭМ!$I$34:$I$777,СВЦЭМ!$A$34:$A$777,$A316,СВЦЭМ!$B$34:$B$777,B$296)+'СЕТ СН'!$F$13-'СЕТ СН'!$F$21</f>
        <v>-578.75</v>
      </c>
      <c r="C316" s="36">
        <f>SUMIFS(СВЦЭМ!$I$34:$I$777,СВЦЭМ!$A$34:$A$777,$A316,СВЦЭМ!$B$34:$B$777,C$296)+'СЕТ СН'!$F$13-'СЕТ СН'!$F$21</f>
        <v>-578.75</v>
      </c>
      <c r="D316" s="36">
        <f>SUMIFS(СВЦЭМ!$I$34:$I$777,СВЦЭМ!$A$34:$A$777,$A316,СВЦЭМ!$B$34:$B$777,D$296)+'СЕТ СН'!$F$13-'СЕТ СН'!$F$21</f>
        <v>-578.75</v>
      </c>
      <c r="E316" s="36">
        <f>SUMIFS(СВЦЭМ!$I$34:$I$777,СВЦЭМ!$A$34:$A$777,$A316,СВЦЭМ!$B$34:$B$777,E$296)+'СЕТ СН'!$F$13-'СЕТ СН'!$F$21</f>
        <v>-578.75</v>
      </c>
      <c r="F316" s="36">
        <f>SUMIFS(СВЦЭМ!$I$34:$I$777,СВЦЭМ!$A$34:$A$777,$A316,СВЦЭМ!$B$34:$B$777,F$296)+'СЕТ СН'!$F$13-'СЕТ СН'!$F$21</f>
        <v>-578.75</v>
      </c>
      <c r="G316" s="36">
        <f>SUMIFS(СВЦЭМ!$I$34:$I$777,СВЦЭМ!$A$34:$A$777,$A316,СВЦЭМ!$B$34:$B$777,G$296)+'СЕТ СН'!$F$13-'СЕТ СН'!$F$21</f>
        <v>-578.75</v>
      </c>
      <c r="H316" s="36">
        <f>SUMIFS(СВЦЭМ!$I$34:$I$777,СВЦЭМ!$A$34:$A$777,$A316,СВЦЭМ!$B$34:$B$777,H$296)+'СЕТ СН'!$F$13-'СЕТ СН'!$F$21</f>
        <v>-578.75</v>
      </c>
      <c r="I316" s="36">
        <f>SUMIFS(СВЦЭМ!$I$34:$I$777,СВЦЭМ!$A$34:$A$777,$A316,СВЦЭМ!$B$34:$B$777,I$296)+'СЕТ СН'!$F$13-'СЕТ СН'!$F$21</f>
        <v>-578.75</v>
      </c>
      <c r="J316" s="36">
        <f>SUMIFS(СВЦЭМ!$I$34:$I$777,СВЦЭМ!$A$34:$A$777,$A316,СВЦЭМ!$B$34:$B$777,J$296)+'СЕТ СН'!$F$13-'СЕТ СН'!$F$21</f>
        <v>-578.75</v>
      </c>
      <c r="K316" s="36">
        <f>SUMIFS(СВЦЭМ!$I$34:$I$777,СВЦЭМ!$A$34:$A$777,$A316,СВЦЭМ!$B$34:$B$777,K$296)+'СЕТ СН'!$F$13-'СЕТ СН'!$F$21</f>
        <v>-578.75</v>
      </c>
      <c r="L316" s="36">
        <f>SUMIFS(СВЦЭМ!$I$34:$I$777,СВЦЭМ!$A$34:$A$777,$A316,СВЦЭМ!$B$34:$B$777,L$296)+'СЕТ СН'!$F$13-'СЕТ СН'!$F$21</f>
        <v>-578.75</v>
      </c>
      <c r="M316" s="36">
        <f>SUMIFS(СВЦЭМ!$I$34:$I$777,СВЦЭМ!$A$34:$A$777,$A316,СВЦЭМ!$B$34:$B$777,M$296)+'СЕТ СН'!$F$13-'СЕТ СН'!$F$21</f>
        <v>-578.75</v>
      </c>
      <c r="N316" s="36">
        <f>SUMIFS(СВЦЭМ!$I$34:$I$777,СВЦЭМ!$A$34:$A$777,$A316,СВЦЭМ!$B$34:$B$777,N$296)+'СЕТ СН'!$F$13-'СЕТ СН'!$F$21</f>
        <v>-578.75</v>
      </c>
      <c r="O316" s="36">
        <f>SUMIFS(СВЦЭМ!$I$34:$I$777,СВЦЭМ!$A$34:$A$777,$A316,СВЦЭМ!$B$34:$B$777,O$296)+'СЕТ СН'!$F$13-'СЕТ СН'!$F$21</f>
        <v>-578.75</v>
      </c>
      <c r="P316" s="36">
        <f>SUMIFS(СВЦЭМ!$I$34:$I$777,СВЦЭМ!$A$34:$A$777,$A316,СВЦЭМ!$B$34:$B$777,P$296)+'СЕТ СН'!$F$13-'СЕТ СН'!$F$21</f>
        <v>-578.75</v>
      </c>
      <c r="Q316" s="36">
        <f>SUMIFS(СВЦЭМ!$I$34:$I$777,СВЦЭМ!$A$34:$A$777,$A316,СВЦЭМ!$B$34:$B$777,Q$296)+'СЕТ СН'!$F$13-'СЕТ СН'!$F$21</f>
        <v>-578.75</v>
      </c>
      <c r="R316" s="36">
        <f>SUMIFS(СВЦЭМ!$I$34:$I$777,СВЦЭМ!$A$34:$A$777,$A316,СВЦЭМ!$B$34:$B$777,R$296)+'СЕТ СН'!$F$13-'СЕТ СН'!$F$21</f>
        <v>-578.75</v>
      </c>
      <c r="S316" s="36">
        <f>SUMIFS(СВЦЭМ!$I$34:$I$777,СВЦЭМ!$A$34:$A$777,$A316,СВЦЭМ!$B$34:$B$777,S$296)+'СЕТ СН'!$F$13-'СЕТ СН'!$F$21</f>
        <v>-578.75</v>
      </c>
      <c r="T316" s="36">
        <f>SUMIFS(СВЦЭМ!$I$34:$I$777,СВЦЭМ!$A$34:$A$777,$A316,СВЦЭМ!$B$34:$B$777,T$296)+'СЕТ СН'!$F$13-'СЕТ СН'!$F$21</f>
        <v>-578.75</v>
      </c>
      <c r="U316" s="36">
        <f>SUMIFS(СВЦЭМ!$I$34:$I$777,СВЦЭМ!$A$34:$A$777,$A316,СВЦЭМ!$B$34:$B$777,U$296)+'СЕТ СН'!$F$13-'СЕТ СН'!$F$21</f>
        <v>-578.75</v>
      </c>
      <c r="V316" s="36">
        <f>SUMIFS(СВЦЭМ!$I$34:$I$777,СВЦЭМ!$A$34:$A$777,$A316,СВЦЭМ!$B$34:$B$777,V$296)+'СЕТ СН'!$F$13-'СЕТ СН'!$F$21</f>
        <v>-578.75</v>
      </c>
      <c r="W316" s="36">
        <f>SUMIFS(СВЦЭМ!$I$34:$I$777,СВЦЭМ!$A$34:$A$777,$A316,СВЦЭМ!$B$34:$B$777,W$296)+'СЕТ СН'!$F$13-'СЕТ СН'!$F$21</f>
        <v>-578.75</v>
      </c>
      <c r="X316" s="36">
        <f>SUMIFS(СВЦЭМ!$I$34:$I$777,СВЦЭМ!$A$34:$A$777,$A316,СВЦЭМ!$B$34:$B$777,X$296)+'СЕТ СН'!$F$13-'СЕТ СН'!$F$21</f>
        <v>-578.75</v>
      </c>
      <c r="Y316" s="36">
        <f>SUMIFS(СВЦЭМ!$I$34:$I$777,СВЦЭМ!$A$34:$A$777,$A316,СВЦЭМ!$B$34:$B$777,Y$296)+'СЕТ СН'!$F$13-'СЕТ СН'!$F$21</f>
        <v>-578.75</v>
      </c>
    </row>
    <row r="317" spans="1:25" ht="15.75" x14ac:dyDescent="0.2">
      <c r="A317" s="35">
        <f t="shared" si="8"/>
        <v>42815</v>
      </c>
      <c r="B317" s="36">
        <f>SUMIFS(СВЦЭМ!$I$34:$I$777,СВЦЭМ!$A$34:$A$777,$A317,СВЦЭМ!$B$34:$B$777,B$296)+'СЕТ СН'!$F$13-'СЕТ СН'!$F$21</f>
        <v>-578.75</v>
      </c>
      <c r="C317" s="36">
        <f>SUMIFS(СВЦЭМ!$I$34:$I$777,СВЦЭМ!$A$34:$A$777,$A317,СВЦЭМ!$B$34:$B$777,C$296)+'СЕТ СН'!$F$13-'СЕТ СН'!$F$21</f>
        <v>-578.75</v>
      </c>
      <c r="D317" s="36">
        <f>SUMIFS(СВЦЭМ!$I$34:$I$777,СВЦЭМ!$A$34:$A$777,$A317,СВЦЭМ!$B$34:$B$777,D$296)+'СЕТ СН'!$F$13-'СЕТ СН'!$F$21</f>
        <v>-578.75</v>
      </c>
      <c r="E317" s="36">
        <f>SUMIFS(СВЦЭМ!$I$34:$I$777,СВЦЭМ!$A$34:$A$777,$A317,СВЦЭМ!$B$34:$B$777,E$296)+'СЕТ СН'!$F$13-'СЕТ СН'!$F$21</f>
        <v>-578.75</v>
      </c>
      <c r="F317" s="36">
        <f>SUMIFS(СВЦЭМ!$I$34:$I$777,СВЦЭМ!$A$34:$A$777,$A317,СВЦЭМ!$B$34:$B$777,F$296)+'СЕТ СН'!$F$13-'СЕТ СН'!$F$21</f>
        <v>-578.75</v>
      </c>
      <c r="G317" s="36">
        <f>SUMIFS(СВЦЭМ!$I$34:$I$777,СВЦЭМ!$A$34:$A$777,$A317,СВЦЭМ!$B$34:$B$777,G$296)+'СЕТ СН'!$F$13-'СЕТ СН'!$F$21</f>
        <v>-578.75</v>
      </c>
      <c r="H317" s="36">
        <f>SUMIFS(СВЦЭМ!$I$34:$I$777,СВЦЭМ!$A$34:$A$777,$A317,СВЦЭМ!$B$34:$B$777,H$296)+'СЕТ СН'!$F$13-'СЕТ СН'!$F$21</f>
        <v>-578.75</v>
      </c>
      <c r="I317" s="36">
        <f>SUMIFS(СВЦЭМ!$I$34:$I$777,СВЦЭМ!$A$34:$A$777,$A317,СВЦЭМ!$B$34:$B$777,I$296)+'СЕТ СН'!$F$13-'СЕТ СН'!$F$21</f>
        <v>-578.75</v>
      </c>
      <c r="J317" s="36">
        <f>SUMIFS(СВЦЭМ!$I$34:$I$777,СВЦЭМ!$A$34:$A$777,$A317,СВЦЭМ!$B$34:$B$777,J$296)+'СЕТ СН'!$F$13-'СЕТ СН'!$F$21</f>
        <v>-578.75</v>
      </c>
      <c r="K317" s="36">
        <f>SUMIFS(СВЦЭМ!$I$34:$I$777,СВЦЭМ!$A$34:$A$777,$A317,СВЦЭМ!$B$34:$B$777,K$296)+'СЕТ СН'!$F$13-'СЕТ СН'!$F$21</f>
        <v>-578.75</v>
      </c>
      <c r="L317" s="36">
        <f>SUMIFS(СВЦЭМ!$I$34:$I$777,СВЦЭМ!$A$34:$A$777,$A317,СВЦЭМ!$B$34:$B$777,L$296)+'СЕТ СН'!$F$13-'СЕТ СН'!$F$21</f>
        <v>-578.75</v>
      </c>
      <c r="M317" s="36">
        <f>SUMIFS(СВЦЭМ!$I$34:$I$777,СВЦЭМ!$A$34:$A$777,$A317,СВЦЭМ!$B$34:$B$777,M$296)+'СЕТ СН'!$F$13-'СЕТ СН'!$F$21</f>
        <v>-578.75</v>
      </c>
      <c r="N317" s="36">
        <f>SUMIFS(СВЦЭМ!$I$34:$I$777,СВЦЭМ!$A$34:$A$777,$A317,СВЦЭМ!$B$34:$B$777,N$296)+'СЕТ СН'!$F$13-'СЕТ СН'!$F$21</f>
        <v>-578.75</v>
      </c>
      <c r="O317" s="36">
        <f>SUMIFS(СВЦЭМ!$I$34:$I$777,СВЦЭМ!$A$34:$A$777,$A317,СВЦЭМ!$B$34:$B$777,O$296)+'СЕТ СН'!$F$13-'СЕТ СН'!$F$21</f>
        <v>-578.75</v>
      </c>
      <c r="P317" s="36">
        <f>SUMIFS(СВЦЭМ!$I$34:$I$777,СВЦЭМ!$A$34:$A$777,$A317,СВЦЭМ!$B$34:$B$777,P$296)+'СЕТ СН'!$F$13-'СЕТ СН'!$F$21</f>
        <v>-578.75</v>
      </c>
      <c r="Q317" s="36">
        <f>SUMIFS(СВЦЭМ!$I$34:$I$777,СВЦЭМ!$A$34:$A$777,$A317,СВЦЭМ!$B$34:$B$777,Q$296)+'СЕТ СН'!$F$13-'СЕТ СН'!$F$21</f>
        <v>-578.75</v>
      </c>
      <c r="R317" s="36">
        <f>SUMIFS(СВЦЭМ!$I$34:$I$777,СВЦЭМ!$A$34:$A$777,$A317,СВЦЭМ!$B$34:$B$777,R$296)+'СЕТ СН'!$F$13-'СЕТ СН'!$F$21</f>
        <v>-578.75</v>
      </c>
      <c r="S317" s="36">
        <f>SUMIFS(СВЦЭМ!$I$34:$I$777,СВЦЭМ!$A$34:$A$777,$A317,СВЦЭМ!$B$34:$B$777,S$296)+'СЕТ СН'!$F$13-'СЕТ СН'!$F$21</f>
        <v>-578.75</v>
      </c>
      <c r="T317" s="36">
        <f>SUMIFS(СВЦЭМ!$I$34:$I$777,СВЦЭМ!$A$34:$A$777,$A317,СВЦЭМ!$B$34:$B$777,T$296)+'СЕТ СН'!$F$13-'СЕТ СН'!$F$21</f>
        <v>-578.75</v>
      </c>
      <c r="U317" s="36">
        <f>SUMIFS(СВЦЭМ!$I$34:$I$777,СВЦЭМ!$A$34:$A$777,$A317,СВЦЭМ!$B$34:$B$777,U$296)+'СЕТ СН'!$F$13-'СЕТ СН'!$F$21</f>
        <v>-578.75</v>
      </c>
      <c r="V317" s="36">
        <f>SUMIFS(СВЦЭМ!$I$34:$I$777,СВЦЭМ!$A$34:$A$777,$A317,СВЦЭМ!$B$34:$B$777,V$296)+'СЕТ СН'!$F$13-'СЕТ СН'!$F$21</f>
        <v>-578.75</v>
      </c>
      <c r="W317" s="36">
        <f>SUMIFS(СВЦЭМ!$I$34:$I$777,СВЦЭМ!$A$34:$A$777,$A317,СВЦЭМ!$B$34:$B$777,W$296)+'СЕТ СН'!$F$13-'СЕТ СН'!$F$21</f>
        <v>-578.75</v>
      </c>
      <c r="X317" s="36">
        <f>SUMIFS(СВЦЭМ!$I$34:$I$777,СВЦЭМ!$A$34:$A$777,$A317,СВЦЭМ!$B$34:$B$777,X$296)+'СЕТ СН'!$F$13-'СЕТ СН'!$F$21</f>
        <v>-578.75</v>
      </c>
      <c r="Y317" s="36">
        <f>SUMIFS(СВЦЭМ!$I$34:$I$777,СВЦЭМ!$A$34:$A$777,$A317,СВЦЭМ!$B$34:$B$777,Y$296)+'СЕТ СН'!$F$13-'СЕТ СН'!$F$21</f>
        <v>-578.75</v>
      </c>
    </row>
    <row r="318" spans="1:25" ht="15.75" x14ac:dyDescent="0.2">
      <c r="A318" s="35">
        <f t="shared" si="8"/>
        <v>42816</v>
      </c>
      <c r="B318" s="36">
        <f>SUMIFS(СВЦЭМ!$I$34:$I$777,СВЦЭМ!$A$34:$A$777,$A318,СВЦЭМ!$B$34:$B$777,B$296)+'СЕТ СН'!$F$13-'СЕТ СН'!$F$21</f>
        <v>-578.75</v>
      </c>
      <c r="C318" s="36">
        <f>SUMIFS(СВЦЭМ!$I$34:$I$777,СВЦЭМ!$A$34:$A$777,$A318,СВЦЭМ!$B$34:$B$777,C$296)+'СЕТ СН'!$F$13-'СЕТ СН'!$F$21</f>
        <v>-578.75</v>
      </c>
      <c r="D318" s="36">
        <f>SUMIFS(СВЦЭМ!$I$34:$I$777,СВЦЭМ!$A$34:$A$777,$A318,СВЦЭМ!$B$34:$B$777,D$296)+'СЕТ СН'!$F$13-'СЕТ СН'!$F$21</f>
        <v>-578.75</v>
      </c>
      <c r="E318" s="36">
        <f>SUMIFS(СВЦЭМ!$I$34:$I$777,СВЦЭМ!$A$34:$A$777,$A318,СВЦЭМ!$B$34:$B$777,E$296)+'СЕТ СН'!$F$13-'СЕТ СН'!$F$21</f>
        <v>-578.75</v>
      </c>
      <c r="F318" s="36">
        <f>SUMIFS(СВЦЭМ!$I$34:$I$777,СВЦЭМ!$A$34:$A$777,$A318,СВЦЭМ!$B$34:$B$777,F$296)+'СЕТ СН'!$F$13-'СЕТ СН'!$F$21</f>
        <v>-578.75</v>
      </c>
      <c r="G318" s="36">
        <f>SUMIFS(СВЦЭМ!$I$34:$I$777,СВЦЭМ!$A$34:$A$777,$A318,СВЦЭМ!$B$34:$B$777,G$296)+'СЕТ СН'!$F$13-'СЕТ СН'!$F$21</f>
        <v>-578.75</v>
      </c>
      <c r="H318" s="36">
        <f>SUMIFS(СВЦЭМ!$I$34:$I$777,СВЦЭМ!$A$34:$A$777,$A318,СВЦЭМ!$B$34:$B$777,H$296)+'СЕТ СН'!$F$13-'СЕТ СН'!$F$21</f>
        <v>-578.75</v>
      </c>
      <c r="I318" s="36">
        <f>SUMIFS(СВЦЭМ!$I$34:$I$777,СВЦЭМ!$A$34:$A$777,$A318,СВЦЭМ!$B$34:$B$777,I$296)+'СЕТ СН'!$F$13-'СЕТ СН'!$F$21</f>
        <v>-578.75</v>
      </c>
      <c r="J318" s="36">
        <f>SUMIFS(СВЦЭМ!$I$34:$I$777,СВЦЭМ!$A$34:$A$777,$A318,СВЦЭМ!$B$34:$B$777,J$296)+'СЕТ СН'!$F$13-'СЕТ СН'!$F$21</f>
        <v>-578.75</v>
      </c>
      <c r="K318" s="36">
        <f>SUMIFS(СВЦЭМ!$I$34:$I$777,СВЦЭМ!$A$34:$A$777,$A318,СВЦЭМ!$B$34:$B$777,K$296)+'СЕТ СН'!$F$13-'СЕТ СН'!$F$21</f>
        <v>-578.75</v>
      </c>
      <c r="L318" s="36">
        <f>SUMIFS(СВЦЭМ!$I$34:$I$777,СВЦЭМ!$A$34:$A$777,$A318,СВЦЭМ!$B$34:$B$777,L$296)+'СЕТ СН'!$F$13-'СЕТ СН'!$F$21</f>
        <v>-578.75</v>
      </c>
      <c r="M318" s="36">
        <f>SUMIFS(СВЦЭМ!$I$34:$I$777,СВЦЭМ!$A$34:$A$777,$A318,СВЦЭМ!$B$34:$B$777,M$296)+'СЕТ СН'!$F$13-'СЕТ СН'!$F$21</f>
        <v>-578.75</v>
      </c>
      <c r="N318" s="36">
        <f>SUMIFS(СВЦЭМ!$I$34:$I$777,СВЦЭМ!$A$34:$A$777,$A318,СВЦЭМ!$B$34:$B$777,N$296)+'СЕТ СН'!$F$13-'СЕТ СН'!$F$21</f>
        <v>-578.75</v>
      </c>
      <c r="O318" s="36">
        <f>SUMIFS(СВЦЭМ!$I$34:$I$777,СВЦЭМ!$A$34:$A$777,$A318,СВЦЭМ!$B$34:$B$777,O$296)+'СЕТ СН'!$F$13-'СЕТ СН'!$F$21</f>
        <v>-578.75</v>
      </c>
      <c r="P318" s="36">
        <f>SUMIFS(СВЦЭМ!$I$34:$I$777,СВЦЭМ!$A$34:$A$777,$A318,СВЦЭМ!$B$34:$B$777,P$296)+'СЕТ СН'!$F$13-'СЕТ СН'!$F$21</f>
        <v>-578.75</v>
      </c>
      <c r="Q318" s="36">
        <f>SUMIFS(СВЦЭМ!$I$34:$I$777,СВЦЭМ!$A$34:$A$777,$A318,СВЦЭМ!$B$34:$B$777,Q$296)+'СЕТ СН'!$F$13-'СЕТ СН'!$F$21</f>
        <v>-578.75</v>
      </c>
      <c r="R318" s="36">
        <f>SUMIFS(СВЦЭМ!$I$34:$I$777,СВЦЭМ!$A$34:$A$777,$A318,СВЦЭМ!$B$34:$B$777,R$296)+'СЕТ СН'!$F$13-'СЕТ СН'!$F$21</f>
        <v>-578.75</v>
      </c>
      <c r="S318" s="36">
        <f>SUMIFS(СВЦЭМ!$I$34:$I$777,СВЦЭМ!$A$34:$A$777,$A318,СВЦЭМ!$B$34:$B$777,S$296)+'СЕТ СН'!$F$13-'СЕТ СН'!$F$21</f>
        <v>-578.75</v>
      </c>
      <c r="T318" s="36">
        <f>SUMIFS(СВЦЭМ!$I$34:$I$777,СВЦЭМ!$A$34:$A$777,$A318,СВЦЭМ!$B$34:$B$777,T$296)+'СЕТ СН'!$F$13-'СЕТ СН'!$F$21</f>
        <v>-578.75</v>
      </c>
      <c r="U318" s="36">
        <f>SUMIFS(СВЦЭМ!$I$34:$I$777,СВЦЭМ!$A$34:$A$777,$A318,СВЦЭМ!$B$34:$B$777,U$296)+'СЕТ СН'!$F$13-'СЕТ СН'!$F$21</f>
        <v>-578.75</v>
      </c>
      <c r="V318" s="36">
        <f>SUMIFS(СВЦЭМ!$I$34:$I$777,СВЦЭМ!$A$34:$A$777,$A318,СВЦЭМ!$B$34:$B$777,V$296)+'СЕТ СН'!$F$13-'СЕТ СН'!$F$21</f>
        <v>-578.75</v>
      </c>
      <c r="W318" s="36">
        <f>SUMIFS(СВЦЭМ!$I$34:$I$777,СВЦЭМ!$A$34:$A$777,$A318,СВЦЭМ!$B$34:$B$777,W$296)+'СЕТ СН'!$F$13-'СЕТ СН'!$F$21</f>
        <v>-578.75</v>
      </c>
      <c r="X318" s="36">
        <f>SUMIFS(СВЦЭМ!$I$34:$I$777,СВЦЭМ!$A$34:$A$777,$A318,СВЦЭМ!$B$34:$B$777,X$296)+'СЕТ СН'!$F$13-'СЕТ СН'!$F$21</f>
        <v>-578.75</v>
      </c>
      <c r="Y318" s="36">
        <f>SUMIFS(СВЦЭМ!$I$34:$I$777,СВЦЭМ!$A$34:$A$777,$A318,СВЦЭМ!$B$34:$B$777,Y$296)+'СЕТ СН'!$F$13-'СЕТ СН'!$F$21</f>
        <v>-578.75</v>
      </c>
    </row>
    <row r="319" spans="1:25" ht="15.75" x14ac:dyDescent="0.2">
      <c r="A319" s="35">
        <f t="shared" si="8"/>
        <v>42817</v>
      </c>
      <c r="B319" s="36">
        <f>SUMIFS(СВЦЭМ!$I$34:$I$777,СВЦЭМ!$A$34:$A$777,$A319,СВЦЭМ!$B$34:$B$777,B$296)+'СЕТ СН'!$F$13-'СЕТ СН'!$F$21</f>
        <v>-578.75</v>
      </c>
      <c r="C319" s="36">
        <f>SUMIFS(СВЦЭМ!$I$34:$I$777,СВЦЭМ!$A$34:$A$777,$A319,СВЦЭМ!$B$34:$B$777,C$296)+'СЕТ СН'!$F$13-'СЕТ СН'!$F$21</f>
        <v>-578.75</v>
      </c>
      <c r="D319" s="36">
        <f>SUMIFS(СВЦЭМ!$I$34:$I$777,СВЦЭМ!$A$34:$A$777,$A319,СВЦЭМ!$B$34:$B$777,D$296)+'СЕТ СН'!$F$13-'СЕТ СН'!$F$21</f>
        <v>-578.75</v>
      </c>
      <c r="E319" s="36">
        <f>SUMIFS(СВЦЭМ!$I$34:$I$777,СВЦЭМ!$A$34:$A$777,$A319,СВЦЭМ!$B$34:$B$777,E$296)+'СЕТ СН'!$F$13-'СЕТ СН'!$F$21</f>
        <v>-578.75</v>
      </c>
      <c r="F319" s="36">
        <f>SUMIFS(СВЦЭМ!$I$34:$I$777,СВЦЭМ!$A$34:$A$777,$A319,СВЦЭМ!$B$34:$B$777,F$296)+'СЕТ СН'!$F$13-'СЕТ СН'!$F$21</f>
        <v>-578.75</v>
      </c>
      <c r="G319" s="36">
        <f>SUMIFS(СВЦЭМ!$I$34:$I$777,СВЦЭМ!$A$34:$A$777,$A319,СВЦЭМ!$B$34:$B$777,G$296)+'СЕТ СН'!$F$13-'СЕТ СН'!$F$21</f>
        <v>-578.75</v>
      </c>
      <c r="H319" s="36">
        <f>SUMIFS(СВЦЭМ!$I$34:$I$777,СВЦЭМ!$A$34:$A$777,$A319,СВЦЭМ!$B$34:$B$777,H$296)+'СЕТ СН'!$F$13-'СЕТ СН'!$F$21</f>
        <v>-578.75</v>
      </c>
      <c r="I319" s="36">
        <f>SUMIFS(СВЦЭМ!$I$34:$I$777,СВЦЭМ!$A$34:$A$777,$A319,СВЦЭМ!$B$34:$B$777,I$296)+'СЕТ СН'!$F$13-'СЕТ СН'!$F$21</f>
        <v>-578.75</v>
      </c>
      <c r="J319" s="36">
        <f>SUMIFS(СВЦЭМ!$I$34:$I$777,СВЦЭМ!$A$34:$A$777,$A319,СВЦЭМ!$B$34:$B$777,J$296)+'СЕТ СН'!$F$13-'СЕТ СН'!$F$21</f>
        <v>-578.75</v>
      </c>
      <c r="K319" s="36">
        <f>SUMIFS(СВЦЭМ!$I$34:$I$777,СВЦЭМ!$A$34:$A$777,$A319,СВЦЭМ!$B$34:$B$777,K$296)+'СЕТ СН'!$F$13-'СЕТ СН'!$F$21</f>
        <v>-578.75</v>
      </c>
      <c r="L319" s="36">
        <f>SUMIFS(СВЦЭМ!$I$34:$I$777,СВЦЭМ!$A$34:$A$777,$A319,СВЦЭМ!$B$34:$B$777,L$296)+'СЕТ СН'!$F$13-'СЕТ СН'!$F$21</f>
        <v>-578.75</v>
      </c>
      <c r="M319" s="36">
        <f>SUMIFS(СВЦЭМ!$I$34:$I$777,СВЦЭМ!$A$34:$A$777,$A319,СВЦЭМ!$B$34:$B$777,M$296)+'СЕТ СН'!$F$13-'СЕТ СН'!$F$21</f>
        <v>-578.75</v>
      </c>
      <c r="N319" s="36">
        <f>SUMIFS(СВЦЭМ!$I$34:$I$777,СВЦЭМ!$A$34:$A$777,$A319,СВЦЭМ!$B$34:$B$777,N$296)+'СЕТ СН'!$F$13-'СЕТ СН'!$F$21</f>
        <v>-578.75</v>
      </c>
      <c r="O319" s="36">
        <f>SUMIFS(СВЦЭМ!$I$34:$I$777,СВЦЭМ!$A$34:$A$777,$A319,СВЦЭМ!$B$34:$B$777,O$296)+'СЕТ СН'!$F$13-'СЕТ СН'!$F$21</f>
        <v>-578.75</v>
      </c>
      <c r="P319" s="36">
        <f>SUMIFS(СВЦЭМ!$I$34:$I$777,СВЦЭМ!$A$34:$A$777,$A319,СВЦЭМ!$B$34:$B$777,P$296)+'СЕТ СН'!$F$13-'СЕТ СН'!$F$21</f>
        <v>-578.75</v>
      </c>
      <c r="Q319" s="36">
        <f>SUMIFS(СВЦЭМ!$I$34:$I$777,СВЦЭМ!$A$34:$A$777,$A319,СВЦЭМ!$B$34:$B$777,Q$296)+'СЕТ СН'!$F$13-'СЕТ СН'!$F$21</f>
        <v>-578.75</v>
      </c>
      <c r="R319" s="36">
        <f>SUMIFS(СВЦЭМ!$I$34:$I$777,СВЦЭМ!$A$34:$A$777,$A319,СВЦЭМ!$B$34:$B$777,R$296)+'СЕТ СН'!$F$13-'СЕТ СН'!$F$21</f>
        <v>-578.75</v>
      </c>
      <c r="S319" s="36">
        <f>SUMIFS(СВЦЭМ!$I$34:$I$777,СВЦЭМ!$A$34:$A$777,$A319,СВЦЭМ!$B$34:$B$777,S$296)+'СЕТ СН'!$F$13-'СЕТ СН'!$F$21</f>
        <v>-578.75</v>
      </c>
      <c r="T319" s="36">
        <f>SUMIFS(СВЦЭМ!$I$34:$I$777,СВЦЭМ!$A$34:$A$777,$A319,СВЦЭМ!$B$34:$B$777,T$296)+'СЕТ СН'!$F$13-'СЕТ СН'!$F$21</f>
        <v>-578.75</v>
      </c>
      <c r="U319" s="36">
        <f>SUMIFS(СВЦЭМ!$I$34:$I$777,СВЦЭМ!$A$34:$A$777,$A319,СВЦЭМ!$B$34:$B$777,U$296)+'СЕТ СН'!$F$13-'СЕТ СН'!$F$21</f>
        <v>-578.75</v>
      </c>
      <c r="V319" s="36">
        <f>SUMIFS(СВЦЭМ!$I$34:$I$777,СВЦЭМ!$A$34:$A$777,$A319,СВЦЭМ!$B$34:$B$777,V$296)+'СЕТ СН'!$F$13-'СЕТ СН'!$F$21</f>
        <v>-578.75</v>
      </c>
      <c r="W319" s="36">
        <f>SUMIFS(СВЦЭМ!$I$34:$I$777,СВЦЭМ!$A$34:$A$777,$A319,СВЦЭМ!$B$34:$B$777,W$296)+'СЕТ СН'!$F$13-'СЕТ СН'!$F$21</f>
        <v>-578.75</v>
      </c>
      <c r="X319" s="36">
        <f>SUMIFS(СВЦЭМ!$I$34:$I$777,СВЦЭМ!$A$34:$A$777,$A319,СВЦЭМ!$B$34:$B$777,X$296)+'СЕТ СН'!$F$13-'СЕТ СН'!$F$21</f>
        <v>-578.75</v>
      </c>
      <c r="Y319" s="36">
        <f>SUMIFS(СВЦЭМ!$I$34:$I$777,СВЦЭМ!$A$34:$A$777,$A319,СВЦЭМ!$B$34:$B$777,Y$296)+'СЕТ СН'!$F$13-'СЕТ СН'!$F$21</f>
        <v>-578.75</v>
      </c>
    </row>
    <row r="320" spans="1:25" ht="15.75" x14ac:dyDescent="0.2">
      <c r="A320" s="35">
        <f t="shared" si="8"/>
        <v>42818</v>
      </c>
      <c r="B320" s="36">
        <f>SUMIFS(СВЦЭМ!$I$34:$I$777,СВЦЭМ!$A$34:$A$777,$A320,СВЦЭМ!$B$34:$B$777,B$296)+'СЕТ СН'!$F$13-'СЕТ СН'!$F$21</f>
        <v>-578.75</v>
      </c>
      <c r="C320" s="36">
        <f>SUMIFS(СВЦЭМ!$I$34:$I$777,СВЦЭМ!$A$34:$A$777,$A320,СВЦЭМ!$B$34:$B$777,C$296)+'СЕТ СН'!$F$13-'СЕТ СН'!$F$21</f>
        <v>-578.75</v>
      </c>
      <c r="D320" s="36">
        <f>SUMIFS(СВЦЭМ!$I$34:$I$777,СВЦЭМ!$A$34:$A$777,$A320,СВЦЭМ!$B$34:$B$777,D$296)+'СЕТ СН'!$F$13-'СЕТ СН'!$F$21</f>
        <v>-578.75</v>
      </c>
      <c r="E320" s="36">
        <f>SUMIFS(СВЦЭМ!$I$34:$I$777,СВЦЭМ!$A$34:$A$777,$A320,СВЦЭМ!$B$34:$B$777,E$296)+'СЕТ СН'!$F$13-'СЕТ СН'!$F$21</f>
        <v>-578.75</v>
      </c>
      <c r="F320" s="36">
        <f>SUMIFS(СВЦЭМ!$I$34:$I$777,СВЦЭМ!$A$34:$A$777,$A320,СВЦЭМ!$B$34:$B$777,F$296)+'СЕТ СН'!$F$13-'СЕТ СН'!$F$21</f>
        <v>-578.75</v>
      </c>
      <c r="G320" s="36">
        <f>SUMIFS(СВЦЭМ!$I$34:$I$777,СВЦЭМ!$A$34:$A$777,$A320,СВЦЭМ!$B$34:$B$777,G$296)+'СЕТ СН'!$F$13-'СЕТ СН'!$F$21</f>
        <v>-578.75</v>
      </c>
      <c r="H320" s="36">
        <f>SUMIFS(СВЦЭМ!$I$34:$I$777,СВЦЭМ!$A$34:$A$777,$A320,СВЦЭМ!$B$34:$B$777,H$296)+'СЕТ СН'!$F$13-'СЕТ СН'!$F$21</f>
        <v>-578.75</v>
      </c>
      <c r="I320" s="36">
        <f>SUMIFS(СВЦЭМ!$I$34:$I$777,СВЦЭМ!$A$34:$A$777,$A320,СВЦЭМ!$B$34:$B$777,I$296)+'СЕТ СН'!$F$13-'СЕТ СН'!$F$21</f>
        <v>-578.75</v>
      </c>
      <c r="J320" s="36">
        <f>SUMIFS(СВЦЭМ!$I$34:$I$777,СВЦЭМ!$A$34:$A$777,$A320,СВЦЭМ!$B$34:$B$777,J$296)+'СЕТ СН'!$F$13-'СЕТ СН'!$F$21</f>
        <v>-578.75</v>
      </c>
      <c r="K320" s="36">
        <f>SUMIFS(СВЦЭМ!$I$34:$I$777,СВЦЭМ!$A$34:$A$777,$A320,СВЦЭМ!$B$34:$B$777,K$296)+'СЕТ СН'!$F$13-'СЕТ СН'!$F$21</f>
        <v>-578.75</v>
      </c>
      <c r="L320" s="36">
        <f>SUMIFS(СВЦЭМ!$I$34:$I$777,СВЦЭМ!$A$34:$A$777,$A320,СВЦЭМ!$B$34:$B$777,L$296)+'СЕТ СН'!$F$13-'СЕТ СН'!$F$21</f>
        <v>-578.75</v>
      </c>
      <c r="M320" s="36">
        <f>SUMIFS(СВЦЭМ!$I$34:$I$777,СВЦЭМ!$A$34:$A$777,$A320,СВЦЭМ!$B$34:$B$777,M$296)+'СЕТ СН'!$F$13-'СЕТ СН'!$F$21</f>
        <v>-578.75</v>
      </c>
      <c r="N320" s="36">
        <f>SUMIFS(СВЦЭМ!$I$34:$I$777,СВЦЭМ!$A$34:$A$777,$A320,СВЦЭМ!$B$34:$B$777,N$296)+'СЕТ СН'!$F$13-'СЕТ СН'!$F$21</f>
        <v>-578.75</v>
      </c>
      <c r="O320" s="36">
        <f>SUMIFS(СВЦЭМ!$I$34:$I$777,СВЦЭМ!$A$34:$A$777,$A320,СВЦЭМ!$B$34:$B$777,O$296)+'СЕТ СН'!$F$13-'СЕТ СН'!$F$21</f>
        <v>-578.75</v>
      </c>
      <c r="P320" s="36">
        <f>SUMIFS(СВЦЭМ!$I$34:$I$777,СВЦЭМ!$A$34:$A$777,$A320,СВЦЭМ!$B$34:$B$777,P$296)+'СЕТ СН'!$F$13-'СЕТ СН'!$F$21</f>
        <v>-578.75</v>
      </c>
      <c r="Q320" s="36">
        <f>SUMIFS(СВЦЭМ!$I$34:$I$777,СВЦЭМ!$A$34:$A$777,$A320,СВЦЭМ!$B$34:$B$777,Q$296)+'СЕТ СН'!$F$13-'СЕТ СН'!$F$21</f>
        <v>-578.75</v>
      </c>
      <c r="R320" s="36">
        <f>SUMIFS(СВЦЭМ!$I$34:$I$777,СВЦЭМ!$A$34:$A$777,$A320,СВЦЭМ!$B$34:$B$777,R$296)+'СЕТ СН'!$F$13-'СЕТ СН'!$F$21</f>
        <v>-578.75</v>
      </c>
      <c r="S320" s="36">
        <f>SUMIFS(СВЦЭМ!$I$34:$I$777,СВЦЭМ!$A$34:$A$777,$A320,СВЦЭМ!$B$34:$B$777,S$296)+'СЕТ СН'!$F$13-'СЕТ СН'!$F$21</f>
        <v>-578.75</v>
      </c>
      <c r="T320" s="36">
        <f>SUMIFS(СВЦЭМ!$I$34:$I$777,СВЦЭМ!$A$34:$A$777,$A320,СВЦЭМ!$B$34:$B$777,T$296)+'СЕТ СН'!$F$13-'СЕТ СН'!$F$21</f>
        <v>-578.75</v>
      </c>
      <c r="U320" s="36">
        <f>SUMIFS(СВЦЭМ!$I$34:$I$777,СВЦЭМ!$A$34:$A$777,$A320,СВЦЭМ!$B$34:$B$777,U$296)+'СЕТ СН'!$F$13-'СЕТ СН'!$F$21</f>
        <v>-578.75</v>
      </c>
      <c r="V320" s="36">
        <f>SUMIFS(СВЦЭМ!$I$34:$I$777,СВЦЭМ!$A$34:$A$777,$A320,СВЦЭМ!$B$34:$B$777,V$296)+'СЕТ СН'!$F$13-'СЕТ СН'!$F$21</f>
        <v>-578.75</v>
      </c>
      <c r="W320" s="36">
        <f>SUMIFS(СВЦЭМ!$I$34:$I$777,СВЦЭМ!$A$34:$A$777,$A320,СВЦЭМ!$B$34:$B$777,W$296)+'СЕТ СН'!$F$13-'СЕТ СН'!$F$21</f>
        <v>-578.75</v>
      </c>
      <c r="X320" s="36">
        <f>SUMIFS(СВЦЭМ!$I$34:$I$777,СВЦЭМ!$A$34:$A$777,$A320,СВЦЭМ!$B$34:$B$777,X$296)+'СЕТ СН'!$F$13-'СЕТ СН'!$F$21</f>
        <v>-578.75</v>
      </c>
      <c r="Y320" s="36">
        <f>SUMIFS(СВЦЭМ!$I$34:$I$777,СВЦЭМ!$A$34:$A$777,$A320,СВЦЭМ!$B$34:$B$777,Y$296)+'СЕТ СН'!$F$13-'СЕТ СН'!$F$21</f>
        <v>-578.75</v>
      </c>
    </row>
    <row r="321" spans="1:27" ht="15.75" x14ac:dyDescent="0.2">
      <c r="A321" s="35">
        <f t="shared" si="8"/>
        <v>42819</v>
      </c>
      <c r="B321" s="36">
        <f>SUMIFS(СВЦЭМ!$I$34:$I$777,СВЦЭМ!$A$34:$A$777,$A321,СВЦЭМ!$B$34:$B$777,B$296)+'СЕТ СН'!$F$13-'СЕТ СН'!$F$21</f>
        <v>-578.75</v>
      </c>
      <c r="C321" s="36">
        <f>SUMIFS(СВЦЭМ!$I$34:$I$777,СВЦЭМ!$A$34:$A$777,$A321,СВЦЭМ!$B$34:$B$777,C$296)+'СЕТ СН'!$F$13-'СЕТ СН'!$F$21</f>
        <v>-578.75</v>
      </c>
      <c r="D321" s="36">
        <f>SUMIFS(СВЦЭМ!$I$34:$I$777,СВЦЭМ!$A$34:$A$777,$A321,СВЦЭМ!$B$34:$B$777,D$296)+'СЕТ СН'!$F$13-'СЕТ СН'!$F$21</f>
        <v>-578.75</v>
      </c>
      <c r="E321" s="36">
        <f>SUMIFS(СВЦЭМ!$I$34:$I$777,СВЦЭМ!$A$34:$A$777,$A321,СВЦЭМ!$B$34:$B$777,E$296)+'СЕТ СН'!$F$13-'СЕТ СН'!$F$21</f>
        <v>-578.75</v>
      </c>
      <c r="F321" s="36">
        <f>SUMIFS(СВЦЭМ!$I$34:$I$777,СВЦЭМ!$A$34:$A$777,$A321,СВЦЭМ!$B$34:$B$777,F$296)+'СЕТ СН'!$F$13-'СЕТ СН'!$F$21</f>
        <v>-578.75</v>
      </c>
      <c r="G321" s="36">
        <f>SUMIFS(СВЦЭМ!$I$34:$I$777,СВЦЭМ!$A$34:$A$777,$A321,СВЦЭМ!$B$34:$B$777,G$296)+'СЕТ СН'!$F$13-'СЕТ СН'!$F$21</f>
        <v>-578.75</v>
      </c>
      <c r="H321" s="36">
        <f>SUMIFS(СВЦЭМ!$I$34:$I$777,СВЦЭМ!$A$34:$A$777,$A321,СВЦЭМ!$B$34:$B$777,H$296)+'СЕТ СН'!$F$13-'СЕТ СН'!$F$21</f>
        <v>-578.75</v>
      </c>
      <c r="I321" s="36">
        <f>SUMIFS(СВЦЭМ!$I$34:$I$777,СВЦЭМ!$A$34:$A$777,$A321,СВЦЭМ!$B$34:$B$777,I$296)+'СЕТ СН'!$F$13-'СЕТ СН'!$F$21</f>
        <v>-578.75</v>
      </c>
      <c r="J321" s="36">
        <f>SUMIFS(СВЦЭМ!$I$34:$I$777,СВЦЭМ!$A$34:$A$777,$A321,СВЦЭМ!$B$34:$B$777,J$296)+'СЕТ СН'!$F$13-'СЕТ СН'!$F$21</f>
        <v>-578.75</v>
      </c>
      <c r="K321" s="36">
        <f>SUMIFS(СВЦЭМ!$I$34:$I$777,СВЦЭМ!$A$34:$A$777,$A321,СВЦЭМ!$B$34:$B$777,K$296)+'СЕТ СН'!$F$13-'СЕТ СН'!$F$21</f>
        <v>-578.75</v>
      </c>
      <c r="L321" s="36">
        <f>SUMIFS(СВЦЭМ!$I$34:$I$777,СВЦЭМ!$A$34:$A$777,$A321,СВЦЭМ!$B$34:$B$777,L$296)+'СЕТ СН'!$F$13-'СЕТ СН'!$F$21</f>
        <v>-578.75</v>
      </c>
      <c r="M321" s="36">
        <f>SUMIFS(СВЦЭМ!$I$34:$I$777,СВЦЭМ!$A$34:$A$777,$A321,СВЦЭМ!$B$34:$B$777,M$296)+'СЕТ СН'!$F$13-'СЕТ СН'!$F$21</f>
        <v>-578.75</v>
      </c>
      <c r="N321" s="36">
        <f>SUMIFS(СВЦЭМ!$I$34:$I$777,СВЦЭМ!$A$34:$A$777,$A321,СВЦЭМ!$B$34:$B$777,N$296)+'СЕТ СН'!$F$13-'СЕТ СН'!$F$21</f>
        <v>-578.75</v>
      </c>
      <c r="O321" s="36">
        <f>SUMIFS(СВЦЭМ!$I$34:$I$777,СВЦЭМ!$A$34:$A$777,$A321,СВЦЭМ!$B$34:$B$777,O$296)+'СЕТ СН'!$F$13-'СЕТ СН'!$F$21</f>
        <v>-578.75</v>
      </c>
      <c r="P321" s="36">
        <f>SUMIFS(СВЦЭМ!$I$34:$I$777,СВЦЭМ!$A$34:$A$777,$A321,СВЦЭМ!$B$34:$B$777,P$296)+'СЕТ СН'!$F$13-'СЕТ СН'!$F$21</f>
        <v>-578.75</v>
      </c>
      <c r="Q321" s="36">
        <f>SUMIFS(СВЦЭМ!$I$34:$I$777,СВЦЭМ!$A$34:$A$777,$A321,СВЦЭМ!$B$34:$B$777,Q$296)+'СЕТ СН'!$F$13-'СЕТ СН'!$F$21</f>
        <v>-578.75</v>
      </c>
      <c r="R321" s="36">
        <f>SUMIFS(СВЦЭМ!$I$34:$I$777,СВЦЭМ!$A$34:$A$777,$A321,СВЦЭМ!$B$34:$B$777,R$296)+'СЕТ СН'!$F$13-'СЕТ СН'!$F$21</f>
        <v>-578.75</v>
      </c>
      <c r="S321" s="36">
        <f>SUMIFS(СВЦЭМ!$I$34:$I$777,СВЦЭМ!$A$34:$A$777,$A321,СВЦЭМ!$B$34:$B$777,S$296)+'СЕТ СН'!$F$13-'СЕТ СН'!$F$21</f>
        <v>-578.75</v>
      </c>
      <c r="T321" s="36">
        <f>SUMIFS(СВЦЭМ!$I$34:$I$777,СВЦЭМ!$A$34:$A$777,$A321,СВЦЭМ!$B$34:$B$777,T$296)+'СЕТ СН'!$F$13-'СЕТ СН'!$F$21</f>
        <v>-578.75</v>
      </c>
      <c r="U321" s="36">
        <f>SUMIFS(СВЦЭМ!$I$34:$I$777,СВЦЭМ!$A$34:$A$777,$A321,СВЦЭМ!$B$34:$B$777,U$296)+'СЕТ СН'!$F$13-'СЕТ СН'!$F$21</f>
        <v>-578.75</v>
      </c>
      <c r="V321" s="36">
        <f>SUMIFS(СВЦЭМ!$I$34:$I$777,СВЦЭМ!$A$34:$A$777,$A321,СВЦЭМ!$B$34:$B$777,V$296)+'СЕТ СН'!$F$13-'СЕТ СН'!$F$21</f>
        <v>-578.75</v>
      </c>
      <c r="W321" s="36">
        <f>SUMIFS(СВЦЭМ!$I$34:$I$777,СВЦЭМ!$A$34:$A$777,$A321,СВЦЭМ!$B$34:$B$777,W$296)+'СЕТ СН'!$F$13-'СЕТ СН'!$F$21</f>
        <v>-578.75</v>
      </c>
      <c r="X321" s="36">
        <f>SUMIFS(СВЦЭМ!$I$34:$I$777,СВЦЭМ!$A$34:$A$777,$A321,СВЦЭМ!$B$34:$B$777,X$296)+'СЕТ СН'!$F$13-'СЕТ СН'!$F$21</f>
        <v>-578.75</v>
      </c>
      <c r="Y321" s="36">
        <f>SUMIFS(СВЦЭМ!$I$34:$I$777,СВЦЭМ!$A$34:$A$777,$A321,СВЦЭМ!$B$34:$B$777,Y$296)+'СЕТ СН'!$F$13-'СЕТ СН'!$F$21</f>
        <v>-578.75</v>
      </c>
    </row>
    <row r="322" spans="1:27" ht="15.75" x14ac:dyDescent="0.2">
      <c r="A322" s="35">
        <f t="shared" si="8"/>
        <v>42820</v>
      </c>
      <c r="B322" s="36">
        <f>SUMIFS(СВЦЭМ!$I$34:$I$777,СВЦЭМ!$A$34:$A$777,$A322,СВЦЭМ!$B$34:$B$777,B$296)+'СЕТ СН'!$F$13-'СЕТ СН'!$F$21</f>
        <v>-578.75</v>
      </c>
      <c r="C322" s="36">
        <f>SUMIFS(СВЦЭМ!$I$34:$I$777,СВЦЭМ!$A$34:$A$777,$A322,СВЦЭМ!$B$34:$B$777,C$296)+'СЕТ СН'!$F$13-'СЕТ СН'!$F$21</f>
        <v>-578.75</v>
      </c>
      <c r="D322" s="36">
        <f>SUMIFS(СВЦЭМ!$I$34:$I$777,СВЦЭМ!$A$34:$A$777,$A322,СВЦЭМ!$B$34:$B$777,D$296)+'СЕТ СН'!$F$13-'СЕТ СН'!$F$21</f>
        <v>-578.75</v>
      </c>
      <c r="E322" s="36">
        <f>SUMIFS(СВЦЭМ!$I$34:$I$777,СВЦЭМ!$A$34:$A$777,$A322,СВЦЭМ!$B$34:$B$777,E$296)+'СЕТ СН'!$F$13-'СЕТ СН'!$F$21</f>
        <v>-578.75</v>
      </c>
      <c r="F322" s="36">
        <f>SUMIFS(СВЦЭМ!$I$34:$I$777,СВЦЭМ!$A$34:$A$777,$A322,СВЦЭМ!$B$34:$B$777,F$296)+'СЕТ СН'!$F$13-'СЕТ СН'!$F$21</f>
        <v>-578.75</v>
      </c>
      <c r="G322" s="36">
        <f>SUMIFS(СВЦЭМ!$I$34:$I$777,СВЦЭМ!$A$34:$A$777,$A322,СВЦЭМ!$B$34:$B$777,G$296)+'СЕТ СН'!$F$13-'СЕТ СН'!$F$21</f>
        <v>-578.75</v>
      </c>
      <c r="H322" s="36">
        <f>SUMIFS(СВЦЭМ!$I$34:$I$777,СВЦЭМ!$A$34:$A$777,$A322,СВЦЭМ!$B$34:$B$777,H$296)+'СЕТ СН'!$F$13-'СЕТ СН'!$F$21</f>
        <v>-578.75</v>
      </c>
      <c r="I322" s="36">
        <f>SUMIFS(СВЦЭМ!$I$34:$I$777,СВЦЭМ!$A$34:$A$777,$A322,СВЦЭМ!$B$34:$B$777,I$296)+'СЕТ СН'!$F$13-'СЕТ СН'!$F$21</f>
        <v>-578.75</v>
      </c>
      <c r="J322" s="36">
        <f>SUMIFS(СВЦЭМ!$I$34:$I$777,СВЦЭМ!$A$34:$A$777,$A322,СВЦЭМ!$B$34:$B$777,J$296)+'СЕТ СН'!$F$13-'СЕТ СН'!$F$21</f>
        <v>-578.75</v>
      </c>
      <c r="K322" s="36">
        <f>SUMIFS(СВЦЭМ!$I$34:$I$777,СВЦЭМ!$A$34:$A$777,$A322,СВЦЭМ!$B$34:$B$777,K$296)+'СЕТ СН'!$F$13-'СЕТ СН'!$F$21</f>
        <v>-578.75</v>
      </c>
      <c r="L322" s="36">
        <f>SUMIFS(СВЦЭМ!$I$34:$I$777,СВЦЭМ!$A$34:$A$777,$A322,СВЦЭМ!$B$34:$B$777,L$296)+'СЕТ СН'!$F$13-'СЕТ СН'!$F$21</f>
        <v>-578.75</v>
      </c>
      <c r="M322" s="36">
        <f>SUMIFS(СВЦЭМ!$I$34:$I$777,СВЦЭМ!$A$34:$A$777,$A322,СВЦЭМ!$B$34:$B$777,M$296)+'СЕТ СН'!$F$13-'СЕТ СН'!$F$21</f>
        <v>-578.75</v>
      </c>
      <c r="N322" s="36">
        <f>SUMIFS(СВЦЭМ!$I$34:$I$777,СВЦЭМ!$A$34:$A$777,$A322,СВЦЭМ!$B$34:$B$777,N$296)+'СЕТ СН'!$F$13-'СЕТ СН'!$F$21</f>
        <v>-578.75</v>
      </c>
      <c r="O322" s="36">
        <f>SUMIFS(СВЦЭМ!$I$34:$I$777,СВЦЭМ!$A$34:$A$777,$A322,СВЦЭМ!$B$34:$B$777,O$296)+'СЕТ СН'!$F$13-'СЕТ СН'!$F$21</f>
        <v>-578.75</v>
      </c>
      <c r="P322" s="36">
        <f>SUMIFS(СВЦЭМ!$I$34:$I$777,СВЦЭМ!$A$34:$A$777,$A322,СВЦЭМ!$B$34:$B$777,P$296)+'СЕТ СН'!$F$13-'СЕТ СН'!$F$21</f>
        <v>-578.75</v>
      </c>
      <c r="Q322" s="36">
        <f>SUMIFS(СВЦЭМ!$I$34:$I$777,СВЦЭМ!$A$34:$A$777,$A322,СВЦЭМ!$B$34:$B$777,Q$296)+'СЕТ СН'!$F$13-'СЕТ СН'!$F$21</f>
        <v>-578.75</v>
      </c>
      <c r="R322" s="36">
        <f>SUMIFS(СВЦЭМ!$I$34:$I$777,СВЦЭМ!$A$34:$A$777,$A322,СВЦЭМ!$B$34:$B$777,R$296)+'СЕТ СН'!$F$13-'СЕТ СН'!$F$21</f>
        <v>-578.75</v>
      </c>
      <c r="S322" s="36">
        <f>SUMIFS(СВЦЭМ!$I$34:$I$777,СВЦЭМ!$A$34:$A$777,$A322,СВЦЭМ!$B$34:$B$777,S$296)+'СЕТ СН'!$F$13-'СЕТ СН'!$F$21</f>
        <v>-578.75</v>
      </c>
      <c r="T322" s="36">
        <f>SUMIFS(СВЦЭМ!$I$34:$I$777,СВЦЭМ!$A$34:$A$777,$A322,СВЦЭМ!$B$34:$B$777,T$296)+'СЕТ СН'!$F$13-'СЕТ СН'!$F$21</f>
        <v>-578.75</v>
      </c>
      <c r="U322" s="36">
        <f>SUMIFS(СВЦЭМ!$I$34:$I$777,СВЦЭМ!$A$34:$A$777,$A322,СВЦЭМ!$B$34:$B$777,U$296)+'СЕТ СН'!$F$13-'СЕТ СН'!$F$21</f>
        <v>-578.75</v>
      </c>
      <c r="V322" s="36">
        <f>SUMIFS(СВЦЭМ!$I$34:$I$777,СВЦЭМ!$A$34:$A$777,$A322,СВЦЭМ!$B$34:$B$777,V$296)+'СЕТ СН'!$F$13-'СЕТ СН'!$F$21</f>
        <v>-578.75</v>
      </c>
      <c r="W322" s="36">
        <f>SUMIFS(СВЦЭМ!$I$34:$I$777,СВЦЭМ!$A$34:$A$777,$A322,СВЦЭМ!$B$34:$B$777,W$296)+'СЕТ СН'!$F$13-'СЕТ СН'!$F$21</f>
        <v>-578.75</v>
      </c>
      <c r="X322" s="36">
        <f>SUMIFS(СВЦЭМ!$I$34:$I$777,СВЦЭМ!$A$34:$A$777,$A322,СВЦЭМ!$B$34:$B$777,X$296)+'СЕТ СН'!$F$13-'СЕТ СН'!$F$21</f>
        <v>-578.75</v>
      </c>
      <c r="Y322" s="36">
        <f>SUMIFS(СВЦЭМ!$I$34:$I$777,СВЦЭМ!$A$34:$A$777,$A322,СВЦЭМ!$B$34:$B$777,Y$296)+'СЕТ СН'!$F$13-'СЕТ СН'!$F$21</f>
        <v>-578.75</v>
      </c>
    </row>
    <row r="323" spans="1:27" ht="15.75" x14ac:dyDescent="0.2">
      <c r="A323" s="35">
        <f t="shared" si="8"/>
        <v>42821</v>
      </c>
      <c r="B323" s="36">
        <f>SUMIFS(СВЦЭМ!$I$34:$I$777,СВЦЭМ!$A$34:$A$777,$A323,СВЦЭМ!$B$34:$B$777,B$296)+'СЕТ СН'!$F$13-'СЕТ СН'!$F$21</f>
        <v>-578.75</v>
      </c>
      <c r="C323" s="36">
        <f>SUMIFS(СВЦЭМ!$I$34:$I$777,СВЦЭМ!$A$34:$A$777,$A323,СВЦЭМ!$B$34:$B$777,C$296)+'СЕТ СН'!$F$13-'СЕТ СН'!$F$21</f>
        <v>-578.75</v>
      </c>
      <c r="D323" s="36">
        <f>SUMIFS(СВЦЭМ!$I$34:$I$777,СВЦЭМ!$A$34:$A$777,$A323,СВЦЭМ!$B$34:$B$777,D$296)+'СЕТ СН'!$F$13-'СЕТ СН'!$F$21</f>
        <v>-578.75</v>
      </c>
      <c r="E323" s="36">
        <f>SUMIFS(СВЦЭМ!$I$34:$I$777,СВЦЭМ!$A$34:$A$777,$A323,СВЦЭМ!$B$34:$B$777,E$296)+'СЕТ СН'!$F$13-'СЕТ СН'!$F$21</f>
        <v>-578.75</v>
      </c>
      <c r="F323" s="36">
        <f>SUMIFS(СВЦЭМ!$I$34:$I$777,СВЦЭМ!$A$34:$A$777,$A323,СВЦЭМ!$B$34:$B$777,F$296)+'СЕТ СН'!$F$13-'СЕТ СН'!$F$21</f>
        <v>-578.75</v>
      </c>
      <c r="G323" s="36">
        <f>SUMIFS(СВЦЭМ!$I$34:$I$777,СВЦЭМ!$A$34:$A$777,$A323,СВЦЭМ!$B$34:$B$777,G$296)+'СЕТ СН'!$F$13-'СЕТ СН'!$F$21</f>
        <v>-578.75</v>
      </c>
      <c r="H323" s="36">
        <f>SUMIFS(СВЦЭМ!$I$34:$I$777,СВЦЭМ!$A$34:$A$777,$A323,СВЦЭМ!$B$34:$B$777,H$296)+'СЕТ СН'!$F$13-'СЕТ СН'!$F$21</f>
        <v>-578.75</v>
      </c>
      <c r="I323" s="36">
        <f>SUMIFS(СВЦЭМ!$I$34:$I$777,СВЦЭМ!$A$34:$A$777,$A323,СВЦЭМ!$B$34:$B$777,I$296)+'СЕТ СН'!$F$13-'СЕТ СН'!$F$21</f>
        <v>-578.75</v>
      </c>
      <c r="J323" s="36">
        <f>SUMIFS(СВЦЭМ!$I$34:$I$777,СВЦЭМ!$A$34:$A$777,$A323,СВЦЭМ!$B$34:$B$777,J$296)+'СЕТ СН'!$F$13-'СЕТ СН'!$F$21</f>
        <v>-578.75</v>
      </c>
      <c r="K323" s="36">
        <f>SUMIFS(СВЦЭМ!$I$34:$I$777,СВЦЭМ!$A$34:$A$777,$A323,СВЦЭМ!$B$34:$B$777,K$296)+'СЕТ СН'!$F$13-'СЕТ СН'!$F$21</f>
        <v>-578.75</v>
      </c>
      <c r="L323" s="36">
        <f>SUMIFS(СВЦЭМ!$I$34:$I$777,СВЦЭМ!$A$34:$A$777,$A323,СВЦЭМ!$B$34:$B$777,L$296)+'СЕТ СН'!$F$13-'СЕТ СН'!$F$21</f>
        <v>-578.75</v>
      </c>
      <c r="M323" s="36">
        <f>SUMIFS(СВЦЭМ!$I$34:$I$777,СВЦЭМ!$A$34:$A$777,$A323,СВЦЭМ!$B$34:$B$777,M$296)+'СЕТ СН'!$F$13-'СЕТ СН'!$F$21</f>
        <v>-578.75</v>
      </c>
      <c r="N323" s="36">
        <f>SUMIFS(СВЦЭМ!$I$34:$I$777,СВЦЭМ!$A$34:$A$777,$A323,СВЦЭМ!$B$34:$B$777,N$296)+'СЕТ СН'!$F$13-'СЕТ СН'!$F$21</f>
        <v>-578.75</v>
      </c>
      <c r="O323" s="36">
        <f>SUMIFS(СВЦЭМ!$I$34:$I$777,СВЦЭМ!$A$34:$A$777,$A323,СВЦЭМ!$B$34:$B$777,O$296)+'СЕТ СН'!$F$13-'СЕТ СН'!$F$21</f>
        <v>-578.75</v>
      </c>
      <c r="P323" s="36">
        <f>SUMIFS(СВЦЭМ!$I$34:$I$777,СВЦЭМ!$A$34:$A$777,$A323,СВЦЭМ!$B$34:$B$777,P$296)+'СЕТ СН'!$F$13-'СЕТ СН'!$F$21</f>
        <v>-578.75</v>
      </c>
      <c r="Q323" s="36">
        <f>SUMIFS(СВЦЭМ!$I$34:$I$777,СВЦЭМ!$A$34:$A$777,$A323,СВЦЭМ!$B$34:$B$777,Q$296)+'СЕТ СН'!$F$13-'СЕТ СН'!$F$21</f>
        <v>-578.75</v>
      </c>
      <c r="R323" s="36">
        <f>SUMIFS(СВЦЭМ!$I$34:$I$777,СВЦЭМ!$A$34:$A$777,$A323,СВЦЭМ!$B$34:$B$777,R$296)+'СЕТ СН'!$F$13-'СЕТ СН'!$F$21</f>
        <v>-578.75</v>
      </c>
      <c r="S323" s="36">
        <f>SUMIFS(СВЦЭМ!$I$34:$I$777,СВЦЭМ!$A$34:$A$777,$A323,СВЦЭМ!$B$34:$B$777,S$296)+'СЕТ СН'!$F$13-'СЕТ СН'!$F$21</f>
        <v>-578.75</v>
      </c>
      <c r="T323" s="36">
        <f>SUMIFS(СВЦЭМ!$I$34:$I$777,СВЦЭМ!$A$34:$A$777,$A323,СВЦЭМ!$B$34:$B$777,T$296)+'СЕТ СН'!$F$13-'СЕТ СН'!$F$21</f>
        <v>-578.75</v>
      </c>
      <c r="U323" s="36">
        <f>SUMIFS(СВЦЭМ!$I$34:$I$777,СВЦЭМ!$A$34:$A$777,$A323,СВЦЭМ!$B$34:$B$777,U$296)+'СЕТ СН'!$F$13-'СЕТ СН'!$F$21</f>
        <v>-578.75</v>
      </c>
      <c r="V323" s="36">
        <f>SUMIFS(СВЦЭМ!$I$34:$I$777,СВЦЭМ!$A$34:$A$777,$A323,СВЦЭМ!$B$34:$B$777,V$296)+'СЕТ СН'!$F$13-'СЕТ СН'!$F$21</f>
        <v>-578.75</v>
      </c>
      <c r="W323" s="36">
        <f>SUMIFS(СВЦЭМ!$I$34:$I$777,СВЦЭМ!$A$34:$A$777,$A323,СВЦЭМ!$B$34:$B$777,W$296)+'СЕТ СН'!$F$13-'СЕТ СН'!$F$21</f>
        <v>-578.75</v>
      </c>
      <c r="X323" s="36">
        <f>SUMIFS(СВЦЭМ!$I$34:$I$777,СВЦЭМ!$A$34:$A$777,$A323,СВЦЭМ!$B$34:$B$777,X$296)+'СЕТ СН'!$F$13-'СЕТ СН'!$F$21</f>
        <v>-578.75</v>
      </c>
      <c r="Y323" s="36">
        <f>SUMIFS(СВЦЭМ!$I$34:$I$777,СВЦЭМ!$A$34:$A$777,$A323,СВЦЭМ!$B$34:$B$777,Y$296)+'СЕТ СН'!$F$13-'СЕТ СН'!$F$21</f>
        <v>-578.75</v>
      </c>
    </row>
    <row r="324" spans="1:27" ht="15.75" x14ac:dyDescent="0.2">
      <c r="A324" s="35">
        <f t="shared" si="8"/>
        <v>42822</v>
      </c>
      <c r="B324" s="36">
        <f>SUMIFS(СВЦЭМ!$I$34:$I$777,СВЦЭМ!$A$34:$A$777,$A324,СВЦЭМ!$B$34:$B$777,B$296)+'СЕТ СН'!$F$13-'СЕТ СН'!$F$21</f>
        <v>-578.75</v>
      </c>
      <c r="C324" s="36">
        <f>SUMIFS(СВЦЭМ!$I$34:$I$777,СВЦЭМ!$A$34:$A$777,$A324,СВЦЭМ!$B$34:$B$777,C$296)+'СЕТ СН'!$F$13-'СЕТ СН'!$F$21</f>
        <v>-578.75</v>
      </c>
      <c r="D324" s="36">
        <f>SUMIFS(СВЦЭМ!$I$34:$I$777,СВЦЭМ!$A$34:$A$777,$A324,СВЦЭМ!$B$34:$B$777,D$296)+'СЕТ СН'!$F$13-'СЕТ СН'!$F$21</f>
        <v>-578.75</v>
      </c>
      <c r="E324" s="36">
        <f>SUMIFS(СВЦЭМ!$I$34:$I$777,СВЦЭМ!$A$34:$A$777,$A324,СВЦЭМ!$B$34:$B$777,E$296)+'СЕТ СН'!$F$13-'СЕТ СН'!$F$21</f>
        <v>-578.75</v>
      </c>
      <c r="F324" s="36">
        <f>SUMIFS(СВЦЭМ!$I$34:$I$777,СВЦЭМ!$A$34:$A$777,$A324,СВЦЭМ!$B$34:$B$777,F$296)+'СЕТ СН'!$F$13-'СЕТ СН'!$F$21</f>
        <v>-578.75</v>
      </c>
      <c r="G324" s="36">
        <f>SUMIFS(СВЦЭМ!$I$34:$I$777,СВЦЭМ!$A$34:$A$777,$A324,СВЦЭМ!$B$34:$B$777,G$296)+'СЕТ СН'!$F$13-'СЕТ СН'!$F$21</f>
        <v>-578.75</v>
      </c>
      <c r="H324" s="36">
        <f>SUMIFS(СВЦЭМ!$I$34:$I$777,СВЦЭМ!$A$34:$A$777,$A324,СВЦЭМ!$B$34:$B$777,H$296)+'СЕТ СН'!$F$13-'СЕТ СН'!$F$21</f>
        <v>-578.75</v>
      </c>
      <c r="I324" s="36">
        <f>SUMIFS(СВЦЭМ!$I$34:$I$777,СВЦЭМ!$A$34:$A$777,$A324,СВЦЭМ!$B$34:$B$777,I$296)+'СЕТ СН'!$F$13-'СЕТ СН'!$F$21</f>
        <v>-578.75</v>
      </c>
      <c r="J324" s="36">
        <f>SUMIFS(СВЦЭМ!$I$34:$I$777,СВЦЭМ!$A$34:$A$777,$A324,СВЦЭМ!$B$34:$B$777,J$296)+'СЕТ СН'!$F$13-'СЕТ СН'!$F$21</f>
        <v>-578.75</v>
      </c>
      <c r="K324" s="36">
        <f>SUMIFS(СВЦЭМ!$I$34:$I$777,СВЦЭМ!$A$34:$A$777,$A324,СВЦЭМ!$B$34:$B$777,K$296)+'СЕТ СН'!$F$13-'СЕТ СН'!$F$21</f>
        <v>-578.75</v>
      </c>
      <c r="L324" s="36">
        <f>SUMIFS(СВЦЭМ!$I$34:$I$777,СВЦЭМ!$A$34:$A$777,$A324,СВЦЭМ!$B$34:$B$777,L$296)+'СЕТ СН'!$F$13-'СЕТ СН'!$F$21</f>
        <v>-578.75</v>
      </c>
      <c r="M324" s="36">
        <f>SUMIFS(СВЦЭМ!$I$34:$I$777,СВЦЭМ!$A$34:$A$777,$A324,СВЦЭМ!$B$34:$B$777,M$296)+'СЕТ СН'!$F$13-'СЕТ СН'!$F$21</f>
        <v>-578.75</v>
      </c>
      <c r="N324" s="36">
        <f>SUMIFS(СВЦЭМ!$I$34:$I$777,СВЦЭМ!$A$34:$A$777,$A324,СВЦЭМ!$B$34:$B$777,N$296)+'СЕТ СН'!$F$13-'СЕТ СН'!$F$21</f>
        <v>-578.75</v>
      </c>
      <c r="O324" s="36">
        <f>SUMIFS(СВЦЭМ!$I$34:$I$777,СВЦЭМ!$A$34:$A$777,$A324,СВЦЭМ!$B$34:$B$777,O$296)+'СЕТ СН'!$F$13-'СЕТ СН'!$F$21</f>
        <v>-578.75</v>
      </c>
      <c r="P324" s="36">
        <f>SUMIFS(СВЦЭМ!$I$34:$I$777,СВЦЭМ!$A$34:$A$777,$A324,СВЦЭМ!$B$34:$B$777,P$296)+'СЕТ СН'!$F$13-'СЕТ СН'!$F$21</f>
        <v>-578.75</v>
      </c>
      <c r="Q324" s="36">
        <f>SUMIFS(СВЦЭМ!$I$34:$I$777,СВЦЭМ!$A$34:$A$777,$A324,СВЦЭМ!$B$34:$B$777,Q$296)+'СЕТ СН'!$F$13-'СЕТ СН'!$F$21</f>
        <v>-578.75</v>
      </c>
      <c r="R324" s="36">
        <f>SUMIFS(СВЦЭМ!$I$34:$I$777,СВЦЭМ!$A$34:$A$777,$A324,СВЦЭМ!$B$34:$B$777,R$296)+'СЕТ СН'!$F$13-'СЕТ СН'!$F$21</f>
        <v>-578.75</v>
      </c>
      <c r="S324" s="36">
        <f>SUMIFS(СВЦЭМ!$I$34:$I$777,СВЦЭМ!$A$34:$A$777,$A324,СВЦЭМ!$B$34:$B$777,S$296)+'СЕТ СН'!$F$13-'СЕТ СН'!$F$21</f>
        <v>-578.75</v>
      </c>
      <c r="T324" s="36">
        <f>SUMIFS(СВЦЭМ!$I$34:$I$777,СВЦЭМ!$A$34:$A$777,$A324,СВЦЭМ!$B$34:$B$777,T$296)+'СЕТ СН'!$F$13-'СЕТ СН'!$F$21</f>
        <v>-578.75</v>
      </c>
      <c r="U324" s="36">
        <f>SUMIFS(СВЦЭМ!$I$34:$I$777,СВЦЭМ!$A$34:$A$777,$A324,СВЦЭМ!$B$34:$B$777,U$296)+'СЕТ СН'!$F$13-'СЕТ СН'!$F$21</f>
        <v>-578.75</v>
      </c>
      <c r="V324" s="36">
        <f>SUMIFS(СВЦЭМ!$I$34:$I$777,СВЦЭМ!$A$34:$A$777,$A324,СВЦЭМ!$B$34:$B$777,V$296)+'СЕТ СН'!$F$13-'СЕТ СН'!$F$21</f>
        <v>-578.75</v>
      </c>
      <c r="W324" s="36">
        <f>SUMIFS(СВЦЭМ!$I$34:$I$777,СВЦЭМ!$A$34:$A$777,$A324,СВЦЭМ!$B$34:$B$777,W$296)+'СЕТ СН'!$F$13-'СЕТ СН'!$F$21</f>
        <v>-578.75</v>
      </c>
      <c r="X324" s="36">
        <f>SUMIFS(СВЦЭМ!$I$34:$I$777,СВЦЭМ!$A$34:$A$777,$A324,СВЦЭМ!$B$34:$B$777,X$296)+'СЕТ СН'!$F$13-'СЕТ СН'!$F$21</f>
        <v>-578.75</v>
      </c>
      <c r="Y324" s="36">
        <f>SUMIFS(СВЦЭМ!$I$34:$I$777,СВЦЭМ!$A$34:$A$777,$A324,СВЦЭМ!$B$34:$B$777,Y$296)+'СЕТ СН'!$F$13-'СЕТ СН'!$F$21</f>
        <v>-578.75</v>
      </c>
    </row>
    <row r="325" spans="1:27" ht="15.75" x14ac:dyDescent="0.2">
      <c r="A325" s="35">
        <f t="shared" si="8"/>
        <v>42823</v>
      </c>
      <c r="B325" s="36">
        <f>SUMIFS(СВЦЭМ!$I$34:$I$777,СВЦЭМ!$A$34:$A$777,$A325,СВЦЭМ!$B$34:$B$777,B$296)+'СЕТ СН'!$F$13-'СЕТ СН'!$F$21</f>
        <v>-578.75</v>
      </c>
      <c r="C325" s="36">
        <f>SUMIFS(СВЦЭМ!$I$34:$I$777,СВЦЭМ!$A$34:$A$777,$A325,СВЦЭМ!$B$34:$B$777,C$296)+'СЕТ СН'!$F$13-'СЕТ СН'!$F$21</f>
        <v>-578.75</v>
      </c>
      <c r="D325" s="36">
        <f>SUMIFS(СВЦЭМ!$I$34:$I$777,СВЦЭМ!$A$34:$A$777,$A325,СВЦЭМ!$B$34:$B$777,D$296)+'СЕТ СН'!$F$13-'СЕТ СН'!$F$21</f>
        <v>-578.75</v>
      </c>
      <c r="E325" s="36">
        <f>SUMIFS(СВЦЭМ!$I$34:$I$777,СВЦЭМ!$A$34:$A$777,$A325,СВЦЭМ!$B$34:$B$777,E$296)+'СЕТ СН'!$F$13-'СЕТ СН'!$F$21</f>
        <v>-578.75</v>
      </c>
      <c r="F325" s="36">
        <f>SUMIFS(СВЦЭМ!$I$34:$I$777,СВЦЭМ!$A$34:$A$777,$A325,СВЦЭМ!$B$34:$B$777,F$296)+'СЕТ СН'!$F$13-'СЕТ СН'!$F$21</f>
        <v>-578.75</v>
      </c>
      <c r="G325" s="36">
        <f>SUMIFS(СВЦЭМ!$I$34:$I$777,СВЦЭМ!$A$34:$A$777,$A325,СВЦЭМ!$B$34:$B$777,G$296)+'СЕТ СН'!$F$13-'СЕТ СН'!$F$21</f>
        <v>-578.75</v>
      </c>
      <c r="H325" s="36">
        <f>SUMIFS(СВЦЭМ!$I$34:$I$777,СВЦЭМ!$A$34:$A$777,$A325,СВЦЭМ!$B$34:$B$777,H$296)+'СЕТ СН'!$F$13-'СЕТ СН'!$F$21</f>
        <v>-578.75</v>
      </c>
      <c r="I325" s="36">
        <f>SUMIFS(СВЦЭМ!$I$34:$I$777,СВЦЭМ!$A$34:$A$777,$A325,СВЦЭМ!$B$34:$B$777,I$296)+'СЕТ СН'!$F$13-'СЕТ СН'!$F$21</f>
        <v>-578.75</v>
      </c>
      <c r="J325" s="36">
        <f>SUMIFS(СВЦЭМ!$I$34:$I$777,СВЦЭМ!$A$34:$A$777,$A325,СВЦЭМ!$B$34:$B$777,J$296)+'СЕТ СН'!$F$13-'СЕТ СН'!$F$21</f>
        <v>-578.75</v>
      </c>
      <c r="K325" s="36">
        <f>SUMIFS(СВЦЭМ!$I$34:$I$777,СВЦЭМ!$A$34:$A$777,$A325,СВЦЭМ!$B$34:$B$777,K$296)+'СЕТ СН'!$F$13-'СЕТ СН'!$F$21</f>
        <v>-578.75</v>
      </c>
      <c r="L325" s="36">
        <f>SUMIFS(СВЦЭМ!$I$34:$I$777,СВЦЭМ!$A$34:$A$777,$A325,СВЦЭМ!$B$34:$B$777,L$296)+'СЕТ СН'!$F$13-'СЕТ СН'!$F$21</f>
        <v>-578.75</v>
      </c>
      <c r="M325" s="36">
        <f>SUMIFS(СВЦЭМ!$I$34:$I$777,СВЦЭМ!$A$34:$A$777,$A325,СВЦЭМ!$B$34:$B$777,M$296)+'СЕТ СН'!$F$13-'СЕТ СН'!$F$21</f>
        <v>-578.75</v>
      </c>
      <c r="N325" s="36">
        <f>SUMIFS(СВЦЭМ!$I$34:$I$777,СВЦЭМ!$A$34:$A$777,$A325,СВЦЭМ!$B$34:$B$777,N$296)+'СЕТ СН'!$F$13-'СЕТ СН'!$F$21</f>
        <v>-578.75</v>
      </c>
      <c r="O325" s="36">
        <f>SUMIFS(СВЦЭМ!$I$34:$I$777,СВЦЭМ!$A$34:$A$777,$A325,СВЦЭМ!$B$34:$B$777,O$296)+'СЕТ СН'!$F$13-'СЕТ СН'!$F$21</f>
        <v>-578.75</v>
      </c>
      <c r="P325" s="36">
        <f>SUMIFS(СВЦЭМ!$I$34:$I$777,СВЦЭМ!$A$34:$A$777,$A325,СВЦЭМ!$B$34:$B$777,P$296)+'СЕТ СН'!$F$13-'СЕТ СН'!$F$21</f>
        <v>-578.75</v>
      </c>
      <c r="Q325" s="36">
        <f>SUMIFS(СВЦЭМ!$I$34:$I$777,СВЦЭМ!$A$34:$A$777,$A325,СВЦЭМ!$B$34:$B$777,Q$296)+'СЕТ СН'!$F$13-'СЕТ СН'!$F$21</f>
        <v>-578.75</v>
      </c>
      <c r="R325" s="36">
        <f>SUMIFS(СВЦЭМ!$I$34:$I$777,СВЦЭМ!$A$34:$A$777,$A325,СВЦЭМ!$B$34:$B$777,R$296)+'СЕТ СН'!$F$13-'СЕТ СН'!$F$21</f>
        <v>-578.75</v>
      </c>
      <c r="S325" s="36">
        <f>SUMIFS(СВЦЭМ!$I$34:$I$777,СВЦЭМ!$A$34:$A$777,$A325,СВЦЭМ!$B$34:$B$777,S$296)+'СЕТ СН'!$F$13-'СЕТ СН'!$F$21</f>
        <v>-578.75</v>
      </c>
      <c r="T325" s="36">
        <f>SUMIFS(СВЦЭМ!$I$34:$I$777,СВЦЭМ!$A$34:$A$777,$A325,СВЦЭМ!$B$34:$B$777,T$296)+'СЕТ СН'!$F$13-'СЕТ СН'!$F$21</f>
        <v>-578.75</v>
      </c>
      <c r="U325" s="36">
        <f>SUMIFS(СВЦЭМ!$I$34:$I$777,СВЦЭМ!$A$34:$A$777,$A325,СВЦЭМ!$B$34:$B$777,U$296)+'СЕТ СН'!$F$13-'СЕТ СН'!$F$21</f>
        <v>-578.75</v>
      </c>
      <c r="V325" s="36">
        <f>SUMIFS(СВЦЭМ!$I$34:$I$777,СВЦЭМ!$A$34:$A$777,$A325,СВЦЭМ!$B$34:$B$777,V$296)+'СЕТ СН'!$F$13-'СЕТ СН'!$F$21</f>
        <v>-578.75</v>
      </c>
      <c r="W325" s="36">
        <f>SUMIFS(СВЦЭМ!$I$34:$I$777,СВЦЭМ!$A$34:$A$777,$A325,СВЦЭМ!$B$34:$B$777,W$296)+'СЕТ СН'!$F$13-'СЕТ СН'!$F$21</f>
        <v>-578.75</v>
      </c>
      <c r="X325" s="36">
        <f>SUMIFS(СВЦЭМ!$I$34:$I$777,СВЦЭМ!$A$34:$A$777,$A325,СВЦЭМ!$B$34:$B$777,X$296)+'СЕТ СН'!$F$13-'СЕТ СН'!$F$21</f>
        <v>-578.75</v>
      </c>
      <c r="Y325" s="36">
        <f>SUMIFS(СВЦЭМ!$I$34:$I$777,СВЦЭМ!$A$34:$A$777,$A325,СВЦЭМ!$B$34:$B$777,Y$296)+'СЕТ СН'!$F$13-'СЕТ СН'!$F$21</f>
        <v>-578.75</v>
      </c>
    </row>
    <row r="326" spans="1:27" ht="15.75" x14ac:dyDescent="0.2">
      <c r="A326" s="35">
        <f t="shared" si="8"/>
        <v>42824</v>
      </c>
      <c r="B326" s="36">
        <f>SUMIFS(СВЦЭМ!$I$34:$I$777,СВЦЭМ!$A$34:$A$777,$A326,СВЦЭМ!$B$34:$B$777,B$296)+'СЕТ СН'!$F$13-'СЕТ СН'!$F$21</f>
        <v>-578.75</v>
      </c>
      <c r="C326" s="36">
        <f>SUMIFS(СВЦЭМ!$I$34:$I$777,СВЦЭМ!$A$34:$A$777,$A326,СВЦЭМ!$B$34:$B$777,C$296)+'СЕТ СН'!$F$13-'СЕТ СН'!$F$21</f>
        <v>-578.75</v>
      </c>
      <c r="D326" s="36">
        <f>SUMIFS(СВЦЭМ!$I$34:$I$777,СВЦЭМ!$A$34:$A$777,$A326,СВЦЭМ!$B$34:$B$777,D$296)+'СЕТ СН'!$F$13-'СЕТ СН'!$F$21</f>
        <v>-578.75</v>
      </c>
      <c r="E326" s="36">
        <f>SUMIFS(СВЦЭМ!$I$34:$I$777,СВЦЭМ!$A$34:$A$777,$A326,СВЦЭМ!$B$34:$B$777,E$296)+'СЕТ СН'!$F$13-'СЕТ СН'!$F$21</f>
        <v>-578.75</v>
      </c>
      <c r="F326" s="36">
        <f>SUMIFS(СВЦЭМ!$I$34:$I$777,СВЦЭМ!$A$34:$A$777,$A326,СВЦЭМ!$B$34:$B$777,F$296)+'СЕТ СН'!$F$13-'СЕТ СН'!$F$21</f>
        <v>-578.75</v>
      </c>
      <c r="G326" s="36">
        <f>SUMIFS(СВЦЭМ!$I$34:$I$777,СВЦЭМ!$A$34:$A$777,$A326,СВЦЭМ!$B$34:$B$777,G$296)+'СЕТ СН'!$F$13-'СЕТ СН'!$F$21</f>
        <v>-578.75</v>
      </c>
      <c r="H326" s="36">
        <f>SUMIFS(СВЦЭМ!$I$34:$I$777,СВЦЭМ!$A$34:$A$777,$A326,СВЦЭМ!$B$34:$B$777,H$296)+'СЕТ СН'!$F$13-'СЕТ СН'!$F$21</f>
        <v>-578.75</v>
      </c>
      <c r="I326" s="36">
        <f>SUMIFS(СВЦЭМ!$I$34:$I$777,СВЦЭМ!$A$34:$A$777,$A326,СВЦЭМ!$B$34:$B$777,I$296)+'СЕТ СН'!$F$13-'СЕТ СН'!$F$21</f>
        <v>-578.75</v>
      </c>
      <c r="J326" s="36">
        <f>SUMIFS(СВЦЭМ!$I$34:$I$777,СВЦЭМ!$A$34:$A$777,$A326,СВЦЭМ!$B$34:$B$777,J$296)+'СЕТ СН'!$F$13-'СЕТ СН'!$F$21</f>
        <v>-578.75</v>
      </c>
      <c r="K326" s="36">
        <f>SUMIFS(СВЦЭМ!$I$34:$I$777,СВЦЭМ!$A$34:$A$777,$A326,СВЦЭМ!$B$34:$B$777,K$296)+'СЕТ СН'!$F$13-'СЕТ СН'!$F$21</f>
        <v>-578.75</v>
      </c>
      <c r="L326" s="36">
        <f>SUMIFS(СВЦЭМ!$I$34:$I$777,СВЦЭМ!$A$34:$A$777,$A326,СВЦЭМ!$B$34:$B$777,L$296)+'СЕТ СН'!$F$13-'СЕТ СН'!$F$21</f>
        <v>-578.75</v>
      </c>
      <c r="M326" s="36">
        <f>SUMIFS(СВЦЭМ!$I$34:$I$777,СВЦЭМ!$A$34:$A$777,$A326,СВЦЭМ!$B$34:$B$777,M$296)+'СЕТ СН'!$F$13-'СЕТ СН'!$F$21</f>
        <v>-578.75</v>
      </c>
      <c r="N326" s="36">
        <f>SUMIFS(СВЦЭМ!$I$34:$I$777,СВЦЭМ!$A$34:$A$777,$A326,СВЦЭМ!$B$34:$B$777,N$296)+'СЕТ СН'!$F$13-'СЕТ СН'!$F$21</f>
        <v>-578.75</v>
      </c>
      <c r="O326" s="36">
        <f>SUMIFS(СВЦЭМ!$I$34:$I$777,СВЦЭМ!$A$34:$A$777,$A326,СВЦЭМ!$B$34:$B$777,O$296)+'СЕТ СН'!$F$13-'СЕТ СН'!$F$21</f>
        <v>-578.75</v>
      </c>
      <c r="P326" s="36">
        <f>SUMIFS(СВЦЭМ!$I$34:$I$777,СВЦЭМ!$A$34:$A$777,$A326,СВЦЭМ!$B$34:$B$777,P$296)+'СЕТ СН'!$F$13-'СЕТ СН'!$F$21</f>
        <v>-578.75</v>
      </c>
      <c r="Q326" s="36">
        <f>SUMIFS(СВЦЭМ!$I$34:$I$777,СВЦЭМ!$A$34:$A$777,$A326,СВЦЭМ!$B$34:$B$777,Q$296)+'СЕТ СН'!$F$13-'СЕТ СН'!$F$21</f>
        <v>-578.75</v>
      </c>
      <c r="R326" s="36">
        <f>SUMIFS(СВЦЭМ!$I$34:$I$777,СВЦЭМ!$A$34:$A$777,$A326,СВЦЭМ!$B$34:$B$777,R$296)+'СЕТ СН'!$F$13-'СЕТ СН'!$F$21</f>
        <v>-578.75</v>
      </c>
      <c r="S326" s="36">
        <f>SUMIFS(СВЦЭМ!$I$34:$I$777,СВЦЭМ!$A$34:$A$777,$A326,СВЦЭМ!$B$34:$B$777,S$296)+'СЕТ СН'!$F$13-'СЕТ СН'!$F$21</f>
        <v>-578.75</v>
      </c>
      <c r="T326" s="36">
        <f>SUMIFS(СВЦЭМ!$I$34:$I$777,СВЦЭМ!$A$34:$A$777,$A326,СВЦЭМ!$B$34:$B$777,T$296)+'СЕТ СН'!$F$13-'СЕТ СН'!$F$21</f>
        <v>-578.75</v>
      </c>
      <c r="U326" s="36">
        <f>SUMIFS(СВЦЭМ!$I$34:$I$777,СВЦЭМ!$A$34:$A$777,$A326,СВЦЭМ!$B$34:$B$777,U$296)+'СЕТ СН'!$F$13-'СЕТ СН'!$F$21</f>
        <v>-578.75</v>
      </c>
      <c r="V326" s="36">
        <f>SUMIFS(СВЦЭМ!$I$34:$I$777,СВЦЭМ!$A$34:$A$777,$A326,СВЦЭМ!$B$34:$B$777,V$296)+'СЕТ СН'!$F$13-'СЕТ СН'!$F$21</f>
        <v>-578.75</v>
      </c>
      <c r="W326" s="36">
        <f>SUMIFS(СВЦЭМ!$I$34:$I$777,СВЦЭМ!$A$34:$A$777,$A326,СВЦЭМ!$B$34:$B$777,W$296)+'СЕТ СН'!$F$13-'СЕТ СН'!$F$21</f>
        <v>-578.75</v>
      </c>
      <c r="X326" s="36">
        <f>SUMIFS(СВЦЭМ!$I$34:$I$777,СВЦЭМ!$A$34:$A$777,$A326,СВЦЭМ!$B$34:$B$777,X$296)+'СЕТ СН'!$F$13-'СЕТ СН'!$F$21</f>
        <v>-578.75</v>
      </c>
      <c r="Y326" s="36">
        <f>SUMIFS(СВЦЭМ!$I$34:$I$777,СВЦЭМ!$A$34:$A$777,$A326,СВЦЭМ!$B$34:$B$777,Y$296)+'СЕТ СН'!$F$13-'СЕТ СН'!$F$21</f>
        <v>-578.75</v>
      </c>
    </row>
    <row r="327" spans="1:27" ht="15.75" x14ac:dyDescent="0.2">
      <c r="A327" s="35">
        <f t="shared" si="8"/>
        <v>42825</v>
      </c>
      <c r="B327" s="36">
        <f>SUMIFS(СВЦЭМ!$I$34:$I$777,СВЦЭМ!$A$34:$A$777,$A327,СВЦЭМ!$B$34:$B$777,B$296)+'СЕТ СН'!$F$13-'СЕТ СН'!$F$21</f>
        <v>-578.75</v>
      </c>
      <c r="C327" s="36">
        <f>SUMIFS(СВЦЭМ!$I$34:$I$777,СВЦЭМ!$A$34:$A$777,$A327,СВЦЭМ!$B$34:$B$777,C$296)+'СЕТ СН'!$F$13-'СЕТ СН'!$F$21</f>
        <v>-578.75</v>
      </c>
      <c r="D327" s="36">
        <f>SUMIFS(СВЦЭМ!$I$34:$I$777,СВЦЭМ!$A$34:$A$777,$A327,СВЦЭМ!$B$34:$B$777,D$296)+'СЕТ СН'!$F$13-'СЕТ СН'!$F$21</f>
        <v>-578.75</v>
      </c>
      <c r="E327" s="36">
        <f>SUMIFS(СВЦЭМ!$I$34:$I$777,СВЦЭМ!$A$34:$A$777,$A327,СВЦЭМ!$B$34:$B$777,E$296)+'СЕТ СН'!$F$13-'СЕТ СН'!$F$21</f>
        <v>-578.75</v>
      </c>
      <c r="F327" s="36">
        <f>SUMIFS(СВЦЭМ!$I$34:$I$777,СВЦЭМ!$A$34:$A$777,$A327,СВЦЭМ!$B$34:$B$777,F$296)+'СЕТ СН'!$F$13-'СЕТ СН'!$F$21</f>
        <v>-578.75</v>
      </c>
      <c r="G327" s="36">
        <f>SUMIFS(СВЦЭМ!$I$34:$I$777,СВЦЭМ!$A$34:$A$777,$A327,СВЦЭМ!$B$34:$B$777,G$296)+'СЕТ СН'!$F$13-'СЕТ СН'!$F$21</f>
        <v>-578.75</v>
      </c>
      <c r="H327" s="36">
        <f>SUMIFS(СВЦЭМ!$I$34:$I$777,СВЦЭМ!$A$34:$A$777,$A327,СВЦЭМ!$B$34:$B$777,H$296)+'СЕТ СН'!$F$13-'СЕТ СН'!$F$21</f>
        <v>-578.75</v>
      </c>
      <c r="I327" s="36">
        <f>SUMIFS(СВЦЭМ!$I$34:$I$777,СВЦЭМ!$A$34:$A$777,$A327,СВЦЭМ!$B$34:$B$777,I$296)+'СЕТ СН'!$F$13-'СЕТ СН'!$F$21</f>
        <v>-578.75</v>
      </c>
      <c r="J327" s="36">
        <f>SUMIFS(СВЦЭМ!$I$34:$I$777,СВЦЭМ!$A$34:$A$777,$A327,СВЦЭМ!$B$34:$B$777,J$296)+'СЕТ СН'!$F$13-'СЕТ СН'!$F$21</f>
        <v>-578.75</v>
      </c>
      <c r="K327" s="36">
        <f>SUMIFS(СВЦЭМ!$I$34:$I$777,СВЦЭМ!$A$34:$A$777,$A327,СВЦЭМ!$B$34:$B$777,K$296)+'СЕТ СН'!$F$13-'СЕТ СН'!$F$21</f>
        <v>-578.75</v>
      </c>
      <c r="L327" s="36">
        <f>SUMIFS(СВЦЭМ!$I$34:$I$777,СВЦЭМ!$A$34:$A$777,$A327,СВЦЭМ!$B$34:$B$777,L$296)+'СЕТ СН'!$F$13-'СЕТ СН'!$F$21</f>
        <v>-578.75</v>
      </c>
      <c r="M327" s="36">
        <f>SUMIFS(СВЦЭМ!$I$34:$I$777,СВЦЭМ!$A$34:$A$777,$A327,СВЦЭМ!$B$34:$B$777,M$296)+'СЕТ СН'!$F$13-'СЕТ СН'!$F$21</f>
        <v>-578.75</v>
      </c>
      <c r="N327" s="36">
        <f>SUMIFS(СВЦЭМ!$I$34:$I$777,СВЦЭМ!$A$34:$A$777,$A327,СВЦЭМ!$B$34:$B$777,N$296)+'СЕТ СН'!$F$13-'СЕТ СН'!$F$21</f>
        <v>-578.75</v>
      </c>
      <c r="O327" s="36">
        <f>SUMIFS(СВЦЭМ!$I$34:$I$777,СВЦЭМ!$A$34:$A$777,$A327,СВЦЭМ!$B$34:$B$777,O$296)+'СЕТ СН'!$F$13-'СЕТ СН'!$F$21</f>
        <v>-578.75</v>
      </c>
      <c r="P327" s="36">
        <f>SUMIFS(СВЦЭМ!$I$34:$I$777,СВЦЭМ!$A$34:$A$777,$A327,СВЦЭМ!$B$34:$B$777,P$296)+'СЕТ СН'!$F$13-'СЕТ СН'!$F$21</f>
        <v>-578.75</v>
      </c>
      <c r="Q327" s="36">
        <f>SUMIFS(СВЦЭМ!$I$34:$I$777,СВЦЭМ!$A$34:$A$777,$A327,СВЦЭМ!$B$34:$B$777,Q$296)+'СЕТ СН'!$F$13-'СЕТ СН'!$F$21</f>
        <v>-578.75</v>
      </c>
      <c r="R327" s="36">
        <f>SUMIFS(СВЦЭМ!$I$34:$I$777,СВЦЭМ!$A$34:$A$777,$A327,СВЦЭМ!$B$34:$B$777,R$296)+'СЕТ СН'!$F$13-'СЕТ СН'!$F$21</f>
        <v>-578.75</v>
      </c>
      <c r="S327" s="36">
        <f>SUMIFS(СВЦЭМ!$I$34:$I$777,СВЦЭМ!$A$34:$A$777,$A327,СВЦЭМ!$B$34:$B$777,S$296)+'СЕТ СН'!$F$13-'СЕТ СН'!$F$21</f>
        <v>-578.75</v>
      </c>
      <c r="T327" s="36">
        <f>SUMIFS(СВЦЭМ!$I$34:$I$777,СВЦЭМ!$A$34:$A$777,$A327,СВЦЭМ!$B$34:$B$777,T$296)+'СЕТ СН'!$F$13-'СЕТ СН'!$F$21</f>
        <v>-578.75</v>
      </c>
      <c r="U327" s="36">
        <f>SUMIFS(СВЦЭМ!$I$34:$I$777,СВЦЭМ!$A$34:$A$777,$A327,СВЦЭМ!$B$34:$B$777,U$296)+'СЕТ СН'!$F$13-'СЕТ СН'!$F$21</f>
        <v>-578.75</v>
      </c>
      <c r="V327" s="36">
        <f>SUMIFS(СВЦЭМ!$I$34:$I$777,СВЦЭМ!$A$34:$A$777,$A327,СВЦЭМ!$B$34:$B$777,V$296)+'СЕТ СН'!$F$13-'СЕТ СН'!$F$21</f>
        <v>-578.75</v>
      </c>
      <c r="W327" s="36">
        <f>SUMIFS(СВЦЭМ!$I$34:$I$777,СВЦЭМ!$A$34:$A$777,$A327,СВЦЭМ!$B$34:$B$777,W$296)+'СЕТ СН'!$F$13-'СЕТ СН'!$F$21</f>
        <v>-578.75</v>
      </c>
      <c r="X327" s="36">
        <f>SUMIFS(СВЦЭМ!$I$34:$I$777,СВЦЭМ!$A$34:$A$777,$A327,СВЦЭМ!$B$34:$B$777,X$296)+'СЕТ СН'!$F$13-'СЕТ СН'!$F$21</f>
        <v>-578.75</v>
      </c>
      <c r="Y327" s="36">
        <f>SUMIFS(СВЦЭМ!$I$34:$I$777,СВЦЭМ!$A$34:$A$777,$A327,СВЦЭМ!$B$34:$B$777,Y$296)+'СЕТ СН'!$F$13-'СЕТ СН'!$F$21</f>
        <v>-578.75</v>
      </c>
    </row>
    <row r="328" spans="1:27" ht="15.75"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customHeight="1" x14ac:dyDescent="0.2">
      <c r="A329" s="117"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18"/>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6" customFormat="1" ht="12.75" customHeight="1" x14ac:dyDescent="0.2">
      <c r="A331" s="11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customHeight="1" x14ac:dyDescent="0.2">
      <c r="A332" s="35" t="str">
        <f>A297</f>
        <v>01.03.2017</v>
      </c>
      <c r="B332" s="36">
        <f>SUMIFS(СВЦЭМ!$J$34:$J$777,СВЦЭМ!$A$34:$A$777,$A332,СВЦЭМ!$B$34:$B$777,B$331)+'СЕТ СН'!$F$13-'СЕТ СН'!$F$21</f>
        <v>-10.089002830000027</v>
      </c>
      <c r="C332" s="36">
        <f>SUMIFS(СВЦЭМ!$J$34:$J$777,СВЦЭМ!$A$34:$A$777,$A332,СВЦЭМ!$B$34:$B$777,C$331)+'СЕТ СН'!$F$13-'СЕТ СН'!$F$21</f>
        <v>11.300957440000047</v>
      </c>
      <c r="D332" s="36">
        <f>SUMIFS(СВЦЭМ!$J$34:$J$777,СВЦЭМ!$A$34:$A$777,$A332,СВЦЭМ!$B$34:$B$777,D$331)+'СЕТ СН'!$F$13-'СЕТ СН'!$F$21</f>
        <v>22.24144216000002</v>
      </c>
      <c r="E332" s="36">
        <f>SUMIFS(СВЦЭМ!$J$34:$J$777,СВЦЭМ!$A$34:$A$777,$A332,СВЦЭМ!$B$34:$B$777,E$331)+'СЕТ СН'!$F$13-'СЕТ СН'!$F$21</f>
        <v>29.577237350000019</v>
      </c>
      <c r="F332" s="36">
        <f>SUMIFS(СВЦЭМ!$J$34:$J$777,СВЦЭМ!$A$34:$A$777,$A332,СВЦЭМ!$B$34:$B$777,F$331)+'СЕТ СН'!$F$13-'СЕТ СН'!$F$21</f>
        <v>26.281160239999963</v>
      </c>
      <c r="G332" s="36">
        <f>SUMIFS(СВЦЭМ!$J$34:$J$777,СВЦЭМ!$A$34:$A$777,$A332,СВЦЭМ!$B$34:$B$777,G$331)+'СЕТ СН'!$F$13-'СЕТ СН'!$F$21</f>
        <v>17.111468260000038</v>
      </c>
      <c r="H332" s="36">
        <f>SUMIFS(СВЦЭМ!$J$34:$J$777,СВЦЭМ!$A$34:$A$777,$A332,СВЦЭМ!$B$34:$B$777,H$331)+'СЕТ СН'!$F$13-'СЕТ СН'!$F$21</f>
        <v>-15.403550999999993</v>
      </c>
      <c r="I332" s="36">
        <f>SUMIFS(СВЦЭМ!$J$34:$J$777,СВЦЭМ!$A$34:$A$777,$A332,СВЦЭМ!$B$34:$B$777,I$331)+'СЕТ СН'!$F$13-'СЕТ СН'!$F$21</f>
        <v>-37.732464270000037</v>
      </c>
      <c r="J332" s="36">
        <f>SUMIFS(СВЦЭМ!$J$34:$J$777,СВЦЭМ!$A$34:$A$777,$A332,СВЦЭМ!$B$34:$B$777,J$331)+'СЕТ СН'!$F$13-'СЕТ СН'!$F$21</f>
        <v>-64.829464540000004</v>
      </c>
      <c r="K332" s="36">
        <f>SUMIFS(СВЦЭМ!$J$34:$J$777,СВЦЭМ!$A$34:$A$777,$A332,СВЦЭМ!$B$34:$B$777,K$331)+'СЕТ СН'!$F$13-'СЕТ СН'!$F$21</f>
        <v>-77.019576840000013</v>
      </c>
      <c r="L332" s="36">
        <f>SUMIFS(СВЦЭМ!$J$34:$J$777,СВЦЭМ!$A$34:$A$777,$A332,СВЦЭМ!$B$34:$B$777,L$331)+'СЕТ СН'!$F$13-'СЕТ СН'!$F$21</f>
        <v>-80.442946099999972</v>
      </c>
      <c r="M332" s="36">
        <f>SUMIFS(СВЦЭМ!$J$34:$J$777,СВЦЭМ!$A$34:$A$777,$A332,СВЦЭМ!$B$34:$B$777,M$331)+'СЕТ СН'!$F$13-'СЕТ СН'!$F$21</f>
        <v>-74.519883649999997</v>
      </c>
      <c r="N332" s="36">
        <f>SUMIFS(СВЦЭМ!$J$34:$J$777,СВЦЭМ!$A$34:$A$777,$A332,СВЦЭМ!$B$34:$B$777,N$331)+'СЕТ СН'!$F$13-'СЕТ СН'!$F$21</f>
        <v>-56.483695229999967</v>
      </c>
      <c r="O332" s="36">
        <f>SUMIFS(СВЦЭМ!$J$34:$J$777,СВЦЭМ!$A$34:$A$777,$A332,СВЦЭМ!$B$34:$B$777,O$331)+'СЕТ СН'!$F$13-'СЕТ СН'!$F$21</f>
        <v>-50.554228739999985</v>
      </c>
      <c r="P332" s="36">
        <f>SUMIFS(СВЦЭМ!$J$34:$J$777,СВЦЭМ!$A$34:$A$777,$A332,СВЦЭМ!$B$34:$B$777,P$331)+'СЕТ СН'!$F$13-'СЕТ СН'!$F$21</f>
        <v>-42.318490119999979</v>
      </c>
      <c r="Q332" s="36">
        <f>SUMIFS(СВЦЭМ!$J$34:$J$777,СВЦЭМ!$A$34:$A$777,$A332,СВЦЭМ!$B$34:$B$777,Q$331)+'СЕТ СН'!$F$13-'СЕТ СН'!$F$21</f>
        <v>-43.21975101999999</v>
      </c>
      <c r="R332" s="36">
        <f>SUMIFS(СВЦЭМ!$J$34:$J$777,СВЦЭМ!$A$34:$A$777,$A332,СВЦЭМ!$B$34:$B$777,R$331)+'СЕТ СН'!$F$13-'СЕТ СН'!$F$21</f>
        <v>-48.066697569999974</v>
      </c>
      <c r="S332" s="36">
        <f>SUMIFS(СВЦЭМ!$J$34:$J$777,СВЦЭМ!$A$34:$A$777,$A332,СВЦЭМ!$B$34:$B$777,S$331)+'СЕТ СН'!$F$13-'СЕТ СН'!$F$21</f>
        <v>-48.927014869999994</v>
      </c>
      <c r="T332" s="36">
        <f>SUMIFS(СВЦЭМ!$J$34:$J$777,СВЦЭМ!$A$34:$A$777,$A332,СВЦЭМ!$B$34:$B$777,T$331)+'СЕТ СН'!$F$13-'СЕТ СН'!$F$21</f>
        <v>-72.975998530000027</v>
      </c>
      <c r="U332" s="36">
        <f>SUMIFS(СВЦЭМ!$J$34:$J$777,СВЦЭМ!$A$34:$A$777,$A332,СВЦЭМ!$B$34:$B$777,U$331)+'СЕТ СН'!$F$13-'СЕТ СН'!$F$21</f>
        <v>-79.034617400000002</v>
      </c>
      <c r="V332" s="36">
        <f>SUMIFS(СВЦЭМ!$J$34:$J$777,СВЦЭМ!$A$34:$A$777,$A332,СВЦЭМ!$B$34:$B$777,V$331)+'СЕТ СН'!$F$13-'СЕТ СН'!$F$21</f>
        <v>-80.642043590000014</v>
      </c>
      <c r="W332" s="36">
        <f>SUMIFS(СВЦЭМ!$J$34:$J$777,СВЦЭМ!$A$34:$A$777,$A332,СВЦЭМ!$B$34:$B$777,W$331)+'СЕТ СН'!$F$13-'СЕТ СН'!$F$21</f>
        <v>-74.826447809999991</v>
      </c>
      <c r="X332" s="36">
        <f>SUMIFS(СВЦЭМ!$J$34:$J$777,СВЦЭМ!$A$34:$A$777,$A332,СВЦЭМ!$B$34:$B$777,X$331)+'СЕТ СН'!$F$13-'СЕТ СН'!$F$21</f>
        <v>-60.656666449999989</v>
      </c>
      <c r="Y332" s="36">
        <f>SUMIFS(СВЦЭМ!$J$34:$J$777,СВЦЭМ!$A$34:$A$777,$A332,СВЦЭМ!$B$34:$B$777,Y$331)+'СЕТ СН'!$F$13-'СЕТ СН'!$F$21</f>
        <v>-34.904586360000053</v>
      </c>
      <c r="AA332" s="45"/>
    </row>
    <row r="333" spans="1:27" ht="15.75" x14ac:dyDescent="0.2">
      <c r="A333" s="35">
        <f>A332+1</f>
        <v>42796</v>
      </c>
      <c r="B333" s="36">
        <f>SUMIFS(СВЦЭМ!$J$34:$J$777,СВЦЭМ!$A$34:$A$777,$A333,СВЦЭМ!$B$34:$B$777,B$331)+'СЕТ СН'!$F$13-'СЕТ СН'!$F$21</f>
        <v>-22.840562900000009</v>
      </c>
      <c r="C333" s="36">
        <f>SUMIFS(СВЦЭМ!$J$34:$J$777,СВЦЭМ!$A$34:$A$777,$A333,СВЦЭМ!$B$34:$B$777,C$331)+'СЕТ СН'!$F$13-'СЕТ СН'!$F$21</f>
        <v>-8.9853296999999657</v>
      </c>
      <c r="D333" s="36">
        <f>SUMIFS(СВЦЭМ!$J$34:$J$777,СВЦЭМ!$A$34:$A$777,$A333,СВЦЭМ!$B$34:$B$777,D$331)+'СЕТ СН'!$F$13-'СЕТ СН'!$F$21</f>
        <v>12.63723871000002</v>
      </c>
      <c r="E333" s="36">
        <f>SUMIFS(СВЦЭМ!$J$34:$J$777,СВЦЭМ!$A$34:$A$777,$A333,СВЦЭМ!$B$34:$B$777,E$331)+'СЕТ СН'!$F$13-'СЕТ СН'!$F$21</f>
        <v>25.776218520000043</v>
      </c>
      <c r="F333" s="36">
        <f>SUMIFS(СВЦЭМ!$J$34:$J$777,СВЦЭМ!$A$34:$A$777,$A333,СВЦЭМ!$B$34:$B$777,F$331)+'СЕТ СН'!$F$13-'СЕТ СН'!$F$21</f>
        <v>23.610214209999981</v>
      </c>
      <c r="G333" s="36">
        <f>SUMIFS(СВЦЭМ!$J$34:$J$777,СВЦЭМ!$A$34:$A$777,$A333,СВЦЭМ!$B$34:$B$777,G$331)+'СЕТ СН'!$F$13-'СЕТ СН'!$F$21</f>
        <v>2.9356699200000094</v>
      </c>
      <c r="H333" s="36">
        <f>SUMIFS(СВЦЭМ!$J$34:$J$777,СВЦЭМ!$A$34:$A$777,$A333,СВЦЭМ!$B$34:$B$777,H$331)+'СЕТ СН'!$F$13-'СЕТ СН'!$F$21</f>
        <v>-36.857618290000005</v>
      </c>
      <c r="I333" s="36">
        <f>SUMIFS(СВЦЭМ!$J$34:$J$777,СВЦЭМ!$A$34:$A$777,$A333,СВЦЭМ!$B$34:$B$777,I$331)+'СЕТ СН'!$F$13-'СЕТ СН'!$F$21</f>
        <v>-60.990958679999949</v>
      </c>
      <c r="J333" s="36">
        <f>SUMIFS(СВЦЭМ!$J$34:$J$777,СВЦЭМ!$A$34:$A$777,$A333,СВЦЭМ!$B$34:$B$777,J$331)+'СЕТ СН'!$F$13-'СЕТ СН'!$F$21</f>
        <v>-56.703180889999999</v>
      </c>
      <c r="K333" s="36">
        <f>SUMIFS(СВЦЭМ!$J$34:$J$777,СВЦЭМ!$A$34:$A$777,$A333,СВЦЭМ!$B$34:$B$777,K$331)+'СЕТ СН'!$F$13-'СЕТ СН'!$F$21</f>
        <v>-59.268165090000025</v>
      </c>
      <c r="L333" s="36">
        <f>SUMIFS(СВЦЭМ!$J$34:$J$777,СВЦЭМ!$A$34:$A$777,$A333,СВЦЭМ!$B$34:$B$777,L$331)+'СЕТ СН'!$F$13-'СЕТ СН'!$F$21</f>
        <v>-63.612951709999948</v>
      </c>
      <c r="M333" s="36">
        <f>SUMIFS(СВЦЭМ!$J$34:$J$777,СВЦЭМ!$A$34:$A$777,$A333,СВЦЭМ!$B$34:$B$777,M$331)+'СЕТ СН'!$F$13-'СЕТ СН'!$F$21</f>
        <v>-64.985087150000027</v>
      </c>
      <c r="N333" s="36">
        <f>SUMIFS(СВЦЭМ!$J$34:$J$777,СВЦЭМ!$A$34:$A$777,$A333,СВЦЭМ!$B$34:$B$777,N$331)+'СЕТ СН'!$F$13-'СЕТ СН'!$F$21</f>
        <v>-53.548194350000017</v>
      </c>
      <c r="O333" s="36">
        <f>SUMIFS(СВЦЭМ!$J$34:$J$777,СВЦЭМ!$A$34:$A$777,$A333,СВЦЭМ!$B$34:$B$777,O$331)+'СЕТ СН'!$F$13-'СЕТ СН'!$F$21</f>
        <v>-49.357595360000005</v>
      </c>
      <c r="P333" s="36">
        <f>SUMIFS(СВЦЭМ!$J$34:$J$777,СВЦЭМ!$A$34:$A$777,$A333,СВЦЭМ!$B$34:$B$777,P$331)+'СЕТ СН'!$F$13-'СЕТ СН'!$F$21</f>
        <v>-45.417008850000002</v>
      </c>
      <c r="Q333" s="36">
        <f>SUMIFS(СВЦЭМ!$J$34:$J$777,СВЦЭМ!$A$34:$A$777,$A333,СВЦЭМ!$B$34:$B$777,Q$331)+'СЕТ СН'!$F$13-'СЕТ СН'!$F$21</f>
        <v>-38.995706100000007</v>
      </c>
      <c r="R333" s="36">
        <f>SUMIFS(СВЦЭМ!$J$34:$J$777,СВЦЭМ!$A$34:$A$777,$A333,СВЦЭМ!$B$34:$B$777,R$331)+'СЕТ СН'!$F$13-'СЕТ СН'!$F$21</f>
        <v>-35.682824310000001</v>
      </c>
      <c r="S333" s="36">
        <f>SUMIFS(СВЦЭМ!$J$34:$J$777,СВЦЭМ!$A$34:$A$777,$A333,СВЦЭМ!$B$34:$B$777,S$331)+'СЕТ СН'!$F$13-'СЕТ СН'!$F$21</f>
        <v>-41.284039109999981</v>
      </c>
      <c r="T333" s="36">
        <f>SUMIFS(СВЦЭМ!$J$34:$J$777,СВЦЭМ!$A$34:$A$777,$A333,СВЦЭМ!$B$34:$B$777,T$331)+'СЕТ СН'!$F$13-'СЕТ СН'!$F$21</f>
        <v>-59.914222819999964</v>
      </c>
      <c r="U333" s="36">
        <f>SUMIFS(СВЦЭМ!$J$34:$J$777,СВЦЭМ!$A$34:$A$777,$A333,СВЦЭМ!$B$34:$B$777,U$331)+'СЕТ СН'!$F$13-'СЕТ СН'!$F$21</f>
        <v>-76.101140950000001</v>
      </c>
      <c r="V333" s="36">
        <f>SUMIFS(СВЦЭМ!$J$34:$J$777,СВЦЭМ!$A$34:$A$777,$A333,СВЦЭМ!$B$34:$B$777,V$331)+'СЕТ СН'!$F$13-'СЕТ СН'!$F$21</f>
        <v>-73.46786400000002</v>
      </c>
      <c r="W333" s="36">
        <f>SUMIFS(СВЦЭМ!$J$34:$J$777,СВЦЭМ!$A$34:$A$777,$A333,СВЦЭМ!$B$34:$B$777,W$331)+'СЕТ СН'!$F$13-'СЕТ СН'!$F$21</f>
        <v>-64.614084280000043</v>
      </c>
      <c r="X333" s="36">
        <f>SUMIFS(СВЦЭМ!$J$34:$J$777,СВЦЭМ!$A$34:$A$777,$A333,СВЦЭМ!$B$34:$B$777,X$331)+'СЕТ СН'!$F$13-'СЕТ СН'!$F$21</f>
        <v>-55.751376319999963</v>
      </c>
      <c r="Y333" s="36">
        <f>SUMIFS(СВЦЭМ!$J$34:$J$777,СВЦЭМ!$A$34:$A$777,$A333,СВЦЭМ!$B$34:$B$777,Y$331)+'СЕТ СН'!$F$13-'СЕТ СН'!$F$21</f>
        <v>-54.917860000000019</v>
      </c>
    </row>
    <row r="334" spans="1:27" ht="15.75" x14ac:dyDescent="0.2">
      <c r="A334" s="35">
        <f t="shared" ref="A334:A362" si="9">A333+1</f>
        <v>42797</v>
      </c>
      <c r="B334" s="36">
        <f>SUMIFS(СВЦЭМ!$J$34:$J$777,СВЦЭМ!$A$34:$A$777,$A334,СВЦЭМ!$B$34:$B$777,B$331)+'СЕТ СН'!$F$13-'СЕТ СН'!$F$21</f>
        <v>-56.441406339999958</v>
      </c>
      <c r="C334" s="36">
        <f>SUMIFS(СВЦЭМ!$J$34:$J$777,СВЦЭМ!$A$34:$A$777,$A334,СВЦЭМ!$B$34:$B$777,C$331)+'СЕТ СН'!$F$13-'СЕТ СН'!$F$21</f>
        <v>-37.19874778999997</v>
      </c>
      <c r="D334" s="36">
        <f>SUMIFS(СВЦЭМ!$J$34:$J$777,СВЦЭМ!$A$34:$A$777,$A334,СВЦЭМ!$B$34:$B$777,D$331)+'СЕТ СН'!$F$13-'СЕТ СН'!$F$21</f>
        <v>-23.963157460000048</v>
      </c>
      <c r="E334" s="36">
        <f>SUMIFS(СВЦЭМ!$J$34:$J$777,СВЦЭМ!$A$34:$A$777,$A334,СВЦЭМ!$B$34:$B$777,E$331)+'СЕТ СН'!$F$13-'СЕТ СН'!$F$21</f>
        <v>-23.593842050000035</v>
      </c>
      <c r="F334" s="36">
        <f>SUMIFS(СВЦЭМ!$J$34:$J$777,СВЦЭМ!$A$34:$A$777,$A334,СВЦЭМ!$B$34:$B$777,F$331)+'СЕТ СН'!$F$13-'СЕТ СН'!$F$21</f>
        <v>-26.175422959999992</v>
      </c>
      <c r="G334" s="36">
        <f>SUMIFS(СВЦЭМ!$J$34:$J$777,СВЦЭМ!$A$34:$A$777,$A334,СВЦЭМ!$B$34:$B$777,G$331)+'СЕТ СН'!$F$13-'СЕТ СН'!$F$21</f>
        <v>-36.06183575</v>
      </c>
      <c r="H334" s="36">
        <f>SUMIFS(СВЦЭМ!$J$34:$J$777,СВЦЭМ!$A$34:$A$777,$A334,СВЦЭМ!$B$34:$B$777,H$331)+'СЕТ СН'!$F$13-'СЕТ СН'!$F$21</f>
        <v>-69.389145079999992</v>
      </c>
      <c r="I334" s="36">
        <f>SUMIFS(СВЦЭМ!$J$34:$J$777,СВЦЭМ!$A$34:$A$777,$A334,СВЦЭМ!$B$34:$B$777,I$331)+'СЕТ СН'!$F$13-'СЕТ СН'!$F$21</f>
        <v>-99.416628419999995</v>
      </c>
      <c r="J334" s="36">
        <f>SUMIFS(СВЦЭМ!$J$34:$J$777,СВЦЭМ!$A$34:$A$777,$A334,СВЦЭМ!$B$34:$B$777,J$331)+'СЕТ СН'!$F$13-'СЕТ СН'!$F$21</f>
        <v>-115.13989133000001</v>
      </c>
      <c r="K334" s="36">
        <f>SUMIFS(СВЦЭМ!$J$34:$J$777,СВЦЭМ!$A$34:$A$777,$A334,СВЦЭМ!$B$34:$B$777,K$331)+'СЕТ СН'!$F$13-'СЕТ СН'!$F$21</f>
        <v>-119.60697317</v>
      </c>
      <c r="L334" s="36">
        <f>SUMIFS(СВЦЭМ!$J$34:$J$777,СВЦЭМ!$A$34:$A$777,$A334,СВЦЭМ!$B$34:$B$777,L$331)+'СЕТ СН'!$F$13-'СЕТ СН'!$F$21</f>
        <v>-120.17559224000001</v>
      </c>
      <c r="M334" s="36">
        <f>SUMIFS(СВЦЭМ!$J$34:$J$777,СВЦЭМ!$A$34:$A$777,$A334,СВЦЭМ!$B$34:$B$777,M$331)+'СЕТ СН'!$F$13-'СЕТ СН'!$F$21</f>
        <v>-115.23704880000003</v>
      </c>
      <c r="N334" s="36">
        <f>SUMIFS(СВЦЭМ!$J$34:$J$777,СВЦЭМ!$A$34:$A$777,$A334,СВЦЭМ!$B$34:$B$777,N$331)+'СЕТ СН'!$F$13-'СЕТ СН'!$F$21</f>
        <v>-106.71555295000002</v>
      </c>
      <c r="O334" s="36">
        <f>SUMIFS(СВЦЭМ!$J$34:$J$777,СВЦЭМ!$A$34:$A$777,$A334,СВЦЭМ!$B$34:$B$777,O$331)+'СЕТ СН'!$F$13-'СЕТ СН'!$F$21</f>
        <v>-100.53694098</v>
      </c>
      <c r="P334" s="36">
        <f>SUMIFS(СВЦЭМ!$J$34:$J$777,СВЦЭМ!$A$34:$A$777,$A334,СВЦЭМ!$B$34:$B$777,P$331)+'СЕТ СН'!$F$13-'СЕТ СН'!$F$21</f>
        <v>-93.86787787999998</v>
      </c>
      <c r="Q334" s="36">
        <f>SUMIFS(СВЦЭМ!$J$34:$J$777,СВЦЭМ!$A$34:$A$777,$A334,СВЦЭМ!$B$34:$B$777,Q$331)+'СЕТ СН'!$F$13-'СЕТ СН'!$F$21</f>
        <v>-87.717196569999999</v>
      </c>
      <c r="R334" s="36">
        <f>SUMIFS(СВЦЭМ!$J$34:$J$777,СВЦЭМ!$A$34:$A$777,$A334,СВЦЭМ!$B$34:$B$777,R$331)+'СЕТ СН'!$F$13-'СЕТ СН'!$F$21</f>
        <v>-87.584410649999995</v>
      </c>
      <c r="S334" s="36">
        <f>SUMIFS(СВЦЭМ!$J$34:$J$777,СВЦЭМ!$A$34:$A$777,$A334,СВЦЭМ!$B$34:$B$777,S$331)+'СЕТ СН'!$F$13-'СЕТ СН'!$F$21</f>
        <v>-92.359605160000001</v>
      </c>
      <c r="T334" s="36">
        <f>SUMIFS(СВЦЭМ!$J$34:$J$777,СВЦЭМ!$A$34:$A$777,$A334,СВЦЭМ!$B$34:$B$777,T$331)+'СЕТ СН'!$F$13-'СЕТ СН'!$F$21</f>
        <v>-111.60550365</v>
      </c>
      <c r="U334" s="36">
        <f>SUMIFS(СВЦЭМ!$J$34:$J$777,СВЦЭМ!$A$34:$A$777,$A334,СВЦЭМ!$B$34:$B$777,U$331)+'СЕТ СН'!$F$13-'СЕТ СН'!$F$21</f>
        <v>-127.21981274000001</v>
      </c>
      <c r="V334" s="36">
        <f>SUMIFS(СВЦЭМ!$J$34:$J$777,СВЦЭМ!$A$34:$A$777,$A334,СВЦЭМ!$B$34:$B$777,V$331)+'СЕТ СН'!$F$13-'СЕТ СН'!$F$21</f>
        <v>-129.16876271000001</v>
      </c>
      <c r="W334" s="36">
        <f>SUMIFS(СВЦЭМ!$J$34:$J$777,СВЦЭМ!$A$34:$A$777,$A334,СВЦЭМ!$B$34:$B$777,W$331)+'СЕТ СН'!$F$13-'СЕТ СН'!$F$21</f>
        <v>-126.24096436999997</v>
      </c>
      <c r="X334" s="36">
        <f>SUMIFS(СВЦЭМ!$J$34:$J$777,СВЦЭМ!$A$34:$A$777,$A334,СВЦЭМ!$B$34:$B$777,X$331)+'СЕТ СН'!$F$13-'СЕТ СН'!$F$21</f>
        <v>-116.32533073000002</v>
      </c>
      <c r="Y334" s="36">
        <f>SUMIFS(СВЦЭМ!$J$34:$J$777,СВЦЭМ!$A$34:$A$777,$A334,СВЦЭМ!$B$34:$B$777,Y$331)+'СЕТ СН'!$F$13-'СЕТ СН'!$F$21</f>
        <v>-84.492491610000002</v>
      </c>
    </row>
    <row r="335" spans="1:27" ht="15.75" x14ac:dyDescent="0.2">
      <c r="A335" s="35">
        <f t="shared" si="9"/>
        <v>42798</v>
      </c>
      <c r="B335" s="36">
        <f>SUMIFS(СВЦЭМ!$J$34:$J$777,СВЦЭМ!$A$34:$A$777,$A335,СВЦЭМ!$B$34:$B$777,B$331)+'СЕТ СН'!$F$13-'СЕТ СН'!$F$21</f>
        <v>-72.801520900000014</v>
      </c>
      <c r="C335" s="36">
        <f>SUMIFS(СВЦЭМ!$J$34:$J$777,СВЦЭМ!$A$34:$A$777,$A335,СВЦЭМ!$B$34:$B$777,C$331)+'СЕТ СН'!$F$13-'СЕТ СН'!$F$21</f>
        <v>-53.05763264999996</v>
      </c>
      <c r="D335" s="36">
        <f>SUMIFS(СВЦЭМ!$J$34:$J$777,СВЦЭМ!$A$34:$A$777,$A335,СВЦЭМ!$B$34:$B$777,D$331)+'СЕТ СН'!$F$13-'СЕТ СН'!$F$21</f>
        <v>-40.728239069999972</v>
      </c>
      <c r="E335" s="36">
        <f>SUMIFS(СВЦЭМ!$J$34:$J$777,СВЦЭМ!$A$34:$A$777,$A335,СВЦЭМ!$B$34:$B$777,E$331)+'СЕТ СН'!$F$13-'СЕТ СН'!$F$21</f>
        <v>-33.163981809999996</v>
      </c>
      <c r="F335" s="36">
        <f>SUMIFS(СВЦЭМ!$J$34:$J$777,СВЦЭМ!$A$34:$A$777,$A335,СВЦЭМ!$B$34:$B$777,F$331)+'СЕТ СН'!$F$13-'СЕТ СН'!$F$21</f>
        <v>-34.232373120000034</v>
      </c>
      <c r="G335" s="36">
        <f>SUMIFS(СВЦЭМ!$J$34:$J$777,СВЦЭМ!$A$34:$A$777,$A335,СВЦЭМ!$B$34:$B$777,G$331)+'СЕТ СН'!$F$13-'СЕТ СН'!$F$21</f>
        <v>-37.629496410000002</v>
      </c>
      <c r="H335" s="36">
        <f>SUMIFS(СВЦЭМ!$J$34:$J$777,СВЦЭМ!$A$34:$A$777,$A335,СВЦЭМ!$B$34:$B$777,H$331)+'СЕТ СН'!$F$13-'СЕТ СН'!$F$21</f>
        <v>-43.966810200000054</v>
      </c>
      <c r="I335" s="36">
        <f>SUMIFS(СВЦЭМ!$J$34:$J$777,СВЦЭМ!$A$34:$A$777,$A335,СВЦЭМ!$B$34:$B$777,I$331)+'СЕТ СН'!$F$13-'СЕТ СН'!$F$21</f>
        <v>-64.570777349999958</v>
      </c>
      <c r="J335" s="36">
        <f>SUMIFS(СВЦЭМ!$J$34:$J$777,СВЦЭМ!$A$34:$A$777,$A335,СВЦЭМ!$B$34:$B$777,J$331)+'СЕТ СН'!$F$13-'СЕТ СН'!$F$21</f>
        <v>-98.102730950000023</v>
      </c>
      <c r="K335" s="36">
        <f>SUMIFS(СВЦЭМ!$J$34:$J$777,СВЦЭМ!$A$34:$A$777,$A335,СВЦЭМ!$B$34:$B$777,K$331)+'СЕТ СН'!$F$13-'СЕТ СН'!$F$21</f>
        <v>-119.70542657999999</v>
      </c>
      <c r="L335" s="36">
        <f>SUMIFS(СВЦЭМ!$J$34:$J$777,СВЦЭМ!$A$34:$A$777,$A335,СВЦЭМ!$B$34:$B$777,L$331)+'СЕТ СН'!$F$13-'СЕТ СН'!$F$21</f>
        <v>-121.54454425</v>
      </c>
      <c r="M335" s="36">
        <f>SUMIFS(СВЦЭМ!$J$34:$J$777,СВЦЭМ!$A$34:$A$777,$A335,СВЦЭМ!$B$34:$B$777,M$331)+'СЕТ СН'!$F$13-'СЕТ СН'!$F$21</f>
        <v>-123.12829151</v>
      </c>
      <c r="N335" s="36">
        <f>SUMIFS(СВЦЭМ!$J$34:$J$777,СВЦЭМ!$A$34:$A$777,$A335,СВЦЭМ!$B$34:$B$777,N$331)+'СЕТ СН'!$F$13-'СЕТ СН'!$F$21</f>
        <v>-122.75107947999999</v>
      </c>
      <c r="O335" s="36">
        <f>SUMIFS(СВЦЭМ!$J$34:$J$777,СВЦЭМ!$A$34:$A$777,$A335,СВЦЭМ!$B$34:$B$777,O$331)+'СЕТ СН'!$F$13-'СЕТ СН'!$F$21</f>
        <v>-105.57172890999999</v>
      </c>
      <c r="P335" s="36">
        <f>SUMIFS(СВЦЭМ!$J$34:$J$777,СВЦЭМ!$A$34:$A$777,$A335,СВЦЭМ!$B$34:$B$777,P$331)+'СЕТ СН'!$F$13-'СЕТ СН'!$F$21</f>
        <v>-105.59609423000001</v>
      </c>
      <c r="Q335" s="36">
        <f>SUMIFS(СВЦЭМ!$J$34:$J$777,СВЦЭМ!$A$34:$A$777,$A335,СВЦЭМ!$B$34:$B$777,Q$331)+'СЕТ СН'!$F$13-'СЕТ СН'!$F$21</f>
        <v>-103.06981388000003</v>
      </c>
      <c r="R335" s="36">
        <f>SUMIFS(СВЦЭМ!$J$34:$J$777,СВЦЭМ!$A$34:$A$777,$A335,СВЦЭМ!$B$34:$B$777,R$331)+'СЕТ СН'!$F$13-'СЕТ СН'!$F$21</f>
        <v>-100.53933345000002</v>
      </c>
      <c r="S335" s="36">
        <f>SUMIFS(СВЦЭМ!$J$34:$J$777,СВЦЭМ!$A$34:$A$777,$A335,СВЦЭМ!$B$34:$B$777,S$331)+'СЕТ СН'!$F$13-'СЕТ СН'!$F$21</f>
        <v>-105.00299845000001</v>
      </c>
      <c r="T335" s="36">
        <f>SUMIFS(СВЦЭМ!$J$34:$J$777,СВЦЭМ!$A$34:$A$777,$A335,СВЦЭМ!$B$34:$B$777,T$331)+'СЕТ СН'!$F$13-'СЕТ СН'!$F$21</f>
        <v>-114.49476852999999</v>
      </c>
      <c r="U335" s="36">
        <f>SUMIFS(СВЦЭМ!$J$34:$J$777,СВЦЭМ!$A$34:$A$777,$A335,СВЦЭМ!$B$34:$B$777,U$331)+'СЕТ СН'!$F$13-'СЕТ СН'!$F$21</f>
        <v>-131.50143123999999</v>
      </c>
      <c r="V335" s="36">
        <f>SUMIFS(СВЦЭМ!$J$34:$J$777,СВЦЭМ!$A$34:$A$777,$A335,СВЦЭМ!$B$34:$B$777,V$331)+'СЕТ СН'!$F$13-'СЕТ СН'!$F$21</f>
        <v>-132.86509993999999</v>
      </c>
      <c r="W335" s="36">
        <f>SUMIFS(СВЦЭМ!$J$34:$J$777,СВЦЭМ!$A$34:$A$777,$A335,СВЦЭМ!$B$34:$B$777,W$331)+'СЕТ СН'!$F$13-'СЕТ СН'!$F$21</f>
        <v>-125.23386922999998</v>
      </c>
      <c r="X335" s="36">
        <f>SUMIFS(СВЦЭМ!$J$34:$J$777,СВЦЭМ!$A$34:$A$777,$A335,СВЦЭМ!$B$34:$B$777,X$331)+'СЕТ СН'!$F$13-'СЕТ СН'!$F$21</f>
        <v>-114.75519401999998</v>
      </c>
      <c r="Y335" s="36">
        <f>SUMIFS(СВЦЭМ!$J$34:$J$777,СВЦЭМ!$A$34:$A$777,$A335,СВЦЭМ!$B$34:$B$777,Y$331)+'СЕТ СН'!$F$13-'СЕТ СН'!$F$21</f>
        <v>-93.268025990000012</v>
      </c>
    </row>
    <row r="336" spans="1:27" ht="15.75" x14ac:dyDescent="0.2">
      <c r="A336" s="35">
        <f t="shared" si="9"/>
        <v>42799</v>
      </c>
      <c r="B336" s="36">
        <f>SUMIFS(СВЦЭМ!$J$34:$J$777,СВЦЭМ!$A$34:$A$777,$A336,СВЦЭМ!$B$34:$B$777,B$331)+'СЕТ СН'!$F$13-'СЕТ СН'!$F$21</f>
        <v>-81.427810050000005</v>
      </c>
      <c r="C336" s="36">
        <f>SUMIFS(СВЦЭМ!$J$34:$J$777,СВЦЭМ!$A$34:$A$777,$A336,СВЦЭМ!$B$34:$B$777,C$331)+'СЕТ СН'!$F$13-'СЕТ СН'!$F$21</f>
        <v>-55.206870249999952</v>
      </c>
      <c r="D336" s="36">
        <f>SUMIFS(СВЦЭМ!$J$34:$J$777,СВЦЭМ!$A$34:$A$777,$A336,СВЦЭМ!$B$34:$B$777,D$331)+'СЕТ СН'!$F$13-'СЕТ СН'!$F$21</f>
        <v>-32.325075009999978</v>
      </c>
      <c r="E336" s="36">
        <f>SUMIFS(СВЦЭМ!$J$34:$J$777,СВЦЭМ!$A$34:$A$777,$A336,СВЦЭМ!$B$34:$B$777,E$331)+'СЕТ СН'!$F$13-'СЕТ СН'!$F$21</f>
        <v>-25.627243160000035</v>
      </c>
      <c r="F336" s="36">
        <f>SUMIFS(СВЦЭМ!$J$34:$J$777,СВЦЭМ!$A$34:$A$777,$A336,СВЦЭМ!$B$34:$B$777,F$331)+'СЕТ СН'!$F$13-'СЕТ СН'!$F$21</f>
        <v>-26.222674480000023</v>
      </c>
      <c r="G336" s="36">
        <f>SUMIFS(СВЦЭМ!$J$34:$J$777,СВЦЭМ!$A$34:$A$777,$A336,СВЦЭМ!$B$34:$B$777,G$331)+'СЕТ СН'!$F$13-'СЕТ СН'!$F$21</f>
        <v>-32.456992219999961</v>
      </c>
      <c r="H336" s="36">
        <f>SUMIFS(СВЦЭМ!$J$34:$J$777,СВЦЭМ!$A$34:$A$777,$A336,СВЦЭМ!$B$34:$B$777,H$331)+'СЕТ СН'!$F$13-'СЕТ СН'!$F$21</f>
        <v>-40.785160909999945</v>
      </c>
      <c r="I336" s="36">
        <f>SUMIFS(СВЦЭМ!$J$34:$J$777,СВЦЭМ!$A$34:$A$777,$A336,СВЦЭМ!$B$34:$B$777,I$331)+'СЕТ СН'!$F$13-'СЕТ СН'!$F$21</f>
        <v>-65.646973020000019</v>
      </c>
      <c r="J336" s="36">
        <f>SUMIFS(СВЦЭМ!$J$34:$J$777,СВЦЭМ!$A$34:$A$777,$A336,СВЦЭМ!$B$34:$B$777,J$331)+'СЕТ СН'!$F$13-'СЕТ СН'!$F$21</f>
        <v>-104.06986366000001</v>
      </c>
      <c r="K336" s="36">
        <f>SUMIFS(СВЦЭМ!$J$34:$J$777,СВЦЭМ!$A$34:$A$777,$A336,СВЦЭМ!$B$34:$B$777,K$331)+'СЕТ СН'!$F$13-'СЕТ СН'!$F$21</f>
        <v>-118.84479870000001</v>
      </c>
      <c r="L336" s="36">
        <f>SUMIFS(СВЦЭМ!$J$34:$J$777,СВЦЭМ!$A$34:$A$777,$A336,СВЦЭМ!$B$34:$B$777,L$331)+'СЕТ СН'!$F$13-'СЕТ СН'!$F$21</f>
        <v>-130.87509997000001</v>
      </c>
      <c r="M336" s="36">
        <f>SUMIFS(СВЦЭМ!$J$34:$J$777,СВЦЭМ!$A$34:$A$777,$A336,СВЦЭМ!$B$34:$B$777,M$331)+'СЕТ СН'!$F$13-'СЕТ СН'!$F$21</f>
        <v>-129.25679547999999</v>
      </c>
      <c r="N336" s="36">
        <f>SUMIFS(СВЦЭМ!$J$34:$J$777,СВЦЭМ!$A$34:$A$777,$A336,СВЦЭМ!$B$34:$B$777,N$331)+'СЕТ СН'!$F$13-'СЕТ СН'!$F$21</f>
        <v>-119.94374926</v>
      </c>
      <c r="O336" s="36">
        <f>SUMIFS(СВЦЭМ!$J$34:$J$777,СВЦЭМ!$A$34:$A$777,$A336,СВЦЭМ!$B$34:$B$777,O$331)+'СЕТ СН'!$F$13-'СЕТ СН'!$F$21</f>
        <v>-106.35192948000002</v>
      </c>
      <c r="P336" s="36">
        <f>SUMIFS(СВЦЭМ!$J$34:$J$777,СВЦЭМ!$A$34:$A$777,$A336,СВЦЭМ!$B$34:$B$777,P$331)+'СЕТ СН'!$F$13-'СЕТ СН'!$F$21</f>
        <v>-103.48980177999999</v>
      </c>
      <c r="Q336" s="36">
        <f>SUMIFS(СВЦЭМ!$J$34:$J$777,СВЦЭМ!$A$34:$A$777,$A336,СВЦЭМ!$B$34:$B$777,Q$331)+'СЕТ СН'!$F$13-'СЕТ СН'!$F$21</f>
        <v>-101.08101914000002</v>
      </c>
      <c r="R336" s="36">
        <f>SUMIFS(СВЦЭМ!$J$34:$J$777,СВЦЭМ!$A$34:$A$777,$A336,СВЦЭМ!$B$34:$B$777,R$331)+'СЕТ СН'!$F$13-'СЕТ СН'!$F$21</f>
        <v>-100.66725183</v>
      </c>
      <c r="S336" s="36">
        <f>SUMIFS(СВЦЭМ!$J$34:$J$777,СВЦЭМ!$A$34:$A$777,$A336,СВЦЭМ!$B$34:$B$777,S$331)+'СЕТ СН'!$F$13-'СЕТ СН'!$F$21</f>
        <v>-100.58984003</v>
      </c>
      <c r="T336" s="36">
        <f>SUMIFS(СВЦЭМ!$J$34:$J$777,СВЦЭМ!$A$34:$A$777,$A336,СВЦЭМ!$B$34:$B$777,T$331)+'СЕТ СН'!$F$13-'СЕТ СН'!$F$21</f>
        <v>-117.37858275999997</v>
      </c>
      <c r="U336" s="36">
        <f>SUMIFS(СВЦЭМ!$J$34:$J$777,СВЦЭМ!$A$34:$A$777,$A336,СВЦЭМ!$B$34:$B$777,U$331)+'СЕТ СН'!$F$13-'СЕТ СН'!$F$21</f>
        <v>-122.96311044999999</v>
      </c>
      <c r="V336" s="36">
        <f>SUMIFS(СВЦЭМ!$J$34:$J$777,СВЦЭМ!$A$34:$A$777,$A336,СВЦЭМ!$B$34:$B$777,V$331)+'СЕТ СН'!$F$13-'СЕТ СН'!$F$21</f>
        <v>-112.17035539</v>
      </c>
      <c r="W336" s="36">
        <f>SUMIFS(СВЦЭМ!$J$34:$J$777,СВЦЭМ!$A$34:$A$777,$A336,СВЦЭМ!$B$34:$B$777,W$331)+'СЕТ СН'!$F$13-'СЕТ СН'!$F$21</f>
        <v>-126.89444413000001</v>
      </c>
      <c r="X336" s="36">
        <f>SUMIFS(СВЦЭМ!$J$34:$J$777,СВЦЭМ!$A$34:$A$777,$A336,СВЦЭМ!$B$34:$B$777,X$331)+'СЕТ СН'!$F$13-'СЕТ СН'!$F$21</f>
        <v>-141.85281386999998</v>
      </c>
      <c r="Y336" s="36">
        <f>SUMIFS(СВЦЭМ!$J$34:$J$777,СВЦЭМ!$A$34:$A$777,$A336,СВЦЭМ!$B$34:$B$777,Y$331)+'СЕТ СН'!$F$13-'СЕТ СН'!$F$21</f>
        <v>-111.30321119000001</v>
      </c>
    </row>
    <row r="337" spans="1:25" ht="15.75" x14ac:dyDescent="0.2">
      <c r="A337" s="35">
        <f t="shared" si="9"/>
        <v>42800</v>
      </c>
      <c r="B337" s="36">
        <f>SUMIFS(СВЦЭМ!$J$34:$J$777,СВЦЭМ!$A$34:$A$777,$A337,СВЦЭМ!$B$34:$B$777,B$331)+'СЕТ СН'!$F$13-'СЕТ СН'!$F$21</f>
        <v>-54.721929909999972</v>
      </c>
      <c r="C337" s="36">
        <f>SUMIFS(СВЦЭМ!$J$34:$J$777,СВЦЭМ!$A$34:$A$777,$A337,СВЦЭМ!$B$34:$B$777,C$331)+'СЕТ СН'!$F$13-'СЕТ СН'!$F$21</f>
        <v>-40.205956979999996</v>
      </c>
      <c r="D337" s="36">
        <f>SUMIFS(СВЦЭМ!$J$34:$J$777,СВЦЭМ!$A$34:$A$777,$A337,СВЦЭМ!$B$34:$B$777,D$331)+'СЕТ СН'!$F$13-'СЕТ СН'!$F$21</f>
        <v>-22.498312240000018</v>
      </c>
      <c r="E337" s="36">
        <f>SUMIFS(СВЦЭМ!$J$34:$J$777,СВЦЭМ!$A$34:$A$777,$A337,СВЦЭМ!$B$34:$B$777,E$331)+'СЕТ СН'!$F$13-'СЕТ СН'!$F$21</f>
        <v>-14.254679799999963</v>
      </c>
      <c r="F337" s="36">
        <f>SUMIFS(СВЦЭМ!$J$34:$J$777,СВЦЭМ!$A$34:$A$777,$A337,СВЦЭМ!$B$34:$B$777,F$331)+'СЕТ СН'!$F$13-'СЕТ СН'!$F$21</f>
        <v>-15.110975769999982</v>
      </c>
      <c r="G337" s="36">
        <f>SUMIFS(СВЦЭМ!$J$34:$J$777,СВЦЭМ!$A$34:$A$777,$A337,СВЦЭМ!$B$34:$B$777,G$331)+'СЕТ СН'!$F$13-'СЕТ СН'!$F$21</f>
        <v>-21.40017462000003</v>
      </c>
      <c r="H337" s="36">
        <f>SUMIFS(СВЦЭМ!$J$34:$J$777,СВЦЭМ!$A$34:$A$777,$A337,СВЦЭМ!$B$34:$B$777,H$331)+'СЕТ СН'!$F$13-'СЕТ СН'!$F$21</f>
        <v>-50.951514210000028</v>
      </c>
      <c r="I337" s="36">
        <f>SUMIFS(СВЦЭМ!$J$34:$J$777,СВЦЭМ!$A$34:$A$777,$A337,СВЦЭМ!$B$34:$B$777,I$331)+'СЕТ СН'!$F$13-'СЕТ СН'!$F$21</f>
        <v>-86.508189179999988</v>
      </c>
      <c r="J337" s="36">
        <f>SUMIFS(СВЦЭМ!$J$34:$J$777,СВЦЭМ!$A$34:$A$777,$A337,СВЦЭМ!$B$34:$B$777,J$331)+'СЕТ СН'!$F$13-'СЕТ СН'!$F$21</f>
        <v>-111.21687128000002</v>
      </c>
      <c r="K337" s="36">
        <f>SUMIFS(СВЦЭМ!$J$34:$J$777,СВЦЭМ!$A$34:$A$777,$A337,СВЦЭМ!$B$34:$B$777,K$331)+'СЕТ СН'!$F$13-'СЕТ СН'!$F$21</f>
        <v>-111.78264222000001</v>
      </c>
      <c r="L337" s="36">
        <f>SUMIFS(СВЦЭМ!$J$34:$J$777,СВЦЭМ!$A$34:$A$777,$A337,СВЦЭМ!$B$34:$B$777,L$331)+'СЕТ СН'!$F$13-'СЕТ СН'!$F$21</f>
        <v>-110.76716540000001</v>
      </c>
      <c r="M337" s="36">
        <f>SUMIFS(СВЦЭМ!$J$34:$J$777,СВЦЭМ!$A$34:$A$777,$A337,СВЦЭМ!$B$34:$B$777,M$331)+'СЕТ СН'!$F$13-'СЕТ СН'!$F$21</f>
        <v>-110.09236738999999</v>
      </c>
      <c r="N337" s="36">
        <f>SUMIFS(СВЦЭМ!$J$34:$J$777,СВЦЭМ!$A$34:$A$777,$A337,СВЦЭМ!$B$34:$B$777,N$331)+'СЕТ СН'!$F$13-'СЕТ СН'!$F$21</f>
        <v>-111.17451935999998</v>
      </c>
      <c r="O337" s="36">
        <f>SUMIFS(СВЦЭМ!$J$34:$J$777,СВЦЭМ!$A$34:$A$777,$A337,СВЦЭМ!$B$34:$B$777,O$331)+'СЕТ СН'!$F$13-'СЕТ СН'!$F$21</f>
        <v>-111.16211785000002</v>
      </c>
      <c r="P337" s="36">
        <f>SUMIFS(СВЦЭМ!$J$34:$J$777,СВЦЭМ!$A$34:$A$777,$A337,СВЦЭМ!$B$34:$B$777,P$331)+'СЕТ СН'!$F$13-'СЕТ СН'!$F$21</f>
        <v>-116.64914648000001</v>
      </c>
      <c r="Q337" s="36">
        <f>SUMIFS(СВЦЭМ!$J$34:$J$777,СВЦЭМ!$A$34:$A$777,$A337,СВЦЭМ!$B$34:$B$777,Q$331)+'СЕТ СН'!$F$13-'СЕТ СН'!$F$21</f>
        <v>-121.24901876000001</v>
      </c>
      <c r="R337" s="36">
        <f>SUMIFS(СВЦЭМ!$J$34:$J$777,СВЦЭМ!$A$34:$A$777,$A337,СВЦЭМ!$B$34:$B$777,R$331)+'СЕТ СН'!$F$13-'СЕТ СН'!$F$21</f>
        <v>-89.939617109999972</v>
      </c>
      <c r="S337" s="36">
        <f>SUMIFS(СВЦЭМ!$J$34:$J$777,СВЦЭМ!$A$34:$A$777,$A337,СВЦЭМ!$B$34:$B$777,S$331)+'СЕТ СН'!$F$13-'СЕТ СН'!$F$21</f>
        <v>-82.731313660000012</v>
      </c>
      <c r="T337" s="36">
        <f>SUMIFS(СВЦЭМ!$J$34:$J$777,СВЦЭМ!$A$34:$A$777,$A337,СВЦЭМ!$B$34:$B$777,T$331)+'СЕТ СН'!$F$13-'СЕТ СН'!$F$21</f>
        <v>-99.270018069999992</v>
      </c>
      <c r="U337" s="36">
        <f>SUMIFS(СВЦЭМ!$J$34:$J$777,СВЦЭМ!$A$34:$A$777,$A337,СВЦЭМ!$B$34:$B$777,U$331)+'СЕТ СН'!$F$13-'СЕТ СН'!$F$21</f>
        <v>-107.93048412000002</v>
      </c>
      <c r="V337" s="36">
        <f>SUMIFS(СВЦЭМ!$J$34:$J$777,СВЦЭМ!$A$34:$A$777,$A337,СВЦЭМ!$B$34:$B$777,V$331)+'СЕТ СН'!$F$13-'СЕТ СН'!$F$21</f>
        <v>-105.41455311999999</v>
      </c>
      <c r="W337" s="36">
        <f>SUMIFS(СВЦЭМ!$J$34:$J$777,СВЦЭМ!$A$34:$A$777,$A337,СВЦЭМ!$B$34:$B$777,W$331)+'СЕТ СН'!$F$13-'СЕТ СН'!$F$21</f>
        <v>-103.81872935000001</v>
      </c>
      <c r="X337" s="36">
        <f>SUMIFS(СВЦЭМ!$J$34:$J$777,СВЦЭМ!$A$34:$A$777,$A337,СВЦЭМ!$B$34:$B$777,X$331)+'СЕТ СН'!$F$13-'СЕТ СН'!$F$21</f>
        <v>-104.82589282999999</v>
      </c>
      <c r="Y337" s="36">
        <f>SUMIFS(СВЦЭМ!$J$34:$J$777,СВЦЭМ!$A$34:$A$777,$A337,СВЦЭМ!$B$34:$B$777,Y$331)+'СЕТ СН'!$F$13-'СЕТ СН'!$F$21</f>
        <v>-88.475980180000022</v>
      </c>
    </row>
    <row r="338" spans="1:25" ht="15.75" x14ac:dyDescent="0.2">
      <c r="A338" s="35">
        <f t="shared" si="9"/>
        <v>42801</v>
      </c>
      <c r="B338" s="36">
        <f>SUMIFS(СВЦЭМ!$J$34:$J$777,СВЦЭМ!$A$34:$A$777,$A338,СВЦЭМ!$B$34:$B$777,B$331)+'СЕТ СН'!$F$13-'СЕТ СН'!$F$21</f>
        <v>-74.724220539999976</v>
      </c>
      <c r="C338" s="36">
        <f>SUMIFS(СВЦЭМ!$J$34:$J$777,СВЦЭМ!$A$34:$A$777,$A338,СВЦЭМ!$B$34:$B$777,C$331)+'СЕТ СН'!$F$13-'СЕТ СН'!$F$21</f>
        <v>-53.136583569999971</v>
      </c>
      <c r="D338" s="36">
        <f>SUMIFS(СВЦЭМ!$J$34:$J$777,СВЦЭМ!$A$34:$A$777,$A338,СВЦЭМ!$B$34:$B$777,D$331)+'СЕТ СН'!$F$13-'СЕТ СН'!$F$21</f>
        <v>-27.815732909999952</v>
      </c>
      <c r="E338" s="36">
        <f>SUMIFS(СВЦЭМ!$J$34:$J$777,СВЦЭМ!$A$34:$A$777,$A338,СВЦЭМ!$B$34:$B$777,E$331)+'СЕТ СН'!$F$13-'СЕТ СН'!$F$21</f>
        <v>-23.851750740000057</v>
      </c>
      <c r="F338" s="36">
        <f>SUMIFS(СВЦЭМ!$J$34:$J$777,СВЦЭМ!$A$34:$A$777,$A338,СВЦЭМ!$B$34:$B$777,F$331)+'СЕТ СН'!$F$13-'СЕТ СН'!$F$21</f>
        <v>-24.073661990000005</v>
      </c>
      <c r="G338" s="36">
        <f>SUMIFS(СВЦЭМ!$J$34:$J$777,СВЦЭМ!$A$34:$A$777,$A338,СВЦЭМ!$B$34:$B$777,G$331)+'СЕТ СН'!$F$13-'СЕТ СН'!$F$21</f>
        <v>-34.612178810000046</v>
      </c>
      <c r="H338" s="36">
        <f>SUMIFS(СВЦЭМ!$J$34:$J$777,СВЦЭМ!$A$34:$A$777,$A338,СВЦЭМ!$B$34:$B$777,H$331)+'СЕТ СН'!$F$13-'СЕТ СН'!$F$21</f>
        <v>-67.929619129999992</v>
      </c>
      <c r="I338" s="36">
        <f>SUMIFS(СВЦЭМ!$J$34:$J$777,СВЦЭМ!$A$34:$A$777,$A338,СВЦЭМ!$B$34:$B$777,I$331)+'СЕТ СН'!$F$13-'СЕТ СН'!$F$21</f>
        <v>-98.39286186999999</v>
      </c>
      <c r="J338" s="36">
        <f>SUMIFS(СВЦЭМ!$J$34:$J$777,СВЦЭМ!$A$34:$A$777,$A338,СВЦЭМ!$B$34:$B$777,J$331)+'СЕТ СН'!$F$13-'СЕТ СН'!$F$21</f>
        <v>-112.84834670999999</v>
      </c>
      <c r="K338" s="36">
        <f>SUMIFS(СВЦЭМ!$J$34:$J$777,СВЦЭМ!$A$34:$A$777,$A338,СВЦЭМ!$B$34:$B$777,K$331)+'СЕТ СН'!$F$13-'СЕТ СН'!$F$21</f>
        <v>-113.86370734000002</v>
      </c>
      <c r="L338" s="36">
        <f>SUMIFS(СВЦЭМ!$J$34:$J$777,СВЦЭМ!$A$34:$A$777,$A338,СВЦЭМ!$B$34:$B$777,L$331)+'СЕТ СН'!$F$13-'СЕТ СН'!$F$21</f>
        <v>-108.85572769999999</v>
      </c>
      <c r="M338" s="36">
        <f>SUMIFS(СВЦЭМ!$J$34:$J$777,СВЦЭМ!$A$34:$A$777,$A338,СВЦЭМ!$B$34:$B$777,M$331)+'СЕТ СН'!$F$13-'СЕТ СН'!$F$21</f>
        <v>-110.31083309000002</v>
      </c>
      <c r="N338" s="36">
        <f>SUMIFS(СВЦЭМ!$J$34:$J$777,СВЦЭМ!$A$34:$A$777,$A338,СВЦЭМ!$B$34:$B$777,N$331)+'СЕТ СН'!$F$13-'СЕТ СН'!$F$21</f>
        <v>-109.25012445999999</v>
      </c>
      <c r="O338" s="36">
        <f>SUMIFS(СВЦЭМ!$J$34:$J$777,СВЦЭМ!$A$34:$A$777,$A338,СВЦЭМ!$B$34:$B$777,O$331)+'СЕТ СН'!$F$13-'СЕТ СН'!$F$21</f>
        <v>-112.70700490000002</v>
      </c>
      <c r="P338" s="36">
        <f>SUMIFS(СВЦЭМ!$J$34:$J$777,СВЦЭМ!$A$34:$A$777,$A338,СВЦЭМ!$B$34:$B$777,P$331)+'СЕТ СН'!$F$13-'СЕТ СН'!$F$21</f>
        <v>-114.15664113999998</v>
      </c>
      <c r="Q338" s="36">
        <f>SUMIFS(СВЦЭМ!$J$34:$J$777,СВЦЭМ!$A$34:$A$777,$A338,СВЦЭМ!$B$34:$B$777,Q$331)+'СЕТ СН'!$F$13-'СЕТ СН'!$F$21</f>
        <v>-116.36685199999999</v>
      </c>
      <c r="R338" s="36">
        <f>SUMIFS(СВЦЭМ!$J$34:$J$777,СВЦЭМ!$A$34:$A$777,$A338,СВЦЭМ!$B$34:$B$777,R$331)+'СЕТ СН'!$F$13-'СЕТ СН'!$F$21</f>
        <v>-114.89231247999999</v>
      </c>
      <c r="S338" s="36">
        <f>SUMIFS(СВЦЭМ!$J$34:$J$777,СВЦЭМ!$A$34:$A$777,$A338,СВЦЭМ!$B$34:$B$777,S$331)+'СЕТ СН'!$F$13-'СЕТ СН'!$F$21</f>
        <v>-112.21534730000002</v>
      </c>
      <c r="T338" s="36">
        <f>SUMIFS(СВЦЭМ!$J$34:$J$777,СВЦЭМ!$A$34:$A$777,$A338,СВЦЭМ!$B$34:$B$777,T$331)+'СЕТ СН'!$F$13-'СЕТ СН'!$F$21</f>
        <v>-109.50054881</v>
      </c>
      <c r="U338" s="36">
        <f>SUMIFS(СВЦЭМ!$J$34:$J$777,СВЦЭМ!$A$34:$A$777,$A338,СВЦЭМ!$B$34:$B$777,U$331)+'СЕТ СН'!$F$13-'СЕТ СН'!$F$21</f>
        <v>-109.49364781000003</v>
      </c>
      <c r="V338" s="36">
        <f>SUMIFS(СВЦЭМ!$J$34:$J$777,СВЦЭМ!$A$34:$A$777,$A338,СВЦЭМ!$B$34:$B$777,V$331)+'СЕТ СН'!$F$13-'СЕТ СН'!$F$21</f>
        <v>-107.56343287999999</v>
      </c>
      <c r="W338" s="36">
        <f>SUMIFS(СВЦЭМ!$J$34:$J$777,СВЦЭМ!$A$34:$A$777,$A338,СВЦЭМ!$B$34:$B$777,W$331)+'СЕТ СН'!$F$13-'СЕТ СН'!$F$21</f>
        <v>-109.66789961000001</v>
      </c>
      <c r="X338" s="36">
        <f>SUMIFS(СВЦЭМ!$J$34:$J$777,СВЦЭМ!$A$34:$A$777,$A338,СВЦЭМ!$B$34:$B$777,X$331)+'СЕТ СН'!$F$13-'СЕТ СН'!$F$21</f>
        <v>-112.94124972999998</v>
      </c>
      <c r="Y338" s="36">
        <f>SUMIFS(СВЦЭМ!$J$34:$J$777,СВЦЭМ!$A$34:$A$777,$A338,СВЦЭМ!$B$34:$B$777,Y$331)+'СЕТ СН'!$F$13-'СЕТ СН'!$F$21</f>
        <v>-105.17473641999999</v>
      </c>
    </row>
    <row r="339" spans="1:25" ht="15.75" x14ac:dyDescent="0.2">
      <c r="A339" s="35">
        <f t="shared" si="9"/>
        <v>42802</v>
      </c>
      <c r="B339" s="36">
        <f>SUMIFS(СВЦЭМ!$J$34:$J$777,СВЦЭМ!$A$34:$A$777,$A339,СВЦЭМ!$B$34:$B$777,B$331)+'СЕТ СН'!$F$13-'СЕТ СН'!$F$21</f>
        <v>-84.214934169999992</v>
      </c>
      <c r="C339" s="36">
        <f>SUMIFS(СВЦЭМ!$J$34:$J$777,СВЦЭМ!$A$34:$A$777,$A339,СВЦЭМ!$B$34:$B$777,C$331)+'СЕТ СН'!$F$13-'СЕТ СН'!$F$21</f>
        <v>-62.269706400000018</v>
      </c>
      <c r="D339" s="36">
        <f>SUMIFS(СВЦЭМ!$J$34:$J$777,СВЦЭМ!$A$34:$A$777,$A339,СВЦЭМ!$B$34:$B$777,D$331)+'СЕТ СН'!$F$13-'СЕТ СН'!$F$21</f>
        <v>-52.610803769999961</v>
      </c>
      <c r="E339" s="36">
        <f>SUMIFS(СВЦЭМ!$J$34:$J$777,СВЦЭМ!$A$34:$A$777,$A339,СВЦЭМ!$B$34:$B$777,E$331)+'СЕТ СН'!$F$13-'СЕТ СН'!$F$21</f>
        <v>-48.041262790000019</v>
      </c>
      <c r="F339" s="36">
        <f>SUMIFS(СВЦЭМ!$J$34:$J$777,СВЦЭМ!$A$34:$A$777,$A339,СВЦЭМ!$B$34:$B$777,F$331)+'СЕТ СН'!$F$13-'СЕТ СН'!$F$21</f>
        <v>-48.141071160000024</v>
      </c>
      <c r="G339" s="36">
        <f>SUMIFS(СВЦЭМ!$J$34:$J$777,СВЦЭМ!$A$34:$A$777,$A339,СВЦЭМ!$B$34:$B$777,G$331)+'СЕТ СН'!$F$13-'СЕТ СН'!$F$21</f>
        <v>-52.334603030000039</v>
      </c>
      <c r="H339" s="36">
        <f>SUMIFS(СВЦЭМ!$J$34:$J$777,СВЦЭМ!$A$34:$A$777,$A339,СВЦЭМ!$B$34:$B$777,H$331)+'СЕТ СН'!$F$13-'СЕТ СН'!$F$21</f>
        <v>-66.238839239999947</v>
      </c>
      <c r="I339" s="36">
        <f>SUMIFS(СВЦЭМ!$J$34:$J$777,СВЦЭМ!$A$34:$A$777,$A339,СВЦЭМ!$B$34:$B$777,I$331)+'СЕТ СН'!$F$13-'СЕТ СН'!$F$21</f>
        <v>-83.188828430000001</v>
      </c>
      <c r="J339" s="36">
        <f>SUMIFS(СВЦЭМ!$J$34:$J$777,СВЦЭМ!$A$34:$A$777,$A339,СВЦЭМ!$B$34:$B$777,J$331)+'СЕТ СН'!$F$13-'СЕТ СН'!$F$21</f>
        <v>-121.56747670999999</v>
      </c>
      <c r="K339" s="36">
        <f>SUMIFS(СВЦЭМ!$J$34:$J$777,СВЦЭМ!$A$34:$A$777,$A339,СВЦЭМ!$B$34:$B$777,K$331)+'СЕТ СН'!$F$13-'СЕТ СН'!$F$21</f>
        <v>-111.37231800000001</v>
      </c>
      <c r="L339" s="36">
        <f>SUMIFS(СВЦЭМ!$J$34:$J$777,СВЦЭМ!$A$34:$A$777,$A339,СВЦЭМ!$B$34:$B$777,L$331)+'СЕТ СН'!$F$13-'СЕТ СН'!$F$21</f>
        <v>-108.43877981999998</v>
      </c>
      <c r="M339" s="36">
        <f>SUMIFS(СВЦЭМ!$J$34:$J$777,СВЦЭМ!$A$34:$A$777,$A339,СВЦЭМ!$B$34:$B$777,M$331)+'СЕТ СН'!$F$13-'СЕТ СН'!$F$21</f>
        <v>-98.203011559999993</v>
      </c>
      <c r="N339" s="36">
        <f>SUMIFS(СВЦЭМ!$J$34:$J$777,СВЦЭМ!$A$34:$A$777,$A339,СВЦЭМ!$B$34:$B$777,N$331)+'СЕТ СН'!$F$13-'СЕТ СН'!$F$21</f>
        <v>-113.41459064999998</v>
      </c>
      <c r="O339" s="36">
        <f>SUMIFS(СВЦЭМ!$J$34:$J$777,СВЦЭМ!$A$34:$A$777,$A339,СВЦЭМ!$B$34:$B$777,O$331)+'СЕТ СН'!$F$13-'СЕТ СН'!$F$21</f>
        <v>-114.91142137000003</v>
      </c>
      <c r="P339" s="36">
        <f>SUMIFS(СВЦЭМ!$J$34:$J$777,СВЦЭМ!$A$34:$A$777,$A339,СВЦЭМ!$B$34:$B$777,P$331)+'СЕТ СН'!$F$13-'СЕТ СН'!$F$21</f>
        <v>-120.18526114000002</v>
      </c>
      <c r="Q339" s="36">
        <f>SUMIFS(СВЦЭМ!$J$34:$J$777,СВЦЭМ!$A$34:$A$777,$A339,СВЦЭМ!$B$34:$B$777,Q$331)+'СЕТ СН'!$F$13-'СЕТ СН'!$F$21</f>
        <v>-122.53371112999997</v>
      </c>
      <c r="R339" s="36">
        <f>SUMIFS(СВЦЭМ!$J$34:$J$777,СВЦЭМ!$A$34:$A$777,$A339,СВЦЭМ!$B$34:$B$777,R$331)+'СЕТ СН'!$F$13-'СЕТ СН'!$F$21</f>
        <v>-119.35525543</v>
      </c>
      <c r="S339" s="36">
        <f>SUMIFS(СВЦЭМ!$J$34:$J$777,СВЦЭМ!$A$34:$A$777,$A339,СВЦЭМ!$B$34:$B$777,S$331)+'СЕТ СН'!$F$13-'СЕТ СН'!$F$21</f>
        <v>-115.14500506000002</v>
      </c>
      <c r="T339" s="36">
        <f>SUMIFS(СВЦЭМ!$J$34:$J$777,СВЦЭМ!$A$34:$A$777,$A339,СВЦЭМ!$B$34:$B$777,T$331)+'СЕТ СН'!$F$13-'СЕТ СН'!$F$21</f>
        <v>-106.61727696000003</v>
      </c>
      <c r="U339" s="36">
        <f>SUMIFS(СВЦЭМ!$J$34:$J$777,СВЦЭМ!$A$34:$A$777,$A339,СВЦЭМ!$B$34:$B$777,U$331)+'СЕТ СН'!$F$13-'СЕТ СН'!$F$21</f>
        <v>-107.23339534000002</v>
      </c>
      <c r="V339" s="36">
        <f>SUMIFS(СВЦЭМ!$J$34:$J$777,СВЦЭМ!$A$34:$A$777,$A339,СВЦЭМ!$B$34:$B$777,V$331)+'СЕТ СН'!$F$13-'СЕТ СН'!$F$21</f>
        <v>-108.66902632</v>
      </c>
      <c r="W339" s="36">
        <f>SUMIFS(СВЦЭМ!$J$34:$J$777,СВЦЭМ!$A$34:$A$777,$A339,СВЦЭМ!$B$34:$B$777,W$331)+'СЕТ СН'!$F$13-'СЕТ СН'!$F$21</f>
        <v>-104.14560560000001</v>
      </c>
      <c r="X339" s="36">
        <f>SUMIFS(СВЦЭМ!$J$34:$J$777,СВЦЭМ!$A$34:$A$777,$A339,СВЦЭМ!$B$34:$B$777,X$331)+'СЕТ СН'!$F$13-'СЕТ СН'!$F$21</f>
        <v>-104.04568862000002</v>
      </c>
      <c r="Y339" s="36">
        <f>SUMIFS(СВЦЭМ!$J$34:$J$777,СВЦЭМ!$A$34:$A$777,$A339,СВЦЭМ!$B$34:$B$777,Y$331)+'СЕТ СН'!$F$13-'СЕТ СН'!$F$21</f>
        <v>-91.180913499999974</v>
      </c>
    </row>
    <row r="340" spans="1:25" ht="15.75" x14ac:dyDescent="0.2">
      <c r="A340" s="35">
        <f t="shared" si="9"/>
        <v>42803</v>
      </c>
      <c r="B340" s="36">
        <f>SUMIFS(СВЦЭМ!$J$34:$J$777,СВЦЭМ!$A$34:$A$777,$A340,СВЦЭМ!$B$34:$B$777,B$331)+'СЕТ СН'!$F$13-'СЕТ СН'!$F$21</f>
        <v>-27.389732119999962</v>
      </c>
      <c r="C340" s="36">
        <f>SUMIFS(СВЦЭМ!$J$34:$J$777,СВЦЭМ!$A$34:$A$777,$A340,СВЦЭМ!$B$34:$B$777,C$331)+'СЕТ СН'!$F$13-'СЕТ СН'!$F$21</f>
        <v>-19.677273270000001</v>
      </c>
      <c r="D340" s="36">
        <f>SUMIFS(СВЦЭМ!$J$34:$J$777,СВЦЭМ!$A$34:$A$777,$A340,СВЦЭМ!$B$34:$B$777,D$331)+'СЕТ СН'!$F$13-'СЕТ СН'!$F$21</f>
        <v>-20.005861380000056</v>
      </c>
      <c r="E340" s="36">
        <f>SUMIFS(СВЦЭМ!$J$34:$J$777,СВЦЭМ!$A$34:$A$777,$A340,СВЦЭМ!$B$34:$B$777,E$331)+'СЕТ СН'!$F$13-'СЕТ СН'!$F$21</f>
        <v>-18.41665708000005</v>
      </c>
      <c r="F340" s="36">
        <f>SUMIFS(СВЦЭМ!$J$34:$J$777,СВЦЭМ!$A$34:$A$777,$A340,СВЦЭМ!$B$34:$B$777,F$331)+'СЕТ СН'!$F$13-'СЕТ СН'!$F$21</f>
        <v>-19.350887339999986</v>
      </c>
      <c r="G340" s="36">
        <f>SUMIFS(СВЦЭМ!$J$34:$J$777,СВЦЭМ!$A$34:$A$777,$A340,СВЦЭМ!$B$34:$B$777,G$331)+'СЕТ СН'!$F$13-'СЕТ СН'!$F$21</f>
        <v>-17.84241813999995</v>
      </c>
      <c r="H340" s="36">
        <f>SUMIFS(СВЦЭМ!$J$34:$J$777,СВЦЭМ!$A$34:$A$777,$A340,СВЦЭМ!$B$34:$B$777,H$331)+'СЕТ СН'!$F$13-'СЕТ СН'!$F$21</f>
        <v>-12.38425823</v>
      </c>
      <c r="I340" s="36">
        <f>SUMIFS(СВЦЭМ!$J$34:$J$777,СВЦЭМ!$A$34:$A$777,$A340,СВЦЭМ!$B$34:$B$777,I$331)+'СЕТ СН'!$F$13-'СЕТ СН'!$F$21</f>
        <v>-42.450244350000048</v>
      </c>
      <c r="J340" s="36">
        <f>SUMIFS(СВЦЭМ!$J$34:$J$777,СВЦЭМ!$A$34:$A$777,$A340,СВЦЭМ!$B$34:$B$777,J$331)+'СЕТ СН'!$F$13-'СЕТ СН'!$F$21</f>
        <v>-79.069789679999985</v>
      </c>
      <c r="K340" s="36">
        <f>SUMIFS(СВЦЭМ!$J$34:$J$777,СВЦЭМ!$A$34:$A$777,$A340,СВЦЭМ!$B$34:$B$777,K$331)+'СЕТ СН'!$F$13-'СЕТ СН'!$F$21</f>
        <v>-89.549714709999989</v>
      </c>
      <c r="L340" s="36">
        <f>SUMIFS(СВЦЭМ!$J$34:$J$777,СВЦЭМ!$A$34:$A$777,$A340,СВЦЭМ!$B$34:$B$777,L$331)+'СЕТ СН'!$F$13-'СЕТ СН'!$F$21</f>
        <v>-84.116514259999974</v>
      </c>
      <c r="M340" s="36">
        <f>SUMIFS(СВЦЭМ!$J$34:$J$777,СВЦЭМ!$A$34:$A$777,$A340,СВЦЭМ!$B$34:$B$777,M$331)+'СЕТ СН'!$F$13-'СЕТ СН'!$F$21</f>
        <v>-76.049440170000025</v>
      </c>
      <c r="N340" s="36">
        <f>SUMIFS(СВЦЭМ!$J$34:$J$777,СВЦЭМ!$A$34:$A$777,$A340,СВЦЭМ!$B$34:$B$777,N$331)+'СЕТ СН'!$F$13-'СЕТ СН'!$F$21</f>
        <v>-77.26291925999999</v>
      </c>
      <c r="O340" s="36">
        <f>SUMIFS(СВЦЭМ!$J$34:$J$777,СВЦЭМ!$A$34:$A$777,$A340,СВЦЭМ!$B$34:$B$777,O$331)+'СЕТ СН'!$F$13-'СЕТ СН'!$F$21</f>
        <v>-70.29032669999998</v>
      </c>
      <c r="P340" s="36">
        <f>SUMIFS(СВЦЭМ!$J$34:$J$777,СВЦЭМ!$A$34:$A$777,$A340,СВЦЭМ!$B$34:$B$777,P$331)+'СЕТ СН'!$F$13-'СЕТ СН'!$F$21</f>
        <v>-65.110755390000008</v>
      </c>
      <c r="Q340" s="36">
        <f>SUMIFS(СВЦЭМ!$J$34:$J$777,СВЦЭМ!$A$34:$A$777,$A340,СВЦЭМ!$B$34:$B$777,Q$331)+'СЕТ СН'!$F$13-'СЕТ СН'!$F$21</f>
        <v>-74.565007879999996</v>
      </c>
      <c r="R340" s="36">
        <f>SUMIFS(СВЦЭМ!$J$34:$J$777,СВЦЭМ!$A$34:$A$777,$A340,СВЦЭМ!$B$34:$B$777,R$331)+'СЕТ СН'!$F$13-'СЕТ СН'!$F$21</f>
        <v>-76.291956430000027</v>
      </c>
      <c r="S340" s="36">
        <f>SUMIFS(СВЦЭМ!$J$34:$J$777,СВЦЭМ!$A$34:$A$777,$A340,СВЦЭМ!$B$34:$B$777,S$331)+'СЕТ СН'!$F$13-'СЕТ СН'!$F$21</f>
        <v>-71.151273339999989</v>
      </c>
      <c r="T340" s="36">
        <f>SUMIFS(СВЦЭМ!$J$34:$J$777,СВЦЭМ!$A$34:$A$777,$A340,СВЦЭМ!$B$34:$B$777,T$331)+'СЕТ СН'!$F$13-'СЕТ СН'!$F$21</f>
        <v>-83.066760279999983</v>
      </c>
      <c r="U340" s="36">
        <f>SUMIFS(СВЦЭМ!$J$34:$J$777,СВЦЭМ!$A$34:$A$777,$A340,СВЦЭМ!$B$34:$B$777,U$331)+'СЕТ СН'!$F$13-'СЕТ СН'!$F$21</f>
        <v>-109.31907393</v>
      </c>
      <c r="V340" s="36">
        <f>SUMIFS(СВЦЭМ!$J$34:$J$777,СВЦЭМ!$A$34:$A$777,$A340,СВЦЭМ!$B$34:$B$777,V$331)+'СЕТ СН'!$F$13-'СЕТ СН'!$F$21</f>
        <v>-109.70951148</v>
      </c>
      <c r="W340" s="36">
        <f>SUMIFS(СВЦЭМ!$J$34:$J$777,СВЦЭМ!$A$34:$A$777,$A340,СВЦЭМ!$B$34:$B$777,W$331)+'СЕТ СН'!$F$13-'СЕТ СН'!$F$21</f>
        <v>-85.497781219999979</v>
      </c>
      <c r="X340" s="36">
        <f>SUMIFS(СВЦЭМ!$J$34:$J$777,СВЦЭМ!$A$34:$A$777,$A340,СВЦЭМ!$B$34:$B$777,X$331)+'СЕТ СН'!$F$13-'СЕТ СН'!$F$21</f>
        <v>-74.799119739999981</v>
      </c>
      <c r="Y340" s="36">
        <f>SUMIFS(СВЦЭМ!$J$34:$J$777,СВЦЭМ!$A$34:$A$777,$A340,СВЦЭМ!$B$34:$B$777,Y$331)+'СЕТ СН'!$F$13-'СЕТ СН'!$F$21</f>
        <v>-45.094137720000049</v>
      </c>
    </row>
    <row r="341" spans="1:25" ht="15.75" x14ac:dyDescent="0.2">
      <c r="A341" s="35">
        <f t="shared" si="9"/>
        <v>42804</v>
      </c>
      <c r="B341" s="36">
        <f>SUMIFS(СВЦЭМ!$J$34:$J$777,СВЦЭМ!$A$34:$A$777,$A341,СВЦЭМ!$B$34:$B$777,B$331)+'СЕТ СН'!$F$13-'СЕТ СН'!$F$21</f>
        <v>-17.156296569999995</v>
      </c>
      <c r="C341" s="36">
        <f>SUMIFS(СВЦЭМ!$J$34:$J$777,СВЦЭМ!$A$34:$A$777,$A341,СВЦЭМ!$B$34:$B$777,C$331)+'СЕТ СН'!$F$13-'СЕТ СН'!$F$21</f>
        <v>5.1938000400000419</v>
      </c>
      <c r="D341" s="36">
        <f>SUMIFS(СВЦЭМ!$J$34:$J$777,СВЦЭМ!$A$34:$A$777,$A341,СВЦЭМ!$B$34:$B$777,D$331)+'СЕТ СН'!$F$13-'СЕТ СН'!$F$21</f>
        <v>18.010296100000005</v>
      </c>
      <c r="E341" s="36">
        <f>SUMIFS(СВЦЭМ!$J$34:$J$777,СВЦЭМ!$A$34:$A$777,$A341,СВЦЭМ!$B$34:$B$777,E$331)+'СЕТ СН'!$F$13-'СЕТ СН'!$F$21</f>
        <v>19.023539949999986</v>
      </c>
      <c r="F341" s="36">
        <f>SUMIFS(СВЦЭМ!$J$34:$J$777,СВЦЭМ!$A$34:$A$777,$A341,СВЦЭМ!$B$34:$B$777,F$331)+'СЕТ СН'!$F$13-'СЕТ СН'!$F$21</f>
        <v>18.11317932999998</v>
      </c>
      <c r="G341" s="36">
        <f>SUMIFS(СВЦЭМ!$J$34:$J$777,СВЦЭМ!$A$34:$A$777,$A341,СВЦЭМ!$B$34:$B$777,G$331)+'СЕТ СН'!$F$13-'СЕТ СН'!$F$21</f>
        <v>10.158173870000041</v>
      </c>
      <c r="H341" s="36">
        <f>SUMIFS(СВЦЭМ!$J$34:$J$777,СВЦЭМ!$A$34:$A$777,$A341,СВЦЭМ!$B$34:$B$777,H$331)+'СЕТ СН'!$F$13-'СЕТ СН'!$F$21</f>
        <v>-24.190052329999958</v>
      </c>
      <c r="I341" s="36">
        <f>SUMIFS(СВЦЭМ!$J$34:$J$777,СВЦЭМ!$A$34:$A$777,$A341,СВЦЭМ!$B$34:$B$777,I$331)+'СЕТ СН'!$F$13-'СЕТ СН'!$F$21</f>
        <v>-56.94871949000003</v>
      </c>
      <c r="J341" s="36">
        <f>SUMIFS(СВЦЭМ!$J$34:$J$777,СВЦЭМ!$A$34:$A$777,$A341,СВЦЭМ!$B$34:$B$777,J$331)+'СЕТ СН'!$F$13-'СЕТ СН'!$F$21</f>
        <v>-72.909180540000023</v>
      </c>
      <c r="K341" s="36">
        <f>SUMIFS(СВЦЭМ!$J$34:$J$777,СВЦЭМ!$A$34:$A$777,$A341,СВЦЭМ!$B$34:$B$777,K$331)+'СЕТ СН'!$F$13-'СЕТ СН'!$F$21</f>
        <v>-102.66180679000001</v>
      </c>
      <c r="L341" s="36">
        <f>SUMIFS(СВЦЭМ!$J$34:$J$777,СВЦЭМ!$A$34:$A$777,$A341,СВЦЭМ!$B$34:$B$777,L$331)+'СЕТ СН'!$F$13-'СЕТ СН'!$F$21</f>
        <v>-98.469961549999994</v>
      </c>
      <c r="M341" s="36">
        <f>SUMIFS(СВЦЭМ!$J$34:$J$777,СВЦЭМ!$A$34:$A$777,$A341,СВЦЭМ!$B$34:$B$777,M$331)+'СЕТ СН'!$F$13-'СЕТ СН'!$F$21</f>
        <v>-82.471587720000002</v>
      </c>
      <c r="N341" s="36">
        <f>SUMIFS(СВЦЭМ!$J$34:$J$777,СВЦЭМ!$A$34:$A$777,$A341,СВЦЭМ!$B$34:$B$777,N$331)+'СЕТ СН'!$F$13-'СЕТ СН'!$F$21</f>
        <v>-78.347532699999988</v>
      </c>
      <c r="O341" s="36">
        <f>SUMIFS(СВЦЭМ!$J$34:$J$777,СВЦЭМ!$A$34:$A$777,$A341,СВЦЭМ!$B$34:$B$777,O$331)+'СЕТ СН'!$F$13-'СЕТ СН'!$F$21</f>
        <v>-76.727725799999973</v>
      </c>
      <c r="P341" s="36">
        <f>SUMIFS(СВЦЭМ!$J$34:$J$777,СВЦЭМ!$A$34:$A$777,$A341,СВЦЭМ!$B$34:$B$777,P$331)+'СЕТ СН'!$F$13-'СЕТ СН'!$F$21</f>
        <v>-64.322105039999997</v>
      </c>
      <c r="Q341" s="36">
        <f>SUMIFS(СВЦЭМ!$J$34:$J$777,СВЦЭМ!$A$34:$A$777,$A341,СВЦЭМ!$B$34:$B$777,Q$331)+'СЕТ СН'!$F$13-'СЕТ СН'!$F$21</f>
        <v>-59.537151890000018</v>
      </c>
      <c r="R341" s="36">
        <f>SUMIFS(СВЦЭМ!$J$34:$J$777,СВЦЭМ!$A$34:$A$777,$A341,СВЦЭМ!$B$34:$B$777,R$331)+'СЕТ СН'!$F$13-'СЕТ СН'!$F$21</f>
        <v>-66.940220500000009</v>
      </c>
      <c r="S341" s="36">
        <f>SUMIFS(СВЦЭМ!$J$34:$J$777,СВЦЭМ!$A$34:$A$777,$A341,СВЦЭМ!$B$34:$B$777,S$331)+'СЕТ СН'!$F$13-'СЕТ СН'!$F$21</f>
        <v>-68.073017460000017</v>
      </c>
      <c r="T341" s="36">
        <f>SUMIFS(СВЦЭМ!$J$34:$J$777,СВЦЭМ!$A$34:$A$777,$A341,СВЦЭМ!$B$34:$B$777,T$331)+'СЕТ СН'!$F$13-'СЕТ СН'!$F$21</f>
        <v>-78.542868580000004</v>
      </c>
      <c r="U341" s="36">
        <f>SUMIFS(СВЦЭМ!$J$34:$J$777,СВЦЭМ!$A$34:$A$777,$A341,СВЦЭМ!$B$34:$B$777,U$331)+'СЕТ СН'!$F$13-'СЕТ СН'!$F$21</f>
        <v>-100.73137179999998</v>
      </c>
      <c r="V341" s="36">
        <f>SUMIFS(СВЦЭМ!$J$34:$J$777,СВЦЭМ!$A$34:$A$777,$A341,СВЦЭМ!$B$34:$B$777,V$331)+'СЕТ СН'!$F$13-'СЕТ СН'!$F$21</f>
        <v>-101.23614264000003</v>
      </c>
      <c r="W341" s="36">
        <f>SUMIFS(СВЦЭМ!$J$34:$J$777,СВЦЭМ!$A$34:$A$777,$A341,СВЦЭМ!$B$34:$B$777,W$331)+'СЕТ СН'!$F$13-'СЕТ СН'!$F$21</f>
        <v>-91.299834910000015</v>
      </c>
      <c r="X341" s="36">
        <f>SUMIFS(СВЦЭМ!$J$34:$J$777,СВЦЭМ!$A$34:$A$777,$A341,СВЦЭМ!$B$34:$B$777,X$331)+'СЕТ СН'!$F$13-'СЕТ СН'!$F$21</f>
        <v>-82.700510240000028</v>
      </c>
      <c r="Y341" s="36">
        <f>SUMIFS(СВЦЭМ!$J$34:$J$777,СВЦЭМ!$A$34:$A$777,$A341,СВЦЭМ!$B$34:$B$777,Y$331)+'СЕТ СН'!$F$13-'СЕТ СН'!$F$21</f>
        <v>-70.963542060000009</v>
      </c>
    </row>
    <row r="342" spans="1:25" ht="15.75" x14ac:dyDescent="0.2">
      <c r="A342" s="35">
        <f t="shared" si="9"/>
        <v>42805</v>
      </c>
      <c r="B342" s="36">
        <f>SUMIFS(СВЦЭМ!$J$34:$J$777,СВЦЭМ!$A$34:$A$777,$A342,СВЦЭМ!$B$34:$B$777,B$331)+'СЕТ СН'!$F$13-'СЕТ СН'!$F$21</f>
        <v>-66.326446590000046</v>
      </c>
      <c r="C342" s="36">
        <f>SUMIFS(СВЦЭМ!$J$34:$J$777,СВЦЭМ!$A$34:$A$777,$A342,СВЦЭМ!$B$34:$B$777,C$331)+'СЕТ СН'!$F$13-'СЕТ СН'!$F$21</f>
        <v>-58.002557969999998</v>
      </c>
      <c r="D342" s="36">
        <f>SUMIFS(СВЦЭМ!$J$34:$J$777,СВЦЭМ!$A$34:$A$777,$A342,СВЦЭМ!$B$34:$B$777,D$331)+'СЕТ СН'!$F$13-'СЕТ СН'!$F$21</f>
        <v>-60.697125959999994</v>
      </c>
      <c r="E342" s="36">
        <f>SUMIFS(СВЦЭМ!$J$34:$J$777,СВЦЭМ!$A$34:$A$777,$A342,СВЦЭМ!$B$34:$B$777,E$331)+'СЕТ СН'!$F$13-'СЕТ СН'!$F$21</f>
        <v>-62.418568479999976</v>
      </c>
      <c r="F342" s="36">
        <f>SUMIFS(СВЦЭМ!$J$34:$J$777,СВЦЭМ!$A$34:$A$777,$A342,СВЦЭМ!$B$34:$B$777,F$331)+'СЕТ СН'!$F$13-'СЕТ СН'!$F$21</f>
        <v>-64.133287809999956</v>
      </c>
      <c r="G342" s="36">
        <f>SUMIFS(СВЦЭМ!$J$34:$J$777,СВЦЭМ!$A$34:$A$777,$A342,СВЦЭМ!$B$34:$B$777,G$331)+'СЕТ СН'!$F$13-'СЕТ СН'!$F$21</f>
        <v>-67.315711169999986</v>
      </c>
      <c r="H342" s="36">
        <f>SUMIFS(СВЦЭМ!$J$34:$J$777,СВЦЭМ!$A$34:$A$777,$A342,СВЦЭМ!$B$34:$B$777,H$331)+'СЕТ СН'!$F$13-'СЕТ СН'!$F$21</f>
        <v>-80.423205489999987</v>
      </c>
      <c r="I342" s="36">
        <f>SUMIFS(СВЦЭМ!$J$34:$J$777,СВЦЭМ!$A$34:$A$777,$A342,СВЦЭМ!$B$34:$B$777,I$331)+'СЕТ СН'!$F$13-'СЕТ СН'!$F$21</f>
        <v>-102.89003480999997</v>
      </c>
      <c r="J342" s="36">
        <f>SUMIFS(СВЦЭМ!$J$34:$J$777,СВЦЭМ!$A$34:$A$777,$A342,СВЦЭМ!$B$34:$B$777,J$331)+'СЕТ СН'!$F$13-'СЕТ СН'!$F$21</f>
        <v>-121.78076135999999</v>
      </c>
      <c r="K342" s="36">
        <f>SUMIFS(СВЦЭМ!$J$34:$J$777,СВЦЭМ!$A$34:$A$777,$A342,СВЦЭМ!$B$34:$B$777,K$331)+'СЕТ СН'!$F$13-'СЕТ СН'!$F$21</f>
        <v>-127.64086785000001</v>
      </c>
      <c r="L342" s="36">
        <f>SUMIFS(СВЦЭМ!$J$34:$J$777,СВЦЭМ!$A$34:$A$777,$A342,СВЦЭМ!$B$34:$B$777,L$331)+'СЕТ СН'!$F$13-'СЕТ СН'!$F$21</f>
        <v>-138.68545664999999</v>
      </c>
      <c r="M342" s="36">
        <f>SUMIFS(СВЦЭМ!$J$34:$J$777,СВЦЭМ!$A$34:$A$777,$A342,СВЦЭМ!$B$34:$B$777,M$331)+'СЕТ СН'!$F$13-'СЕТ СН'!$F$21</f>
        <v>-134.89719122000002</v>
      </c>
      <c r="N342" s="36">
        <f>SUMIFS(СВЦЭМ!$J$34:$J$777,СВЦЭМ!$A$34:$A$777,$A342,СВЦЭМ!$B$34:$B$777,N$331)+'СЕТ СН'!$F$13-'СЕТ СН'!$F$21</f>
        <v>-126.62092215000001</v>
      </c>
      <c r="O342" s="36">
        <f>SUMIFS(СВЦЭМ!$J$34:$J$777,СВЦЭМ!$A$34:$A$777,$A342,СВЦЭМ!$B$34:$B$777,O$331)+'СЕТ СН'!$F$13-'СЕТ СН'!$F$21</f>
        <v>-117.46916318000001</v>
      </c>
      <c r="P342" s="36">
        <f>SUMIFS(СВЦЭМ!$J$34:$J$777,СВЦЭМ!$A$34:$A$777,$A342,СВЦЭМ!$B$34:$B$777,P$331)+'СЕТ СН'!$F$13-'СЕТ СН'!$F$21</f>
        <v>-112.55542236000002</v>
      </c>
      <c r="Q342" s="36">
        <f>SUMIFS(СВЦЭМ!$J$34:$J$777,СВЦЭМ!$A$34:$A$777,$A342,СВЦЭМ!$B$34:$B$777,Q$331)+'СЕТ СН'!$F$13-'СЕТ СН'!$F$21</f>
        <v>-117.76795822000003</v>
      </c>
      <c r="R342" s="36">
        <f>SUMIFS(СВЦЭМ!$J$34:$J$777,СВЦЭМ!$A$34:$A$777,$A342,СВЦЭМ!$B$34:$B$777,R$331)+'СЕТ СН'!$F$13-'СЕТ СН'!$F$21</f>
        <v>-117.62578138999999</v>
      </c>
      <c r="S342" s="36">
        <f>SUMIFS(СВЦЭМ!$J$34:$J$777,СВЦЭМ!$A$34:$A$777,$A342,СВЦЭМ!$B$34:$B$777,S$331)+'СЕТ СН'!$F$13-'СЕТ СН'!$F$21</f>
        <v>-118.72332337</v>
      </c>
      <c r="T342" s="36">
        <f>SUMIFS(СВЦЭМ!$J$34:$J$777,СВЦЭМ!$A$34:$A$777,$A342,СВЦЭМ!$B$34:$B$777,T$331)+'СЕТ СН'!$F$13-'СЕТ СН'!$F$21</f>
        <v>-129.38831427999997</v>
      </c>
      <c r="U342" s="36">
        <f>SUMIFS(СВЦЭМ!$J$34:$J$777,СВЦЭМ!$A$34:$A$777,$A342,СВЦЭМ!$B$34:$B$777,U$331)+'СЕТ СН'!$F$13-'СЕТ СН'!$F$21</f>
        <v>-158.33404997999997</v>
      </c>
      <c r="V342" s="36">
        <f>SUMIFS(СВЦЭМ!$J$34:$J$777,СВЦЭМ!$A$34:$A$777,$A342,СВЦЭМ!$B$34:$B$777,V$331)+'СЕТ СН'!$F$13-'СЕТ СН'!$F$21</f>
        <v>-160.24732683000002</v>
      </c>
      <c r="W342" s="36">
        <f>SUMIFS(СВЦЭМ!$J$34:$J$777,СВЦЭМ!$A$34:$A$777,$A342,СВЦЭМ!$B$34:$B$777,W$331)+'СЕТ СН'!$F$13-'СЕТ СН'!$F$21</f>
        <v>-144.86941048</v>
      </c>
      <c r="X342" s="36">
        <f>SUMIFS(СВЦЭМ!$J$34:$J$777,СВЦЭМ!$A$34:$A$777,$A342,СВЦЭМ!$B$34:$B$777,X$331)+'СЕТ СН'!$F$13-'СЕТ СН'!$F$21</f>
        <v>-117.85782552000001</v>
      </c>
      <c r="Y342" s="36">
        <f>SUMIFS(СВЦЭМ!$J$34:$J$777,СВЦЭМ!$A$34:$A$777,$A342,СВЦЭМ!$B$34:$B$777,Y$331)+'СЕТ СН'!$F$13-'СЕТ СН'!$F$21</f>
        <v>-95.255734379999979</v>
      </c>
    </row>
    <row r="343" spans="1:25" ht="15.75" x14ac:dyDescent="0.2">
      <c r="A343" s="35">
        <f t="shared" si="9"/>
        <v>42806</v>
      </c>
      <c r="B343" s="36">
        <f>SUMIFS(СВЦЭМ!$J$34:$J$777,СВЦЭМ!$A$34:$A$777,$A343,СВЦЭМ!$B$34:$B$777,B$331)+'СЕТ СН'!$F$13-'СЕТ СН'!$F$21</f>
        <v>-85.620355389999986</v>
      </c>
      <c r="C343" s="36">
        <f>SUMIFS(СВЦЭМ!$J$34:$J$777,СВЦЭМ!$A$34:$A$777,$A343,СВЦЭМ!$B$34:$B$777,C$331)+'СЕТ СН'!$F$13-'СЕТ СН'!$F$21</f>
        <v>-66.559721729999978</v>
      </c>
      <c r="D343" s="36">
        <f>SUMIFS(СВЦЭМ!$J$34:$J$777,СВЦЭМ!$A$34:$A$777,$A343,СВЦЭМ!$B$34:$B$777,D$331)+'СЕТ СН'!$F$13-'СЕТ СН'!$F$21</f>
        <v>-58.239444010000057</v>
      </c>
      <c r="E343" s="36">
        <f>SUMIFS(СВЦЭМ!$J$34:$J$777,СВЦЭМ!$A$34:$A$777,$A343,СВЦЭМ!$B$34:$B$777,E$331)+'СЕТ СН'!$F$13-'СЕТ СН'!$F$21</f>
        <v>-56.165424970000004</v>
      </c>
      <c r="F343" s="36">
        <f>SUMIFS(СВЦЭМ!$J$34:$J$777,СВЦЭМ!$A$34:$A$777,$A343,СВЦЭМ!$B$34:$B$777,F$331)+'СЕТ СН'!$F$13-'СЕТ СН'!$F$21</f>
        <v>-56.259084440000038</v>
      </c>
      <c r="G343" s="36">
        <f>SUMIFS(СВЦЭМ!$J$34:$J$777,СВЦЭМ!$A$34:$A$777,$A343,СВЦЭМ!$B$34:$B$777,G$331)+'СЕТ СН'!$F$13-'СЕТ СН'!$F$21</f>
        <v>-56.323559039999964</v>
      </c>
      <c r="H343" s="36">
        <f>SUMIFS(СВЦЭМ!$J$34:$J$777,СВЦЭМ!$A$34:$A$777,$A343,СВЦЭМ!$B$34:$B$777,H$331)+'СЕТ СН'!$F$13-'СЕТ СН'!$F$21</f>
        <v>-63.799679739999988</v>
      </c>
      <c r="I343" s="36">
        <f>SUMIFS(СВЦЭМ!$J$34:$J$777,СВЦЭМ!$A$34:$A$777,$A343,СВЦЭМ!$B$34:$B$777,I$331)+'СЕТ СН'!$F$13-'СЕТ СН'!$F$21</f>
        <v>-85.273511540000015</v>
      </c>
      <c r="J343" s="36">
        <f>SUMIFS(СВЦЭМ!$J$34:$J$777,СВЦЭМ!$A$34:$A$777,$A343,СВЦЭМ!$B$34:$B$777,J$331)+'СЕТ СН'!$F$13-'СЕТ СН'!$F$21</f>
        <v>-125.11548835999997</v>
      </c>
      <c r="K343" s="36">
        <f>SUMIFS(СВЦЭМ!$J$34:$J$777,СВЦЭМ!$A$34:$A$777,$A343,СВЦЭМ!$B$34:$B$777,K$331)+'СЕТ СН'!$F$13-'СЕТ СН'!$F$21</f>
        <v>-136.37850041000002</v>
      </c>
      <c r="L343" s="36">
        <f>SUMIFS(СВЦЭМ!$J$34:$J$777,СВЦЭМ!$A$34:$A$777,$A343,СВЦЭМ!$B$34:$B$777,L$331)+'СЕТ СН'!$F$13-'СЕТ СН'!$F$21</f>
        <v>-146.99204343000002</v>
      </c>
      <c r="M343" s="36">
        <f>SUMIFS(СВЦЭМ!$J$34:$J$777,СВЦЭМ!$A$34:$A$777,$A343,СВЦЭМ!$B$34:$B$777,M$331)+'СЕТ СН'!$F$13-'СЕТ СН'!$F$21</f>
        <v>-147.31369594</v>
      </c>
      <c r="N343" s="36">
        <f>SUMIFS(СВЦЭМ!$J$34:$J$777,СВЦЭМ!$A$34:$A$777,$A343,СВЦЭМ!$B$34:$B$777,N$331)+'СЕТ СН'!$F$13-'СЕТ СН'!$F$21</f>
        <v>-140.77330225999998</v>
      </c>
      <c r="O343" s="36">
        <f>SUMIFS(СВЦЭМ!$J$34:$J$777,СВЦЭМ!$A$34:$A$777,$A343,СВЦЭМ!$B$34:$B$777,O$331)+'СЕТ СН'!$F$13-'СЕТ СН'!$F$21</f>
        <v>-134.09067290000002</v>
      </c>
      <c r="P343" s="36">
        <f>SUMIFS(СВЦЭМ!$J$34:$J$777,СВЦЭМ!$A$34:$A$777,$A343,СВЦЭМ!$B$34:$B$777,P$331)+'СЕТ СН'!$F$13-'СЕТ СН'!$F$21</f>
        <v>-126.46133262000001</v>
      </c>
      <c r="Q343" s="36">
        <f>SUMIFS(СВЦЭМ!$J$34:$J$777,СВЦЭМ!$A$34:$A$777,$A343,СВЦЭМ!$B$34:$B$777,Q$331)+'СЕТ СН'!$F$13-'СЕТ СН'!$F$21</f>
        <v>-127.12874603</v>
      </c>
      <c r="R343" s="36">
        <f>SUMIFS(СВЦЭМ!$J$34:$J$777,СВЦЭМ!$A$34:$A$777,$A343,СВЦЭМ!$B$34:$B$777,R$331)+'СЕТ СН'!$F$13-'СЕТ СН'!$F$21</f>
        <v>-127.78150549999998</v>
      </c>
      <c r="S343" s="36">
        <f>SUMIFS(СВЦЭМ!$J$34:$J$777,СВЦЭМ!$A$34:$A$777,$A343,СВЦЭМ!$B$34:$B$777,S$331)+'СЕТ СН'!$F$13-'СЕТ СН'!$F$21</f>
        <v>-130.19269022999998</v>
      </c>
      <c r="T343" s="36">
        <f>SUMIFS(СВЦЭМ!$J$34:$J$777,СВЦЭМ!$A$34:$A$777,$A343,СВЦЭМ!$B$34:$B$777,T$331)+'СЕТ СН'!$F$13-'СЕТ СН'!$F$21</f>
        <v>-132.25873561999998</v>
      </c>
      <c r="U343" s="36">
        <f>SUMIFS(СВЦЭМ!$J$34:$J$777,СВЦЭМ!$A$34:$A$777,$A343,СВЦЭМ!$B$34:$B$777,U$331)+'СЕТ СН'!$F$13-'СЕТ СН'!$F$21</f>
        <v>-152.48130853999999</v>
      </c>
      <c r="V343" s="36">
        <f>SUMIFS(СВЦЭМ!$J$34:$J$777,СВЦЭМ!$A$34:$A$777,$A343,СВЦЭМ!$B$34:$B$777,V$331)+'СЕТ СН'!$F$13-'СЕТ СН'!$F$21</f>
        <v>-153.05778214999998</v>
      </c>
      <c r="W343" s="36">
        <f>SUMIFS(СВЦЭМ!$J$34:$J$777,СВЦЭМ!$A$34:$A$777,$A343,СВЦЭМ!$B$34:$B$777,W$331)+'СЕТ СН'!$F$13-'СЕТ СН'!$F$21</f>
        <v>-150.22634629999999</v>
      </c>
      <c r="X343" s="36">
        <f>SUMIFS(СВЦЭМ!$J$34:$J$777,СВЦЭМ!$A$34:$A$777,$A343,СВЦЭМ!$B$34:$B$777,X$331)+'СЕТ СН'!$F$13-'СЕТ СН'!$F$21</f>
        <v>-136.12367576999998</v>
      </c>
      <c r="Y343" s="36">
        <f>SUMIFS(СВЦЭМ!$J$34:$J$777,СВЦЭМ!$A$34:$A$777,$A343,СВЦЭМ!$B$34:$B$777,Y$331)+'СЕТ СН'!$F$13-'СЕТ СН'!$F$21</f>
        <v>-107.59281135999998</v>
      </c>
    </row>
    <row r="344" spans="1:25" ht="15.75" x14ac:dyDescent="0.2">
      <c r="A344" s="35">
        <f t="shared" si="9"/>
        <v>42807</v>
      </c>
      <c r="B344" s="36">
        <f>SUMIFS(СВЦЭМ!$J$34:$J$777,СВЦЭМ!$A$34:$A$777,$A344,СВЦЭМ!$B$34:$B$777,B$331)+'СЕТ СН'!$F$13-'СЕТ СН'!$F$21</f>
        <v>-62.835088430000042</v>
      </c>
      <c r="C344" s="36">
        <f>SUMIFS(СВЦЭМ!$J$34:$J$777,СВЦЭМ!$A$34:$A$777,$A344,СВЦЭМ!$B$34:$B$777,C$331)+'СЕТ СН'!$F$13-'СЕТ СН'!$F$21</f>
        <v>-59.247833779999951</v>
      </c>
      <c r="D344" s="36">
        <f>SUMIFS(СВЦЭМ!$J$34:$J$777,СВЦЭМ!$A$34:$A$777,$A344,СВЦЭМ!$B$34:$B$777,D$331)+'СЕТ СН'!$F$13-'СЕТ СН'!$F$21</f>
        <v>-57.318821179999986</v>
      </c>
      <c r="E344" s="36">
        <f>SUMIFS(СВЦЭМ!$J$34:$J$777,СВЦЭМ!$A$34:$A$777,$A344,СВЦЭМ!$B$34:$B$777,E$331)+'СЕТ СН'!$F$13-'СЕТ СН'!$F$21</f>
        <v>-55.140473639999982</v>
      </c>
      <c r="F344" s="36">
        <f>SUMIFS(СВЦЭМ!$J$34:$J$777,СВЦЭМ!$A$34:$A$777,$A344,СВЦЭМ!$B$34:$B$777,F$331)+'СЕТ СН'!$F$13-'СЕТ СН'!$F$21</f>
        <v>-23.333623869999997</v>
      </c>
      <c r="G344" s="36">
        <f>SUMIFS(СВЦЭМ!$J$34:$J$777,СВЦЭМ!$A$34:$A$777,$A344,СВЦЭМ!$B$34:$B$777,G$331)+'СЕТ СН'!$F$13-'СЕТ СН'!$F$21</f>
        <v>1.4840170899999521</v>
      </c>
      <c r="H344" s="36">
        <f>SUMIFS(СВЦЭМ!$J$34:$J$777,СВЦЭМ!$A$34:$A$777,$A344,СВЦЭМ!$B$34:$B$777,H$331)+'СЕТ СН'!$F$13-'СЕТ СН'!$F$21</f>
        <v>-19.635542910000026</v>
      </c>
      <c r="I344" s="36">
        <f>SUMIFS(СВЦЭМ!$J$34:$J$777,СВЦЭМ!$A$34:$A$777,$A344,СВЦЭМ!$B$34:$B$777,I$331)+'СЕТ СН'!$F$13-'СЕТ СН'!$F$21</f>
        <v>-51.061463170000025</v>
      </c>
      <c r="J344" s="36">
        <f>SUMIFS(СВЦЭМ!$J$34:$J$777,СВЦЭМ!$A$34:$A$777,$A344,СВЦЭМ!$B$34:$B$777,J$331)+'СЕТ СН'!$F$13-'СЕТ СН'!$F$21</f>
        <v>-81.481860840000024</v>
      </c>
      <c r="K344" s="36">
        <f>SUMIFS(СВЦЭМ!$J$34:$J$777,СВЦЭМ!$A$34:$A$777,$A344,СВЦЭМ!$B$34:$B$777,K$331)+'СЕТ СН'!$F$13-'СЕТ СН'!$F$21</f>
        <v>-88.526318240000023</v>
      </c>
      <c r="L344" s="36">
        <f>SUMIFS(СВЦЭМ!$J$34:$J$777,СВЦЭМ!$A$34:$A$777,$A344,СВЦЭМ!$B$34:$B$777,L$331)+'СЕТ СН'!$F$13-'СЕТ СН'!$F$21</f>
        <v>-91.288289150000026</v>
      </c>
      <c r="M344" s="36">
        <f>SUMIFS(СВЦЭМ!$J$34:$J$777,СВЦЭМ!$A$34:$A$777,$A344,СВЦЭМ!$B$34:$B$777,M$331)+'СЕТ СН'!$F$13-'СЕТ СН'!$F$21</f>
        <v>-92.522847909999996</v>
      </c>
      <c r="N344" s="36">
        <f>SUMIFS(СВЦЭМ!$J$34:$J$777,СВЦЭМ!$A$34:$A$777,$A344,СВЦЭМ!$B$34:$B$777,N$331)+'СЕТ СН'!$F$13-'СЕТ СН'!$F$21</f>
        <v>-84.180807389999984</v>
      </c>
      <c r="O344" s="36">
        <f>SUMIFS(СВЦЭМ!$J$34:$J$777,СВЦЭМ!$A$34:$A$777,$A344,СВЦЭМ!$B$34:$B$777,O$331)+'СЕТ СН'!$F$13-'СЕТ СН'!$F$21</f>
        <v>-81.830126020000023</v>
      </c>
      <c r="P344" s="36">
        <f>SUMIFS(СВЦЭМ!$J$34:$J$777,СВЦЭМ!$A$34:$A$777,$A344,СВЦЭМ!$B$34:$B$777,P$331)+'СЕТ СН'!$F$13-'СЕТ СН'!$F$21</f>
        <v>-73.84704228999999</v>
      </c>
      <c r="Q344" s="36">
        <f>SUMIFS(СВЦЭМ!$J$34:$J$777,СВЦЭМ!$A$34:$A$777,$A344,СВЦЭМ!$B$34:$B$777,Q$331)+'СЕТ СН'!$F$13-'СЕТ СН'!$F$21</f>
        <v>-75.679036230000008</v>
      </c>
      <c r="R344" s="36">
        <f>SUMIFS(СВЦЭМ!$J$34:$J$777,СВЦЭМ!$A$34:$A$777,$A344,СВЦЭМ!$B$34:$B$777,R$331)+'СЕТ СН'!$F$13-'СЕТ СН'!$F$21</f>
        <v>-75.018847259999973</v>
      </c>
      <c r="S344" s="36">
        <f>SUMIFS(СВЦЭМ!$J$34:$J$777,СВЦЭМ!$A$34:$A$777,$A344,СВЦЭМ!$B$34:$B$777,S$331)+'СЕТ СН'!$F$13-'СЕТ СН'!$F$21</f>
        <v>-75.72485112999999</v>
      </c>
      <c r="T344" s="36">
        <f>SUMIFS(СВЦЭМ!$J$34:$J$777,СВЦЭМ!$A$34:$A$777,$A344,СВЦЭМ!$B$34:$B$777,T$331)+'СЕТ СН'!$F$13-'СЕТ СН'!$F$21</f>
        <v>-87.388285259999975</v>
      </c>
      <c r="U344" s="36">
        <f>SUMIFS(СВЦЭМ!$J$34:$J$777,СВЦЭМ!$A$34:$A$777,$A344,СВЦЭМ!$B$34:$B$777,U$331)+'СЕТ СН'!$F$13-'СЕТ СН'!$F$21</f>
        <v>-95.476403029999972</v>
      </c>
      <c r="V344" s="36">
        <f>SUMIFS(СВЦЭМ!$J$34:$J$777,СВЦЭМ!$A$34:$A$777,$A344,СВЦЭМ!$B$34:$B$777,V$331)+'СЕТ СН'!$F$13-'СЕТ СН'!$F$21</f>
        <v>-97.098422630000016</v>
      </c>
      <c r="W344" s="36">
        <f>SUMIFS(СВЦЭМ!$J$34:$J$777,СВЦЭМ!$A$34:$A$777,$A344,СВЦЭМ!$B$34:$B$777,W$331)+'СЕТ СН'!$F$13-'СЕТ СН'!$F$21</f>
        <v>-91.293930499999988</v>
      </c>
      <c r="X344" s="36">
        <f>SUMIFS(СВЦЭМ!$J$34:$J$777,СВЦЭМ!$A$34:$A$777,$A344,СВЦЭМ!$B$34:$B$777,X$331)+'СЕТ СН'!$F$13-'СЕТ СН'!$F$21</f>
        <v>-92.105611309999972</v>
      </c>
      <c r="Y344" s="36">
        <f>SUMIFS(СВЦЭМ!$J$34:$J$777,СВЦЭМ!$A$34:$A$777,$A344,СВЦЭМ!$B$34:$B$777,Y$331)+'СЕТ СН'!$F$13-'СЕТ СН'!$F$21</f>
        <v>-57.28714935000005</v>
      </c>
    </row>
    <row r="345" spans="1:25" ht="15.75" x14ac:dyDescent="0.2">
      <c r="A345" s="35">
        <f t="shared" si="9"/>
        <v>42808</v>
      </c>
      <c r="B345" s="36">
        <f>SUMIFS(СВЦЭМ!$J$34:$J$777,СВЦЭМ!$A$34:$A$777,$A345,СВЦЭМ!$B$34:$B$777,B$331)+'СЕТ СН'!$F$13-'СЕТ СН'!$F$21</f>
        <v>-60.227662440000017</v>
      </c>
      <c r="C345" s="36">
        <f>SUMIFS(СВЦЭМ!$J$34:$J$777,СВЦЭМ!$A$34:$A$777,$A345,СВЦЭМ!$B$34:$B$777,C$331)+'СЕТ СН'!$F$13-'СЕТ СН'!$F$21</f>
        <v>-59.634173189999956</v>
      </c>
      <c r="D345" s="36">
        <f>SUMIFS(СВЦЭМ!$J$34:$J$777,СВЦЭМ!$A$34:$A$777,$A345,СВЦЭМ!$B$34:$B$777,D$331)+'СЕТ СН'!$F$13-'СЕТ СН'!$F$21</f>
        <v>-47.046715260000042</v>
      </c>
      <c r="E345" s="36">
        <f>SUMIFS(СВЦЭМ!$J$34:$J$777,СВЦЭМ!$A$34:$A$777,$A345,СВЦЭМ!$B$34:$B$777,E$331)+'СЕТ СН'!$F$13-'СЕТ СН'!$F$21</f>
        <v>-45.900482010000019</v>
      </c>
      <c r="F345" s="36">
        <f>SUMIFS(СВЦЭМ!$J$34:$J$777,СВЦЭМ!$A$34:$A$777,$A345,СВЦЭМ!$B$34:$B$777,F$331)+'СЕТ СН'!$F$13-'СЕТ СН'!$F$21</f>
        <v>-43.220658269999944</v>
      </c>
      <c r="G345" s="36">
        <f>SUMIFS(СВЦЭМ!$J$34:$J$777,СВЦЭМ!$A$34:$A$777,$A345,СВЦЭМ!$B$34:$B$777,G$331)+'СЕТ СН'!$F$13-'СЕТ СН'!$F$21</f>
        <v>-30.186962989999984</v>
      </c>
      <c r="H345" s="36">
        <f>SUMIFS(СВЦЭМ!$J$34:$J$777,СВЦЭМ!$A$34:$A$777,$A345,СВЦЭМ!$B$34:$B$777,H$331)+'СЕТ СН'!$F$13-'СЕТ СН'!$F$21</f>
        <v>-46.257228520000012</v>
      </c>
      <c r="I345" s="36">
        <f>SUMIFS(СВЦЭМ!$J$34:$J$777,СВЦЭМ!$A$34:$A$777,$A345,СВЦЭМ!$B$34:$B$777,I$331)+'СЕТ СН'!$F$13-'СЕТ СН'!$F$21</f>
        <v>-67.937322730000005</v>
      </c>
      <c r="J345" s="36">
        <f>SUMIFS(СВЦЭМ!$J$34:$J$777,СВЦЭМ!$A$34:$A$777,$A345,СВЦЭМ!$B$34:$B$777,J$331)+'СЕТ СН'!$F$13-'СЕТ СН'!$F$21</f>
        <v>-103.38714987999998</v>
      </c>
      <c r="K345" s="36">
        <f>SUMIFS(СВЦЭМ!$J$34:$J$777,СВЦЭМ!$A$34:$A$777,$A345,СВЦЭМ!$B$34:$B$777,K$331)+'СЕТ СН'!$F$13-'СЕТ СН'!$F$21</f>
        <v>-99.481885610000006</v>
      </c>
      <c r="L345" s="36">
        <f>SUMIFS(СВЦЭМ!$J$34:$J$777,СВЦЭМ!$A$34:$A$777,$A345,СВЦЭМ!$B$34:$B$777,L$331)+'СЕТ СН'!$F$13-'СЕТ СН'!$F$21</f>
        <v>-99.534886570000026</v>
      </c>
      <c r="M345" s="36">
        <f>SUMIFS(СВЦЭМ!$J$34:$J$777,СВЦЭМ!$A$34:$A$777,$A345,СВЦЭМ!$B$34:$B$777,M$331)+'СЕТ СН'!$F$13-'СЕТ СН'!$F$21</f>
        <v>-85.502979089999997</v>
      </c>
      <c r="N345" s="36">
        <f>SUMIFS(СВЦЭМ!$J$34:$J$777,СВЦЭМ!$A$34:$A$777,$A345,СВЦЭМ!$B$34:$B$777,N$331)+'СЕТ СН'!$F$13-'СЕТ СН'!$F$21</f>
        <v>-80.131578499999989</v>
      </c>
      <c r="O345" s="36">
        <f>SUMIFS(СВЦЭМ!$J$34:$J$777,СВЦЭМ!$A$34:$A$777,$A345,СВЦЭМ!$B$34:$B$777,O$331)+'СЕТ СН'!$F$13-'СЕТ СН'!$F$21</f>
        <v>-56.175384300000019</v>
      </c>
      <c r="P345" s="36">
        <f>SUMIFS(СВЦЭМ!$J$34:$J$777,СВЦЭМ!$A$34:$A$777,$A345,СВЦЭМ!$B$34:$B$777,P$331)+'СЕТ СН'!$F$13-'СЕТ СН'!$F$21</f>
        <v>-52.906285949999983</v>
      </c>
      <c r="Q345" s="36">
        <f>SUMIFS(СВЦЭМ!$J$34:$J$777,СВЦЭМ!$A$34:$A$777,$A345,СВЦЭМ!$B$34:$B$777,Q$331)+'СЕТ СН'!$F$13-'СЕТ СН'!$F$21</f>
        <v>-53.169428710000034</v>
      </c>
      <c r="R345" s="36">
        <f>SUMIFS(СВЦЭМ!$J$34:$J$777,СВЦЭМ!$A$34:$A$777,$A345,СВЦЭМ!$B$34:$B$777,R$331)+'СЕТ СН'!$F$13-'СЕТ СН'!$F$21</f>
        <v>-54.634761010000034</v>
      </c>
      <c r="S345" s="36">
        <f>SUMIFS(СВЦЭМ!$J$34:$J$777,СВЦЭМ!$A$34:$A$777,$A345,СВЦЭМ!$B$34:$B$777,S$331)+'СЕТ СН'!$F$13-'СЕТ СН'!$F$21</f>
        <v>-62.062978410000028</v>
      </c>
      <c r="T345" s="36">
        <f>SUMIFS(СВЦЭМ!$J$34:$J$777,СВЦЭМ!$A$34:$A$777,$A345,СВЦЭМ!$B$34:$B$777,T$331)+'СЕТ СН'!$F$13-'СЕТ СН'!$F$21</f>
        <v>-70.677300290000005</v>
      </c>
      <c r="U345" s="36">
        <f>SUMIFS(СВЦЭМ!$J$34:$J$777,СВЦЭМ!$A$34:$A$777,$A345,СВЦЭМ!$B$34:$B$777,U$331)+'СЕТ СН'!$F$13-'СЕТ СН'!$F$21</f>
        <v>-96.164782240000022</v>
      </c>
      <c r="V345" s="36">
        <f>SUMIFS(СВЦЭМ!$J$34:$J$777,СВЦЭМ!$A$34:$A$777,$A345,СВЦЭМ!$B$34:$B$777,V$331)+'СЕТ СН'!$F$13-'СЕТ СН'!$F$21</f>
        <v>-100.8585956</v>
      </c>
      <c r="W345" s="36">
        <f>SUMIFS(СВЦЭМ!$J$34:$J$777,СВЦЭМ!$A$34:$A$777,$A345,СВЦЭМ!$B$34:$B$777,W$331)+'СЕТ СН'!$F$13-'СЕТ СН'!$F$21</f>
        <v>-98.999043910000012</v>
      </c>
      <c r="X345" s="36">
        <f>SUMIFS(СВЦЭМ!$J$34:$J$777,СВЦЭМ!$A$34:$A$777,$A345,СВЦЭМ!$B$34:$B$777,X$331)+'СЕТ СН'!$F$13-'СЕТ СН'!$F$21</f>
        <v>-101.90177684000003</v>
      </c>
      <c r="Y345" s="36">
        <f>SUMIFS(СВЦЭМ!$J$34:$J$777,СВЦЭМ!$A$34:$A$777,$A345,СВЦЭМ!$B$34:$B$777,Y$331)+'СЕТ СН'!$F$13-'СЕТ СН'!$F$21</f>
        <v>-69.383702669999991</v>
      </c>
    </row>
    <row r="346" spans="1:25" ht="15.75" x14ac:dyDescent="0.2">
      <c r="A346" s="35">
        <f t="shared" si="9"/>
        <v>42809</v>
      </c>
      <c r="B346" s="36">
        <f>SUMIFS(СВЦЭМ!$J$34:$J$777,СВЦЭМ!$A$34:$A$777,$A346,СВЦЭМ!$B$34:$B$777,B$331)+'СЕТ СН'!$F$13-'СЕТ СН'!$F$21</f>
        <v>-47.612767419999955</v>
      </c>
      <c r="C346" s="36">
        <f>SUMIFS(СВЦЭМ!$J$34:$J$777,СВЦЭМ!$A$34:$A$777,$A346,СВЦЭМ!$B$34:$B$777,C$331)+'СЕТ СН'!$F$13-'СЕТ СН'!$F$21</f>
        <v>-20.462832029999959</v>
      </c>
      <c r="D346" s="36">
        <f>SUMIFS(СВЦЭМ!$J$34:$J$777,СВЦЭМ!$A$34:$A$777,$A346,СВЦЭМ!$B$34:$B$777,D$331)+'СЕТ СН'!$F$13-'СЕТ СН'!$F$21</f>
        <v>-4.3599086100000477</v>
      </c>
      <c r="E346" s="36">
        <f>SUMIFS(СВЦЭМ!$J$34:$J$777,СВЦЭМ!$A$34:$A$777,$A346,СВЦЭМ!$B$34:$B$777,E$331)+'СЕТ СН'!$F$13-'СЕТ СН'!$F$21</f>
        <v>-1.3154594300000326</v>
      </c>
      <c r="F346" s="36">
        <f>SUMIFS(СВЦЭМ!$J$34:$J$777,СВЦЭМ!$A$34:$A$777,$A346,СВЦЭМ!$B$34:$B$777,F$331)+'СЕТ СН'!$F$13-'СЕТ СН'!$F$21</f>
        <v>-4.1286335500000177</v>
      </c>
      <c r="G346" s="36">
        <f>SUMIFS(СВЦЭМ!$J$34:$J$777,СВЦЭМ!$A$34:$A$777,$A346,СВЦЭМ!$B$34:$B$777,G$331)+'СЕТ СН'!$F$13-'СЕТ СН'!$F$21</f>
        <v>-9.6494315600000391</v>
      </c>
      <c r="H346" s="36">
        <f>SUMIFS(СВЦЭМ!$J$34:$J$777,СВЦЭМ!$A$34:$A$777,$A346,СВЦЭМ!$B$34:$B$777,H$331)+'СЕТ СН'!$F$13-'СЕТ СН'!$F$21</f>
        <v>-53.156059150000033</v>
      </c>
      <c r="I346" s="36">
        <f>SUMIFS(СВЦЭМ!$J$34:$J$777,СВЦЭМ!$A$34:$A$777,$A346,СВЦЭМ!$B$34:$B$777,I$331)+'СЕТ СН'!$F$13-'СЕТ СН'!$F$21</f>
        <v>-93.41169506</v>
      </c>
      <c r="J346" s="36">
        <f>SUMIFS(СВЦЭМ!$J$34:$J$777,СВЦЭМ!$A$34:$A$777,$A346,СВЦЭМ!$B$34:$B$777,J$331)+'СЕТ СН'!$F$13-'СЕТ СН'!$F$21</f>
        <v>-122.99703603</v>
      </c>
      <c r="K346" s="36">
        <f>SUMIFS(СВЦЭМ!$J$34:$J$777,СВЦЭМ!$A$34:$A$777,$A346,СВЦЭМ!$B$34:$B$777,K$331)+'СЕТ СН'!$F$13-'СЕТ СН'!$F$21</f>
        <v>-131.14482468</v>
      </c>
      <c r="L346" s="36">
        <f>SUMIFS(СВЦЭМ!$J$34:$J$777,СВЦЭМ!$A$34:$A$777,$A346,СВЦЭМ!$B$34:$B$777,L$331)+'СЕТ СН'!$F$13-'СЕТ СН'!$F$21</f>
        <v>-133.05138115</v>
      </c>
      <c r="M346" s="36">
        <f>SUMIFS(СВЦЭМ!$J$34:$J$777,СВЦЭМ!$A$34:$A$777,$A346,СВЦЭМ!$B$34:$B$777,M$331)+'СЕТ СН'!$F$13-'СЕТ СН'!$F$21</f>
        <v>-130.62430482000002</v>
      </c>
      <c r="N346" s="36">
        <f>SUMIFS(СВЦЭМ!$J$34:$J$777,СВЦЭМ!$A$34:$A$777,$A346,СВЦЭМ!$B$34:$B$777,N$331)+'СЕТ СН'!$F$13-'СЕТ СН'!$F$21</f>
        <v>-118.99855043999997</v>
      </c>
      <c r="O346" s="36">
        <f>SUMIFS(СВЦЭМ!$J$34:$J$777,СВЦЭМ!$A$34:$A$777,$A346,СВЦЭМ!$B$34:$B$777,O$331)+'СЕТ СН'!$F$13-'СЕТ СН'!$F$21</f>
        <v>-110.20268722999998</v>
      </c>
      <c r="P346" s="36">
        <f>SUMIFS(СВЦЭМ!$J$34:$J$777,СВЦЭМ!$A$34:$A$777,$A346,СВЦЭМ!$B$34:$B$777,P$331)+'СЕТ СН'!$F$13-'СЕТ СН'!$F$21</f>
        <v>-96.97266239999999</v>
      </c>
      <c r="Q346" s="36">
        <f>SUMIFS(СВЦЭМ!$J$34:$J$777,СВЦЭМ!$A$34:$A$777,$A346,СВЦЭМ!$B$34:$B$777,Q$331)+'СЕТ СН'!$F$13-'СЕТ СН'!$F$21</f>
        <v>-91.173888439999985</v>
      </c>
      <c r="R346" s="36">
        <f>SUMIFS(СВЦЭМ!$J$34:$J$777,СВЦЭМ!$A$34:$A$777,$A346,СВЦЭМ!$B$34:$B$777,R$331)+'СЕТ СН'!$F$13-'СЕТ СН'!$F$21</f>
        <v>-89.455468339999982</v>
      </c>
      <c r="S346" s="36">
        <f>SUMIFS(СВЦЭМ!$J$34:$J$777,СВЦЭМ!$A$34:$A$777,$A346,СВЦЭМ!$B$34:$B$777,S$331)+'СЕТ СН'!$F$13-'СЕТ СН'!$F$21</f>
        <v>-101.43872168000001</v>
      </c>
      <c r="T346" s="36">
        <f>SUMIFS(СВЦЭМ!$J$34:$J$777,СВЦЭМ!$A$34:$A$777,$A346,СВЦЭМ!$B$34:$B$777,T$331)+'СЕТ СН'!$F$13-'СЕТ СН'!$F$21</f>
        <v>-125.37317762999999</v>
      </c>
      <c r="U346" s="36">
        <f>SUMIFS(СВЦЭМ!$J$34:$J$777,СВЦЭМ!$A$34:$A$777,$A346,СВЦЭМ!$B$34:$B$777,U$331)+'СЕТ СН'!$F$13-'СЕТ СН'!$F$21</f>
        <v>-143.25164978999999</v>
      </c>
      <c r="V346" s="36">
        <f>SUMIFS(СВЦЭМ!$J$34:$J$777,СВЦЭМ!$A$34:$A$777,$A346,СВЦЭМ!$B$34:$B$777,V$331)+'СЕТ СН'!$F$13-'СЕТ СН'!$F$21</f>
        <v>-141.74105677</v>
      </c>
      <c r="W346" s="36">
        <f>SUMIFS(СВЦЭМ!$J$34:$J$777,СВЦЭМ!$A$34:$A$777,$A346,СВЦЭМ!$B$34:$B$777,W$331)+'СЕТ СН'!$F$13-'СЕТ СН'!$F$21</f>
        <v>-140.57503688000003</v>
      </c>
      <c r="X346" s="36">
        <f>SUMIFS(СВЦЭМ!$J$34:$J$777,СВЦЭМ!$A$34:$A$777,$A346,СВЦЭМ!$B$34:$B$777,X$331)+'СЕТ СН'!$F$13-'СЕТ СН'!$F$21</f>
        <v>-130.84549883</v>
      </c>
      <c r="Y346" s="36">
        <f>SUMIFS(СВЦЭМ!$J$34:$J$777,СВЦЭМ!$A$34:$A$777,$A346,СВЦЭМ!$B$34:$B$777,Y$331)+'СЕТ СН'!$F$13-'СЕТ СН'!$F$21</f>
        <v>-84.38259880999999</v>
      </c>
    </row>
    <row r="347" spans="1:25" ht="15.75" x14ac:dyDescent="0.2">
      <c r="A347" s="35">
        <f t="shared" si="9"/>
        <v>42810</v>
      </c>
      <c r="B347" s="36">
        <f>SUMIFS(СВЦЭМ!$J$34:$J$777,СВЦЭМ!$A$34:$A$777,$A347,СВЦЭМ!$B$34:$B$777,B$331)+'СЕТ СН'!$F$13-'СЕТ СН'!$F$21</f>
        <v>-70.370699300000012</v>
      </c>
      <c r="C347" s="36">
        <f>SUMIFS(СВЦЭМ!$J$34:$J$777,СВЦЭМ!$A$34:$A$777,$A347,СВЦЭМ!$B$34:$B$777,C$331)+'СЕТ СН'!$F$13-'СЕТ СН'!$F$21</f>
        <v>-54.42362720999995</v>
      </c>
      <c r="D347" s="36">
        <f>SUMIFS(СВЦЭМ!$J$34:$J$777,СВЦЭМ!$A$34:$A$777,$A347,СВЦЭМ!$B$34:$B$777,D$331)+'СЕТ СН'!$F$13-'СЕТ СН'!$F$21</f>
        <v>-40.732620030000021</v>
      </c>
      <c r="E347" s="36">
        <f>SUMIFS(СВЦЭМ!$J$34:$J$777,СВЦЭМ!$A$34:$A$777,$A347,СВЦЭМ!$B$34:$B$777,E$331)+'СЕТ СН'!$F$13-'СЕТ СН'!$F$21</f>
        <v>-34.775692739999954</v>
      </c>
      <c r="F347" s="36">
        <f>SUMIFS(СВЦЭМ!$J$34:$J$777,СВЦЭМ!$A$34:$A$777,$A347,СВЦЭМ!$B$34:$B$777,F$331)+'СЕТ СН'!$F$13-'СЕТ СН'!$F$21</f>
        <v>-38.96699873</v>
      </c>
      <c r="G347" s="36">
        <f>SUMIFS(СВЦЭМ!$J$34:$J$777,СВЦЭМ!$A$34:$A$777,$A347,СВЦЭМ!$B$34:$B$777,G$331)+'СЕТ СН'!$F$13-'СЕТ СН'!$F$21</f>
        <v>-42.710217639999996</v>
      </c>
      <c r="H347" s="36">
        <f>SUMIFS(СВЦЭМ!$J$34:$J$777,СВЦЭМ!$A$34:$A$777,$A347,СВЦЭМ!$B$34:$B$777,H$331)+'СЕТ СН'!$F$13-'СЕТ СН'!$F$21</f>
        <v>-45.601947030000019</v>
      </c>
      <c r="I347" s="36">
        <f>SUMIFS(СВЦЭМ!$J$34:$J$777,СВЦЭМ!$A$34:$A$777,$A347,СВЦЭМ!$B$34:$B$777,I$331)+'СЕТ СН'!$F$13-'СЕТ СН'!$F$21</f>
        <v>-46.130164830000012</v>
      </c>
      <c r="J347" s="36">
        <f>SUMIFS(СВЦЭМ!$J$34:$J$777,СВЦЭМ!$A$34:$A$777,$A347,СВЦЭМ!$B$34:$B$777,J$331)+'СЕТ СН'!$F$13-'СЕТ СН'!$F$21</f>
        <v>-90.337649049999982</v>
      </c>
      <c r="K347" s="36">
        <f>SUMIFS(СВЦЭМ!$J$34:$J$777,СВЦЭМ!$A$34:$A$777,$A347,СВЦЭМ!$B$34:$B$777,K$331)+'СЕТ СН'!$F$13-'СЕТ СН'!$F$21</f>
        <v>-125.35603107999998</v>
      </c>
      <c r="L347" s="36">
        <f>SUMIFS(СВЦЭМ!$J$34:$J$777,СВЦЭМ!$A$34:$A$777,$A347,СВЦЭМ!$B$34:$B$777,L$331)+'СЕТ СН'!$F$13-'СЕТ СН'!$F$21</f>
        <v>-125.15335692999997</v>
      </c>
      <c r="M347" s="36">
        <f>SUMIFS(СВЦЭМ!$J$34:$J$777,СВЦЭМ!$A$34:$A$777,$A347,СВЦЭМ!$B$34:$B$777,M$331)+'СЕТ СН'!$F$13-'СЕТ СН'!$F$21</f>
        <v>-120.50859051999998</v>
      </c>
      <c r="N347" s="36">
        <f>SUMIFS(СВЦЭМ!$J$34:$J$777,СВЦЭМ!$A$34:$A$777,$A347,СВЦЭМ!$B$34:$B$777,N$331)+'СЕТ СН'!$F$13-'СЕТ СН'!$F$21</f>
        <v>-114.02009392999997</v>
      </c>
      <c r="O347" s="36">
        <f>SUMIFS(СВЦЭМ!$J$34:$J$777,СВЦЭМ!$A$34:$A$777,$A347,СВЦЭМ!$B$34:$B$777,O$331)+'СЕТ СН'!$F$13-'СЕТ СН'!$F$21</f>
        <v>-110.76135878999997</v>
      </c>
      <c r="P347" s="36">
        <f>SUMIFS(СВЦЭМ!$J$34:$J$777,СВЦЭМ!$A$34:$A$777,$A347,СВЦЭМ!$B$34:$B$777,P$331)+'СЕТ СН'!$F$13-'СЕТ СН'!$F$21</f>
        <v>-95.305402979999997</v>
      </c>
      <c r="Q347" s="36">
        <f>SUMIFS(СВЦЭМ!$J$34:$J$777,СВЦЭМ!$A$34:$A$777,$A347,СВЦЭМ!$B$34:$B$777,Q$331)+'СЕТ СН'!$F$13-'СЕТ СН'!$F$21</f>
        <v>-92.197753069999976</v>
      </c>
      <c r="R347" s="36">
        <f>SUMIFS(СВЦЭМ!$J$34:$J$777,СВЦЭМ!$A$34:$A$777,$A347,СВЦЭМ!$B$34:$B$777,R$331)+'СЕТ СН'!$F$13-'СЕТ СН'!$F$21</f>
        <v>-90.895596420000004</v>
      </c>
      <c r="S347" s="36">
        <f>SUMIFS(СВЦЭМ!$J$34:$J$777,СВЦЭМ!$A$34:$A$777,$A347,СВЦЭМ!$B$34:$B$777,S$331)+'СЕТ СН'!$F$13-'СЕТ СН'!$F$21</f>
        <v>-109.80291292999999</v>
      </c>
      <c r="T347" s="36">
        <f>SUMIFS(СВЦЭМ!$J$34:$J$777,СВЦЭМ!$A$34:$A$777,$A347,СВЦЭМ!$B$34:$B$777,T$331)+'СЕТ СН'!$F$13-'СЕТ СН'!$F$21</f>
        <v>-117.98695193999998</v>
      </c>
      <c r="U347" s="36">
        <f>SUMIFS(СВЦЭМ!$J$34:$J$777,СВЦЭМ!$A$34:$A$777,$A347,СВЦЭМ!$B$34:$B$777,U$331)+'СЕТ СН'!$F$13-'СЕТ СН'!$F$21</f>
        <v>-137.41108073999999</v>
      </c>
      <c r="V347" s="36">
        <f>SUMIFS(СВЦЭМ!$J$34:$J$777,СВЦЭМ!$A$34:$A$777,$A347,СВЦЭМ!$B$34:$B$777,V$331)+'СЕТ СН'!$F$13-'СЕТ СН'!$F$21</f>
        <v>-139.53298195999997</v>
      </c>
      <c r="W347" s="36">
        <f>SUMIFS(СВЦЭМ!$J$34:$J$777,СВЦЭМ!$A$34:$A$777,$A347,СВЦЭМ!$B$34:$B$777,W$331)+'СЕТ СН'!$F$13-'СЕТ СН'!$F$21</f>
        <v>-132.51506902</v>
      </c>
      <c r="X347" s="36">
        <f>SUMIFS(СВЦЭМ!$J$34:$J$777,СВЦЭМ!$A$34:$A$777,$A347,СВЦЭМ!$B$34:$B$777,X$331)+'СЕТ СН'!$F$13-'СЕТ СН'!$F$21</f>
        <v>-97.64458688000002</v>
      </c>
      <c r="Y347" s="36">
        <f>SUMIFS(СВЦЭМ!$J$34:$J$777,СВЦЭМ!$A$34:$A$777,$A347,СВЦЭМ!$B$34:$B$777,Y$331)+'СЕТ СН'!$F$13-'СЕТ СН'!$F$21</f>
        <v>-47.490140740000015</v>
      </c>
    </row>
    <row r="348" spans="1:25" ht="15.75" x14ac:dyDescent="0.2">
      <c r="A348" s="35">
        <f t="shared" si="9"/>
        <v>42811</v>
      </c>
      <c r="B348" s="36">
        <f>SUMIFS(СВЦЭМ!$J$34:$J$777,СВЦЭМ!$A$34:$A$777,$A348,СВЦЭМ!$B$34:$B$777,B$331)+'СЕТ СН'!$F$13-'СЕТ СН'!$F$21</f>
        <v>-57.780230619999998</v>
      </c>
      <c r="C348" s="36">
        <f>SUMIFS(СВЦЭМ!$J$34:$J$777,СВЦЭМ!$A$34:$A$777,$A348,СВЦЭМ!$B$34:$B$777,C$331)+'СЕТ СН'!$F$13-'СЕТ СН'!$F$21</f>
        <v>-46.187150719999977</v>
      </c>
      <c r="D348" s="36">
        <f>SUMIFS(СВЦЭМ!$J$34:$J$777,СВЦЭМ!$A$34:$A$777,$A348,СВЦЭМ!$B$34:$B$777,D$331)+'СЕТ СН'!$F$13-'СЕТ СН'!$F$21</f>
        <v>-39.049352190000036</v>
      </c>
      <c r="E348" s="36">
        <f>SUMIFS(СВЦЭМ!$J$34:$J$777,СВЦЭМ!$A$34:$A$777,$A348,СВЦЭМ!$B$34:$B$777,E$331)+'СЕТ СН'!$F$13-'СЕТ СН'!$F$21</f>
        <v>-31.278060269999969</v>
      </c>
      <c r="F348" s="36">
        <f>SUMIFS(СВЦЭМ!$J$34:$J$777,СВЦЭМ!$A$34:$A$777,$A348,СВЦЭМ!$B$34:$B$777,F$331)+'СЕТ СН'!$F$13-'СЕТ СН'!$F$21</f>
        <v>-32.818465289999949</v>
      </c>
      <c r="G348" s="36">
        <f>SUMIFS(СВЦЭМ!$J$34:$J$777,СВЦЭМ!$A$34:$A$777,$A348,СВЦЭМ!$B$34:$B$777,G$331)+'СЕТ СН'!$F$13-'СЕТ СН'!$F$21</f>
        <v>-39.700374150000016</v>
      </c>
      <c r="H348" s="36">
        <f>SUMIFS(СВЦЭМ!$J$34:$J$777,СВЦЭМ!$A$34:$A$777,$A348,СВЦЭМ!$B$34:$B$777,H$331)+'СЕТ СН'!$F$13-'СЕТ СН'!$F$21</f>
        <v>-63.906326069999977</v>
      </c>
      <c r="I348" s="36">
        <f>SUMIFS(СВЦЭМ!$J$34:$J$777,СВЦЭМ!$A$34:$A$777,$A348,СВЦЭМ!$B$34:$B$777,I$331)+'СЕТ СН'!$F$13-'СЕТ СН'!$F$21</f>
        <v>-89.081421320000004</v>
      </c>
      <c r="J348" s="36">
        <f>SUMIFS(СВЦЭМ!$J$34:$J$777,СВЦЭМ!$A$34:$A$777,$A348,СВЦЭМ!$B$34:$B$777,J$331)+'СЕТ СН'!$F$13-'СЕТ СН'!$F$21</f>
        <v>-108.04373985000001</v>
      </c>
      <c r="K348" s="36">
        <f>SUMIFS(СВЦЭМ!$J$34:$J$777,СВЦЭМ!$A$34:$A$777,$A348,СВЦЭМ!$B$34:$B$777,K$331)+'СЕТ СН'!$F$13-'СЕТ СН'!$F$21</f>
        <v>-112.13629909999997</v>
      </c>
      <c r="L348" s="36">
        <f>SUMIFS(СВЦЭМ!$J$34:$J$777,СВЦЭМ!$A$34:$A$777,$A348,СВЦЭМ!$B$34:$B$777,L$331)+'СЕТ СН'!$F$13-'СЕТ СН'!$F$21</f>
        <v>-112.20402890999998</v>
      </c>
      <c r="M348" s="36">
        <f>SUMIFS(СВЦЭМ!$J$34:$J$777,СВЦЭМ!$A$34:$A$777,$A348,СВЦЭМ!$B$34:$B$777,M$331)+'СЕТ СН'!$F$13-'СЕТ СН'!$F$21</f>
        <v>-116.13841395999998</v>
      </c>
      <c r="N348" s="36">
        <f>SUMIFS(СВЦЭМ!$J$34:$J$777,СВЦЭМ!$A$34:$A$777,$A348,СВЦЭМ!$B$34:$B$777,N$331)+'СЕТ СН'!$F$13-'СЕТ СН'!$F$21</f>
        <v>-114.64193800999999</v>
      </c>
      <c r="O348" s="36">
        <f>SUMIFS(СВЦЭМ!$J$34:$J$777,СВЦЭМ!$A$34:$A$777,$A348,СВЦЭМ!$B$34:$B$777,O$331)+'СЕТ СН'!$F$13-'СЕТ СН'!$F$21</f>
        <v>-123.68551187000003</v>
      </c>
      <c r="P348" s="36">
        <f>SUMIFS(СВЦЭМ!$J$34:$J$777,СВЦЭМ!$A$34:$A$777,$A348,СВЦЭМ!$B$34:$B$777,P$331)+'СЕТ СН'!$F$13-'СЕТ СН'!$F$21</f>
        <v>-125.18753443000003</v>
      </c>
      <c r="Q348" s="36">
        <f>SUMIFS(СВЦЭМ!$J$34:$J$777,СВЦЭМ!$A$34:$A$777,$A348,СВЦЭМ!$B$34:$B$777,Q$331)+'СЕТ СН'!$F$13-'СЕТ СН'!$F$21</f>
        <v>-126.79012155999999</v>
      </c>
      <c r="R348" s="36">
        <f>SUMIFS(СВЦЭМ!$J$34:$J$777,СВЦЭМ!$A$34:$A$777,$A348,СВЦЭМ!$B$34:$B$777,R$331)+'СЕТ СН'!$F$13-'СЕТ СН'!$F$21</f>
        <v>-128.16930177</v>
      </c>
      <c r="S348" s="36">
        <f>SUMIFS(СВЦЭМ!$J$34:$J$777,СВЦЭМ!$A$34:$A$777,$A348,СВЦЭМ!$B$34:$B$777,S$331)+'СЕТ СН'!$F$13-'СЕТ СН'!$F$21</f>
        <v>-116.68611479999998</v>
      </c>
      <c r="T348" s="36">
        <f>SUMIFS(СВЦЭМ!$J$34:$J$777,СВЦЭМ!$A$34:$A$777,$A348,СВЦЭМ!$B$34:$B$777,T$331)+'СЕТ СН'!$F$13-'СЕТ СН'!$F$21</f>
        <v>-115.67111982</v>
      </c>
      <c r="U348" s="36">
        <f>SUMIFS(СВЦЭМ!$J$34:$J$777,СВЦЭМ!$A$34:$A$777,$A348,СВЦЭМ!$B$34:$B$777,U$331)+'СЕТ СН'!$F$13-'СЕТ СН'!$F$21</f>
        <v>-135.38462356000002</v>
      </c>
      <c r="V348" s="36">
        <f>SUMIFS(СВЦЭМ!$J$34:$J$777,СВЦЭМ!$A$34:$A$777,$A348,СВЦЭМ!$B$34:$B$777,V$331)+'СЕТ СН'!$F$13-'СЕТ СН'!$F$21</f>
        <v>-142.35948588999997</v>
      </c>
      <c r="W348" s="36">
        <f>SUMIFS(СВЦЭМ!$J$34:$J$777,СВЦЭМ!$A$34:$A$777,$A348,СВЦЭМ!$B$34:$B$777,W$331)+'СЕТ СН'!$F$13-'СЕТ СН'!$F$21</f>
        <v>-136.65160653999999</v>
      </c>
      <c r="X348" s="36">
        <f>SUMIFS(СВЦЭМ!$J$34:$J$777,СВЦЭМ!$A$34:$A$777,$A348,СВЦЭМ!$B$34:$B$777,X$331)+'СЕТ СН'!$F$13-'СЕТ СН'!$F$21</f>
        <v>-96.586321829999974</v>
      </c>
      <c r="Y348" s="36">
        <f>SUMIFS(СВЦЭМ!$J$34:$J$777,СВЦЭМ!$A$34:$A$777,$A348,СВЦЭМ!$B$34:$B$777,Y$331)+'СЕТ СН'!$F$13-'СЕТ СН'!$F$21</f>
        <v>-105.26310325999998</v>
      </c>
    </row>
    <row r="349" spans="1:25" ht="15.75" x14ac:dyDescent="0.2">
      <c r="A349" s="35">
        <f t="shared" si="9"/>
        <v>42812</v>
      </c>
      <c r="B349" s="36">
        <f>SUMIFS(СВЦЭМ!$J$34:$J$777,СВЦЭМ!$A$34:$A$777,$A349,СВЦЭМ!$B$34:$B$777,B$331)+'СЕТ СН'!$F$13-'СЕТ СН'!$F$21</f>
        <v>-67.844975390000002</v>
      </c>
      <c r="C349" s="36">
        <f>SUMIFS(СВЦЭМ!$J$34:$J$777,СВЦЭМ!$A$34:$A$777,$A349,СВЦЭМ!$B$34:$B$777,C$331)+'СЕТ СН'!$F$13-'СЕТ СН'!$F$21</f>
        <v>-63.016527559999986</v>
      </c>
      <c r="D349" s="36">
        <f>SUMIFS(СВЦЭМ!$J$34:$J$777,СВЦЭМ!$A$34:$A$777,$A349,СВЦЭМ!$B$34:$B$777,D$331)+'СЕТ СН'!$F$13-'СЕТ СН'!$F$21</f>
        <v>-55.383138720000034</v>
      </c>
      <c r="E349" s="36">
        <f>SUMIFS(СВЦЭМ!$J$34:$J$777,СВЦЭМ!$A$34:$A$777,$A349,СВЦЭМ!$B$34:$B$777,E$331)+'СЕТ СН'!$F$13-'СЕТ СН'!$F$21</f>
        <v>-60.59986514000002</v>
      </c>
      <c r="F349" s="36">
        <f>SUMIFS(СВЦЭМ!$J$34:$J$777,СВЦЭМ!$A$34:$A$777,$A349,СВЦЭМ!$B$34:$B$777,F$331)+'СЕТ СН'!$F$13-'СЕТ СН'!$F$21</f>
        <v>-60.455469999999991</v>
      </c>
      <c r="G349" s="36">
        <f>SUMIFS(СВЦЭМ!$J$34:$J$777,СВЦЭМ!$A$34:$A$777,$A349,СВЦЭМ!$B$34:$B$777,G$331)+'СЕТ СН'!$F$13-'СЕТ СН'!$F$21</f>
        <v>-60.24398855000004</v>
      </c>
      <c r="H349" s="36">
        <f>SUMIFS(СВЦЭМ!$J$34:$J$777,СВЦЭМ!$A$34:$A$777,$A349,СВЦЭМ!$B$34:$B$777,H$331)+'СЕТ СН'!$F$13-'СЕТ СН'!$F$21</f>
        <v>-62.17578216000004</v>
      </c>
      <c r="I349" s="36">
        <f>SUMIFS(СВЦЭМ!$J$34:$J$777,СВЦЭМ!$A$34:$A$777,$A349,СВЦЭМ!$B$34:$B$777,I$331)+'СЕТ СН'!$F$13-'СЕТ СН'!$F$21</f>
        <v>-82.823304679999978</v>
      </c>
      <c r="J349" s="36">
        <f>SUMIFS(СВЦЭМ!$J$34:$J$777,СВЦЭМ!$A$34:$A$777,$A349,СВЦЭМ!$B$34:$B$777,J$331)+'СЕТ СН'!$F$13-'СЕТ СН'!$F$21</f>
        <v>-81.667846039999972</v>
      </c>
      <c r="K349" s="36">
        <f>SUMIFS(СВЦЭМ!$J$34:$J$777,СВЦЭМ!$A$34:$A$777,$A349,СВЦЭМ!$B$34:$B$777,K$331)+'СЕТ СН'!$F$13-'СЕТ СН'!$F$21</f>
        <v>-122.43805700000001</v>
      </c>
      <c r="L349" s="36">
        <f>SUMIFS(СВЦЭМ!$J$34:$J$777,СВЦЭМ!$A$34:$A$777,$A349,СВЦЭМ!$B$34:$B$777,L$331)+'СЕТ СН'!$F$13-'СЕТ СН'!$F$21</f>
        <v>-132.88822930999999</v>
      </c>
      <c r="M349" s="36">
        <f>SUMIFS(СВЦЭМ!$J$34:$J$777,СВЦЭМ!$A$34:$A$777,$A349,СВЦЭМ!$B$34:$B$777,M$331)+'СЕТ СН'!$F$13-'СЕТ СН'!$F$21</f>
        <v>-129.43570273</v>
      </c>
      <c r="N349" s="36">
        <f>SUMIFS(СВЦЭМ!$J$34:$J$777,СВЦЭМ!$A$34:$A$777,$A349,СВЦЭМ!$B$34:$B$777,N$331)+'СЕТ СН'!$F$13-'СЕТ СН'!$F$21</f>
        <v>-125.5195334</v>
      </c>
      <c r="O349" s="36">
        <f>SUMIFS(СВЦЭМ!$J$34:$J$777,СВЦЭМ!$A$34:$A$777,$A349,СВЦЭМ!$B$34:$B$777,O$331)+'СЕТ СН'!$F$13-'СЕТ СН'!$F$21</f>
        <v>-134.93828954999998</v>
      </c>
      <c r="P349" s="36">
        <f>SUMIFS(СВЦЭМ!$J$34:$J$777,СВЦЭМ!$A$34:$A$777,$A349,СВЦЭМ!$B$34:$B$777,P$331)+'СЕТ СН'!$F$13-'СЕТ СН'!$F$21</f>
        <v>-165.13545482000001</v>
      </c>
      <c r="Q349" s="36">
        <f>SUMIFS(СВЦЭМ!$J$34:$J$777,СВЦЭМ!$A$34:$A$777,$A349,СВЦЭМ!$B$34:$B$777,Q$331)+'СЕТ СН'!$F$13-'СЕТ СН'!$F$21</f>
        <v>-163.56008680000002</v>
      </c>
      <c r="R349" s="36">
        <f>SUMIFS(СВЦЭМ!$J$34:$J$777,СВЦЭМ!$A$34:$A$777,$A349,СВЦЭМ!$B$34:$B$777,R$331)+'СЕТ СН'!$F$13-'СЕТ СН'!$F$21</f>
        <v>-159.95219413000001</v>
      </c>
      <c r="S349" s="36">
        <f>SUMIFS(СВЦЭМ!$J$34:$J$777,СВЦЭМ!$A$34:$A$777,$A349,СВЦЭМ!$B$34:$B$777,S$331)+'СЕТ СН'!$F$13-'СЕТ СН'!$F$21</f>
        <v>-164.73544193999999</v>
      </c>
      <c r="T349" s="36">
        <f>SUMIFS(СВЦЭМ!$J$34:$J$777,СВЦЭМ!$A$34:$A$777,$A349,СВЦЭМ!$B$34:$B$777,T$331)+'СЕТ СН'!$F$13-'СЕТ СН'!$F$21</f>
        <v>-175.16335784</v>
      </c>
      <c r="U349" s="36">
        <f>SUMIFS(СВЦЭМ!$J$34:$J$777,СВЦЭМ!$A$34:$A$777,$A349,СВЦЭМ!$B$34:$B$777,U$331)+'СЕТ СН'!$F$13-'СЕТ СН'!$F$21</f>
        <v>-165.28980309000002</v>
      </c>
      <c r="V349" s="36">
        <f>SUMIFS(СВЦЭМ!$J$34:$J$777,СВЦЭМ!$A$34:$A$777,$A349,СВЦЭМ!$B$34:$B$777,V$331)+'СЕТ СН'!$F$13-'СЕТ СН'!$F$21</f>
        <v>-151.35419757</v>
      </c>
      <c r="W349" s="36">
        <f>SUMIFS(СВЦЭМ!$J$34:$J$777,СВЦЭМ!$A$34:$A$777,$A349,СВЦЭМ!$B$34:$B$777,W$331)+'СЕТ СН'!$F$13-'СЕТ СН'!$F$21</f>
        <v>-146.88085840999997</v>
      </c>
      <c r="X349" s="36">
        <f>SUMIFS(СВЦЭМ!$J$34:$J$777,СВЦЭМ!$A$34:$A$777,$A349,СВЦЭМ!$B$34:$B$777,X$331)+'СЕТ СН'!$F$13-'СЕТ СН'!$F$21</f>
        <v>-159.37772180000002</v>
      </c>
      <c r="Y349" s="36">
        <f>SUMIFS(СВЦЭМ!$J$34:$J$777,СВЦЭМ!$A$34:$A$777,$A349,СВЦЭМ!$B$34:$B$777,Y$331)+'СЕТ СН'!$F$13-'СЕТ СН'!$F$21</f>
        <v>-129.64790792000002</v>
      </c>
    </row>
    <row r="350" spans="1:25" ht="15.75" x14ac:dyDescent="0.2">
      <c r="A350" s="35">
        <f t="shared" si="9"/>
        <v>42813</v>
      </c>
      <c r="B350" s="36">
        <f>SUMIFS(СВЦЭМ!$J$34:$J$777,СВЦЭМ!$A$34:$A$777,$A350,СВЦЭМ!$B$34:$B$777,B$331)+'СЕТ СН'!$F$13-'СЕТ СН'!$F$21</f>
        <v>-74.762306190000004</v>
      </c>
      <c r="C350" s="36">
        <f>SUMIFS(СВЦЭМ!$J$34:$J$777,СВЦЭМ!$A$34:$A$777,$A350,СВЦЭМ!$B$34:$B$777,C$331)+'СЕТ СН'!$F$13-'СЕТ СН'!$F$21</f>
        <v>-70.297876200000019</v>
      </c>
      <c r="D350" s="36">
        <f>SUMIFS(СВЦЭМ!$J$34:$J$777,СВЦЭМ!$A$34:$A$777,$A350,СВЦЭМ!$B$34:$B$777,D$331)+'СЕТ СН'!$F$13-'СЕТ СН'!$F$21</f>
        <v>-56.409836909999967</v>
      </c>
      <c r="E350" s="36">
        <f>SUMIFS(СВЦЭМ!$J$34:$J$777,СВЦЭМ!$A$34:$A$777,$A350,СВЦЭМ!$B$34:$B$777,E$331)+'СЕТ СН'!$F$13-'СЕТ СН'!$F$21</f>
        <v>-50.282901379999998</v>
      </c>
      <c r="F350" s="36">
        <f>SUMIFS(СВЦЭМ!$J$34:$J$777,СВЦЭМ!$A$34:$A$777,$A350,СВЦЭМ!$B$34:$B$777,F$331)+'СЕТ СН'!$F$13-'СЕТ СН'!$F$21</f>
        <v>-53.428300160000049</v>
      </c>
      <c r="G350" s="36">
        <f>SUMIFS(СВЦЭМ!$J$34:$J$777,СВЦЭМ!$A$34:$A$777,$A350,СВЦЭМ!$B$34:$B$777,G$331)+'СЕТ СН'!$F$13-'СЕТ СН'!$F$21</f>
        <v>-57.761056560000043</v>
      </c>
      <c r="H350" s="36">
        <f>SUMIFS(СВЦЭМ!$J$34:$J$777,СВЦЭМ!$A$34:$A$777,$A350,СВЦЭМ!$B$34:$B$777,H$331)+'СЕТ СН'!$F$13-'СЕТ СН'!$F$21</f>
        <v>-68.624585039999999</v>
      </c>
      <c r="I350" s="36">
        <f>SUMIFS(СВЦЭМ!$J$34:$J$777,СВЦЭМ!$A$34:$A$777,$A350,СВЦЭМ!$B$34:$B$777,I$331)+'СЕТ СН'!$F$13-'СЕТ СН'!$F$21</f>
        <v>-80.330992330000015</v>
      </c>
      <c r="J350" s="36">
        <f>SUMIFS(СВЦЭМ!$J$34:$J$777,СВЦЭМ!$A$34:$A$777,$A350,СВЦЭМ!$B$34:$B$777,J$331)+'СЕТ СН'!$F$13-'СЕТ СН'!$F$21</f>
        <v>-104.81067247999999</v>
      </c>
      <c r="K350" s="36">
        <f>SUMIFS(СВЦЭМ!$J$34:$J$777,СВЦЭМ!$A$34:$A$777,$A350,СВЦЭМ!$B$34:$B$777,K$331)+'СЕТ СН'!$F$13-'СЕТ СН'!$F$21</f>
        <v>-151.91929825</v>
      </c>
      <c r="L350" s="36">
        <f>SUMIFS(СВЦЭМ!$J$34:$J$777,СВЦЭМ!$A$34:$A$777,$A350,СВЦЭМ!$B$34:$B$777,L$331)+'СЕТ СН'!$F$13-'СЕТ СН'!$F$21</f>
        <v>-162.67080091000003</v>
      </c>
      <c r="M350" s="36">
        <f>SUMIFS(СВЦЭМ!$J$34:$J$777,СВЦЭМ!$A$34:$A$777,$A350,СВЦЭМ!$B$34:$B$777,M$331)+'СЕТ СН'!$F$13-'СЕТ СН'!$F$21</f>
        <v>-155.15452741000001</v>
      </c>
      <c r="N350" s="36">
        <f>SUMIFS(СВЦЭМ!$J$34:$J$777,СВЦЭМ!$A$34:$A$777,$A350,СВЦЭМ!$B$34:$B$777,N$331)+'СЕТ СН'!$F$13-'СЕТ СН'!$F$21</f>
        <v>-146.76849276000002</v>
      </c>
      <c r="O350" s="36">
        <f>SUMIFS(СВЦЭМ!$J$34:$J$777,СВЦЭМ!$A$34:$A$777,$A350,СВЦЭМ!$B$34:$B$777,O$331)+'СЕТ СН'!$F$13-'СЕТ СН'!$F$21</f>
        <v>-142.00823854999999</v>
      </c>
      <c r="P350" s="36">
        <f>SUMIFS(СВЦЭМ!$J$34:$J$777,СВЦЭМ!$A$34:$A$777,$A350,СВЦЭМ!$B$34:$B$777,P$331)+'СЕТ СН'!$F$13-'СЕТ СН'!$F$21</f>
        <v>-135.29068219999999</v>
      </c>
      <c r="Q350" s="36">
        <f>SUMIFS(СВЦЭМ!$J$34:$J$777,СВЦЭМ!$A$34:$A$777,$A350,СВЦЭМ!$B$34:$B$777,Q$331)+'СЕТ СН'!$F$13-'СЕТ СН'!$F$21</f>
        <v>-131.68343658999999</v>
      </c>
      <c r="R350" s="36">
        <f>SUMIFS(СВЦЭМ!$J$34:$J$777,СВЦЭМ!$A$34:$A$777,$A350,СВЦЭМ!$B$34:$B$777,R$331)+'СЕТ СН'!$F$13-'СЕТ СН'!$F$21</f>
        <v>-128.55381010999997</v>
      </c>
      <c r="S350" s="36">
        <f>SUMIFS(СВЦЭМ!$J$34:$J$777,СВЦЭМ!$A$34:$A$777,$A350,СВЦЭМ!$B$34:$B$777,S$331)+'СЕТ СН'!$F$13-'СЕТ СН'!$F$21</f>
        <v>-138.25480092999999</v>
      </c>
      <c r="T350" s="36">
        <f>SUMIFS(СВЦЭМ!$J$34:$J$777,СВЦЭМ!$A$34:$A$777,$A350,СВЦЭМ!$B$34:$B$777,T$331)+'СЕТ СН'!$F$13-'СЕТ СН'!$F$21</f>
        <v>-155.40763442999997</v>
      </c>
      <c r="U350" s="36">
        <f>SUMIFS(СВЦЭМ!$J$34:$J$777,СВЦЭМ!$A$34:$A$777,$A350,СВЦЭМ!$B$34:$B$777,U$331)+'СЕТ СН'!$F$13-'СЕТ СН'!$F$21</f>
        <v>-174.59130211000002</v>
      </c>
      <c r="V350" s="36">
        <f>SUMIFS(СВЦЭМ!$J$34:$J$777,СВЦЭМ!$A$34:$A$777,$A350,СВЦЭМ!$B$34:$B$777,V$331)+'СЕТ СН'!$F$13-'СЕТ СН'!$F$21</f>
        <v>-172.32441273000001</v>
      </c>
      <c r="W350" s="36">
        <f>SUMIFS(СВЦЭМ!$J$34:$J$777,СВЦЭМ!$A$34:$A$777,$A350,СВЦЭМ!$B$34:$B$777,W$331)+'СЕТ СН'!$F$13-'СЕТ СН'!$F$21</f>
        <v>-172.44737412000001</v>
      </c>
      <c r="X350" s="36">
        <f>SUMIFS(СВЦЭМ!$J$34:$J$777,СВЦЭМ!$A$34:$A$777,$A350,СВЦЭМ!$B$34:$B$777,X$331)+'СЕТ СН'!$F$13-'СЕТ СН'!$F$21</f>
        <v>-140.30771225000001</v>
      </c>
      <c r="Y350" s="36">
        <f>SUMIFS(СВЦЭМ!$J$34:$J$777,СВЦЭМ!$A$34:$A$777,$A350,СВЦЭМ!$B$34:$B$777,Y$331)+'СЕТ СН'!$F$13-'СЕТ СН'!$F$21</f>
        <v>-85.34365747999999</v>
      </c>
    </row>
    <row r="351" spans="1:25" ht="15.75" x14ac:dyDescent="0.2">
      <c r="A351" s="35">
        <f t="shared" si="9"/>
        <v>42814</v>
      </c>
      <c r="B351" s="36">
        <f>SUMIFS(СВЦЭМ!$J$34:$J$777,СВЦЭМ!$A$34:$A$777,$A351,СВЦЭМ!$B$34:$B$777,B$331)+'СЕТ СН'!$F$13-'СЕТ СН'!$F$21</f>
        <v>-30.297060500000043</v>
      </c>
      <c r="C351" s="36">
        <f>SUMIFS(СВЦЭМ!$J$34:$J$777,СВЦЭМ!$A$34:$A$777,$A351,СВЦЭМ!$B$34:$B$777,C$331)+'СЕТ СН'!$F$13-'СЕТ СН'!$F$21</f>
        <v>-13.572424729999966</v>
      </c>
      <c r="D351" s="36">
        <f>SUMIFS(СВЦЭМ!$J$34:$J$777,СВЦЭМ!$A$34:$A$777,$A351,СВЦЭМ!$B$34:$B$777,D$331)+'СЕТ СН'!$F$13-'СЕТ СН'!$F$21</f>
        <v>1.0742970000000014</v>
      </c>
      <c r="E351" s="36">
        <f>SUMIFS(СВЦЭМ!$J$34:$J$777,СВЦЭМ!$A$34:$A$777,$A351,СВЦЭМ!$B$34:$B$777,E$331)+'СЕТ СН'!$F$13-'СЕТ СН'!$F$21</f>
        <v>9.1154431600000407</v>
      </c>
      <c r="F351" s="36">
        <f>SUMIFS(СВЦЭМ!$J$34:$J$777,СВЦЭМ!$A$34:$A$777,$A351,СВЦЭМ!$B$34:$B$777,F$331)+'СЕТ СН'!$F$13-'СЕТ СН'!$F$21</f>
        <v>7.1410070199999609</v>
      </c>
      <c r="G351" s="36">
        <f>SUMIFS(СВЦЭМ!$J$34:$J$777,СВЦЭМ!$A$34:$A$777,$A351,СВЦЭМ!$B$34:$B$777,G$331)+'СЕТ СН'!$F$13-'СЕТ СН'!$F$21</f>
        <v>-1.1837246200000209</v>
      </c>
      <c r="H351" s="36">
        <f>SUMIFS(СВЦЭМ!$J$34:$J$777,СВЦЭМ!$A$34:$A$777,$A351,СВЦЭМ!$B$34:$B$777,H$331)+'СЕТ СН'!$F$13-'СЕТ СН'!$F$21</f>
        <v>-31.645218399999976</v>
      </c>
      <c r="I351" s="36">
        <f>SUMIFS(СВЦЭМ!$J$34:$J$777,СВЦЭМ!$A$34:$A$777,$A351,СВЦЭМ!$B$34:$B$777,I$331)+'СЕТ СН'!$F$13-'СЕТ СН'!$F$21</f>
        <v>-72.935616719999985</v>
      </c>
      <c r="J351" s="36">
        <f>SUMIFS(СВЦЭМ!$J$34:$J$777,СВЦЭМ!$A$34:$A$777,$A351,СВЦЭМ!$B$34:$B$777,J$331)+'СЕТ СН'!$F$13-'СЕТ СН'!$F$21</f>
        <v>-103.73478874</v>
      </c>
      <c r="K351" s="36">
        <f>SUMIFS(СВЦЭМ!$J$34:$J$777,СВЦЭМ!$A$34:$A$777,$A351,СВЦЭМ!$B$34:$B$777,K$331)+'СЕТ СН'!$F$13-'СЕТ СН'!$F$21</f>
        <v>-134.39558691000002</v>
      </c>
      <c r="L351" s="36">
        <f>SUMIFS(СВЦЭМ!$J$34:$J$777,СВЦЭМ!$A$34:$A$777,$A351,СВЦЭМ!$B$34:$B$777,L$331)+'СЕТ СН'!$F$13-'СЕТ СН'!$F$21</f>
        <v>-135.53150653</v>
      </c>
      <c r="M351" s="36">
        <f>SUMIFS(СВЦЭМ!$J$34:$J$777,СВЦЭМ!$A$34:$A$777,$A351,СВЦЭМ!$B$34:$B$777,M$331)+'СЕТ СН'!$F$13-'СЕТ СН'!$F$21</f>
        <v>-130.39627317999998</v>
      </c>
      <c r="N351" s="36">
        <f>SUMIFS(СВЦЭМ!$J$34:$J$777,СВЦЭМ!$A$34:$A$777,$A351,СВЦЭМ!$B$34:$B$777,N$331)+'СЕТ СН'!$F$13-'СЕТ СН'!$F$21</f>
        <v>-115.31231828</v>
      </c>
      <c r="O351" s="36">
        <f>SUMIFS(СВЦЭМ!$J$34:$J$777,СВЦЭМ!$A$34:$A$777,$A351,СВЦЭМ!$B$34:$B$777,O$331)+'СЕТ СН'!$F$13-'СЕТ СН'!$F$21</f>
        <v>-103.84621645999999</v>
      </c>
      <c r="P351" s="36">
        <f>SUMIFS(СВЦЭМ!$J$34:$J$777,СВЦЭМ!$A$34:$A$777,$A351,СВЦЭМ!$B$34:$B$777,P$331)+'СЕТ СН'!$F$13-'СЕТ СН'!$F$21</f>
        <v>-99.855466239999998</v>
      </c>
      <c r="Q351" s="36">
        <f>SUMIFS(СВЦЭМ!$J$34:$J$777,СВЦЭМ!$A$34:$A$777,$A351,СВЦЭМ!$B$34:$B$777,Q$331)+'СЕТ СН'!$F$13-'СЕТ СН'!$F$21</f>
        <v>-100.95987185000001</v>
      </c>
      <c r="R351" s="36">
        <f>SUMIFS(СВЦЭМ!$J$34:$J$777,СВЦЭМ!$A$34:$A$777,$A351,СВЦЭМ!$B$34:$B$777,R$331)+'СЕТ СН'!$F$13-'СЕТ СН'!$F$21</f>
        <v>-96.932989169999985</v>
      </c>
      <c r="S351" s="36">
        <f>SUMIFS(СВЦЭМ!$J$34:$J$777,СВЦЭМ!$A$34:$A$777,$A351,СВЦЭМ!$B$34:$B$777,S$331)+'СЕТ СН'!$F$13-'СЕТ СН'!$F$21</f>
        <v>-99.961499310000022</v>
      </c>
      <c r="T351" s="36">
        <f>SUMIFS(СВЦЭМ!$J$34:$J$777,СВЦЭМ!$A$34:$A$777,$A351,СВЦЭМ!$B$34:$B$777,T$331)+'СЕТ СН'!$F$13-'СЕТ СН'!$F$21</f>
        <v>-117.80657580000002</v>
      </c>
      <c r="U351" s="36">
        <f>SUMIFS(СВЦЭМ!$J$34:$J$777,СВЦЭМ!$A$34:$A$777,$A351,СВЦЭМ!$B$34:$B$777,U$331)+'СЕТ СН'!$F$13-'СЕТ СН'!$F$21</f>
        <v>-139.10174469999998</v>
      </c>
      <c r="V351" s="36">
        <f>SUMIFS(СВЦЭМ!$J$34:$J$777,СВЦЭМ!$A$34:$A$777,$A351,СВЦЭМ!$B$34:$B$777,V$331)+'СЕТ СН'!$F$13-'СЕТ СН'!$F$21</f>
        <v>-140.88935064999998</v>
      </c>
      <c r="W351" s="36">
        <f>SUMIFS(СВЦЭМ!$J$34:$J$777,СВЦЭМ!$A$34:$A$777,$A351,СВЦЭМ!$B$34:$B$777,W$331)+'СЕТ СН'!$F$13-'СЕТ СН'!$F$21</f>
        <v>-141.80604529999999</v>
      </c>
      <c r="X351" s="36">
        <f>SUMIFS(СВЦЭМ!$J$34:$J$777,СВЦЭМ!$A$34:$A$777,$A351,СВЦЭМ!$B$34:$B$777,X$331)+'СЕТ СН'!$F$13-'СЕТ СН'!$F$21</f>
        <v>-98.349276050000014</v>
      </c>
      <c r="Y351" s="36">
        <f>SUMIFS(СВЦЭМ!$J$34:$J$777,СВЦЭМ!$A$34:$A$777,$A351,СВЦЭМ!$B$34:$B$777,Y$331)+'СЕТ СН'!$F$13-'СЕТ СН'!$F$21</f>
        <v>-54.240728040000022</v>
      </c>
    </row>
    <row r="352" spans="1:25" ht="15.75" x14ac:dyDescent="0.2">
      <c r="A352" s="35">
        <f t="shared" si="9"/>
        <v>42815</v>
      </c>
      <c r="B352" s="36">
        <f>SUMIFS(СВЦЭМ!$J$34:$J$777,СВЦЭМ!$A$34:$A$777,$A352,СВЦЭМ!$B$34:$B$777,B$331)+'СЕТ СН'!$F$13-'СЕТ СН'!$F$21</f>
        <v>-84.344276700000023</v>
      </c>
      <c r="C352" s="36">
        <f>SUMIFS(СВЦЭМ!$J$34:$J$777,СВЦЭМ!$A$34:$A$777,$A352,СВЦЭМ!$B$34:$B$777,C$331)+'СЕТ СН'!$F$13-'СЕТ СН'!$F$21</f>
        <v>-67.076627910000013</v>
      </c>
      <c r="D352" s="36">
        <f>SUMIFS(СВЦЭМ!$J$34:$J$777,СВЦЭМ!$A$34:$A$777,$A352,СВЦЭМ!$B$34:$B$777,D$331)+'СЕТ СН'!$F$13-'СЕТ СН'!$F$21</f>
        <v>-54.768674529999998</v>
      </c>
      <c r="E352" s="36">
        <f>SUMIFS(СВЦЭМ!$J$34:$J$777,СВЦЭМ!$A$34:$A$777,$A352,СВЦЭМ!$B$34:$B$777,E$331)+'СЕТ СН'!$F$13-'СЕТ СН'!$F$21</f>
        <v>-52.401495110000042</v>
      </c>
      <c r="F352" s="36">
        <f>SUMIFS(СВЦЭМ!$J$34:$J$777,СВЦЭМ!$A$34:$A$777,$A352,СВЦЭМ!$B$34:$B$777,F$331)+'СЕТ СН'!$F$13-'СЕТ СН'!$F$21</f>
        <v>-54.483525050000026</v>
      </c>
      <c r="G352" s="36">
        <f>SUMIFS(СВЦЭМ!$J$34:$J$777,СВЦЭМ!$A$34:$A$777,$A352,СВЦЭМ!$B$34:$B$777,G$331)+'СЕТ СН'!$F$13-'СЕТ СН'!$F$21</f>
        <v>-62.883140010000034</v>
      </c>
      <c r="H352" s="36">
        <f>SUMIFS(СВЦЭМ!$J$34:$J$777,СВЦЭМ!$A$34:$A$777,$A352,СВЦЭМ!$B$34:$B$777,H$331)+'СЕТ СН'!$F$13-'СЕТ СН'!$F$21</f>
        <v>-56.671143880000045</v>
      </c>
      <c r="I352" s="36">
        <f>SUMIFS(СВЦЭМ!$J$34:$J$777,СВЦЭМ!$A$34:$A$777,$A352,СВЦЭМ!$B$34:$B$777,I$331)+'СЕТ СН'!$F$13-'СЕТ СН'!$F$21</f>
        <v>-63.854527780000012</v>
      </c>
      <c r="J352" s="36">
        <f>SUMIFS(СВЦЭМ!$J$34:$J$777,СВЦЭМ!$A$34:$A$777,$A352,СВЦЭМ!$B$34:$B$777,J$331)+'СЕТ СН'!$F$13-'СЕТ СН'!$F$21</f>
        <v>-103.64280993</v>
      </c>
      <c r="K352" s="36">
        <f>SUMIFS(СВЦЭМ!$J$34:$J$777,СВЦЭМ!$A$34:$A$777,$A352,СВЦЭМ!$B$34:$B$777,K$331)+'СЕТ СН'!$F$13-'СЕТ СН'!$F$21</f>
        <v>-135.14370987000001</v>
      </c>
      <c r="L352" s="36">
        <f>SUMIFS(СВЦЭМ!$J$34:$J$777,СВЦЭМ!$A$34:$A$777,$A352,СВЦЭМ!$B$34:$B$777,L$331)+'СЕТ СН'!$F$13-'СЕТ СН'!$F$21</f>
        <v>-137.7854797</v>
      </c>
      <c r="M352" s="36">
        <f>SUMIFS(СВЦЭМ!$J$34:$J$777,СВЦЭМ!$A$34:$A$777,$A352,СВЦЭМ!$B$34:$B$777,M$331)+'СЕТ СН'!$F$13-'СЕТ СН'!$F$21</f>
        <v>-110.47433164</v>
      </c>
      <c r="N352" s="36">
        <f>SUMIFS(СВЦЭМ!$J$34:$J$777,СВЦЭМ!$A$34:$A$777,$A352,СВЦЭМ!$B$34:$B$777,N$331)+'СЕТ СН'!$F$13-'СЕТ СН'!$F$21</f>
        <v>-112.03907356000002</v>
      </c>
      <c r="O352" s="36">
        <f>SUMIFS(СВЦЭМ!$J$34:$J$777,СВЦЭМ!$A$34:$A$777,$A352,СВЦЭМ!$B$34:$B$777,O$331)+'СЕТ СН'!$F$13-'СЕТ СН'!$F$21</f>
        <v>-110.46292996</v>
      </c>
      <c r="P352" s="36">
        <f>SUMIFS(СВЦЭМ!$J$34:$J$777,СВЦЭМ!$A$34:$A$777,$A352,СВЦЭМ!$B$34:$B$777,P$331)+'СЕТ СН'!$F$13-'СЕТ СН'!$F$21</f>
        <v>-104.48355149999998</v>
      </c>
      <c r="Q352" s="36">
        <f>SUMIFS(СВЦЭМ!$J$34:$J$777,СВЦЭМ!$A$34:$A$777,$A352,СВЦЭМ!$B$34:$B$777,Q$331)+'СЕТ СН'!$F$13-'СЕТ СН'!$F$21</f>
        <v>-99.163398570000027</v>
      </c>
      <c r="R352" s="36">
        <f>SUMIFS(СВЦЭМ!$J$34:$J$777,СВЦЭМ!$A$34:$A$777,$A352,СВЦЭМ!$B$34:$B$777,R$331)+'СЕТ СН'!$F$13-'СЕТ СН'!$F$21</f>
        <v>-98.802271029999986</v>
      </c>
      <c r="S352" s="36">
        <f>SUMIFS(СВЦЭМ!$J$34:$J$777,СВЦЭМ!$A$34:$A$777,$A352,СВЦЭМ!$B$34:$B$777,S$331)+'СЕТ СН'!$F$13-'СЕТ СН'!$F$21</f>
        <v>-98.082531819999986</v>
      </c>
      <c r="T352" s="36">
        <f>SUMIFS(СВЦЭМ!$J$34:$J$777,СВЦЭМ!$A$34:$A$777,$A352,СВЦЭМ!$B$34:$B$777,T$331)+'СЕТ СН'!$F$13-'СЕТ СН'!$F$21</f>
        <v>-106.55744498000001</v>
      </c>
      <c r="U352" s="36">
        <f>SUMIFS(СВЦЭМ!$J$34:$J$777,СВЦЭМ!$A$34:$A$777,$A352,СВЦЭМ!$B$34:$B$777,U$331)+'СЕТ СН'!$F$13-'СЕТ СН'!$F$21</f>
        <v>-119.07043147000002</v>
      </c>
      <c r="V352" s="36">
        <f>SUMIFS(СВЦЭМ!$J$34:$J$777,СВЦЭМ!$A$34:$A$777,$A352,СВЦЭМ!$B$34:$B$777,V$331)+'СЕТ СН'!$F$13-'СЕТ СН'!$F$21</f>
        <v>-132.54042026000002</v>
      </c>
      <c r="W352" s="36">
        <f>SUMIFS(СВЦЭМ!$J$34:$J$777,СВЦЭМ!$A$34:$A$777,$A352,СВЦЭМ!$B$34:$B$777,W$331)+'СЕТ СН'!$F$13-'СЕТ СН'!$F$21</f>
        <v>-131.68769834</v>
      </c>
      <c r="X352" s="36">
        <f>SUMIFS(СВЦЭМ!$J$34:$J$777,СВЦЭМ!$A$34:$A$777,$A352,СВЦЭМ!$B$34:$B$777,X$331)+'СЕТ СН'!$F$13-'СЕТ СН'!$F$21</f>
        <v>-102.34159898000001</v>
      </c>
      <c r="Y352" s="36">
        <f>SUMIFS(СВЦЭМ!$J$34:$J$777,СВЦЭМ!$A$34:$A$777,$A352,СВЦЭМ!$B$34:$B$777,Y$331)+'СЕТ СН'!$F$13-'СЕТ СН'!$F$21</f>
        <v>-100.67551433</v>
      </c>
    </row>
    <row r="353" spans="1:27" ht="15.75" x14ac:dyDescent="0.2">
      <c r="A353" s="35">
        <f t="shared" si="9"/>
        <v>42816</v>
      </c>
      <c r="B353" s="36">
        <f>SUMIFS(СВЦЭМ!$J$34:$J$777,СВЦЭМ!$A$34:$A$777,$A353,СВЦЭМ!$B$34:$B$777,B$331)+'СЕТ СН'!$F$13-'СЕТ СН'!$F$21</f>
        <v>-63.466984049999951</v>
      </c>
      <c r="C353" s="36">
        <f>SUMIFS(СВЦЭМ!$J$34:$J$777,СВЦЭМ!$A$34:$A$777,$A353,СВЦЭМ!$B$34:$B$777,C$331)+'СЕТ СН'!$F$13-'СЕТ СН'!$F$21</f>
        <v>-54.431281600000034</v>
      </c>
      <c r="D353" s="36">
        <f>SUMIFS(СВЦЭМ!$J$34:$J$777,СВЦЭМ!$A$34:$A$777,$A353,СВЦЭМ!$B$34:$B$777,D$331)+'СЕТ СН'!$F$13-'СЕТ СН'!$F$21</f>
        <v>-43.806376649999947</v>
      </c>
      <c r="E353" s="36">
        <f>SUMIFS(СВЦЭМ!$J$34:$J$777,СВЦЭМ!$A$34:$A$777,$A353,СВЦЭМ!$B$34:$B$777,E$331)+'СЕТ СН'!$F$13-'СЕТ СН'!$F$21</f>
        <v>-38.196794289999957</v>
      </c>
      <c r="F353" s="36">
        <f>SUMIFS(СВЦЭМ!$J$34:$J$777,СВЦЭМ!$A$34:$A$777,$A353,СВЦЭМ!$B$34:$B$777,F$331)+'СЕТ СН'!$F$13-'СЕТ СН'!$F$21</f>
        <v>-40.40803907999998</v>
      </c>
      <c r="G353" s="36">
        <f>SUMIFS(СВЦЭМ!$J$34:$J$777,СВЦЭМ!$A$34:$A$777,$A353,СВЦЭМ!$B$34:$B$777,G$331)+'СЕТ СН'!$F$13-'СЕТ СН'!$F$21</f>
        <v>-47.776839389999964</v>
      </c>
      <c r="H353" s="36">
        <f>SUMIFS(СВЦЭМ!$J$34:$J$777,СВЦЭМ!$A$34:$A$777,$A353,СВЦЭМ!$B$34:$B$777,H$331)+'СЕТ СН'!$F$13-'СЕТ СН'!$F$21</f>
        <v>-37.375262010000029</v>
      </c>
      <c r="I353" s="36">
        <f>SUMIFS(СВЦЭМ!$J$34:$J$777,СВЦЭМ!$A$34:$A$777,$A353,СВЦЭМ!$B$34:$B$777,I$331)+'СЕТ СН'!$F$13-'СЕТ СН'!$F$21</f>
        <v>-64.116313750000018</v>
      </c>
      <c r="J353" s="36">
        <f>SUMIFS(СВЦЭМ!$J$34:$J$777,СВЦЭМ!$A$34:$A$777,$A353,СВЦЭМ!$B$34:$B$777,J$331)+'СЕТ СН'!$F$13-'СЕТ СН'!$F$21</f>
        <v>-100.93817318999999</v>
      </c>
      <c r="K353" s="36">
        <f>SUMIFS(СВЦЭМ!$J$34:$J$777,СВЦЭМ!$A$34:$A$777,$A353,СВЦЭМ!$B$34:$B$777,K$331)+'СЕТ СН'!$F$13-'СЕТ СН'!$F$21</f>
        <v>-125.06111098999997</v>
      </c>
      <c r="L353" s="36">
        <f>SUMIFS(СВЦЭМ!$J$34:$J$777,СВЦЭМ!$A$34:$A$777,$A353,СВЦЭМ!$B$34:$B$777,L$331)+'СЕТ СН'!$F$13-'СЕТ СН'!$F$21</f>
        <v>-125.32016603</v>
      </c>
      <c r="M353" s="36">
        <f>SUMIFS(СВЦЭМ!$J$34:$J$777,СВЦЭМ!$A$34:$A$777,$A353,СВЦЭМ!$B$34:$B$777,M$331)+'СЕТ СН'!$F$13-'СЕТ СН'!$F$21</f>
        <v>-117.50925997000002</v>
      </c>
      <c r="N353" s="36">
        <f>SUMIFS(СВЦЭМ!$J$34:$J$777,СВЦЭМ!$A$34:$A$777,$A353,СВЦЭМ!$B$34:$B$777,N$331)+'СЕТ СН'!$F$13-'СЕТ СН'!$F$21</f>
        <v>-84.305821709999975</v>
      </c>
      <c r="O353" s="36">
        <f>SUMIFS(СВЦЭМ!$J$34:$J$777,СВЦЭМ!$A$34:$A$777,$A353,СВЦЭМ!$B$34:$B$777,O$331)+'СЕТ СН'!$F$13-'СЕТ СН'!$F$21</f>
        <v>-96.846429489999991</v>
      </c>
      <c r="P353" s="36">
        <f>SUMIFS(СВЦЭМ!$J$34:$J$777,СВЦЭМ!$A$34:$A$777,$A353,СВЦЭМ!$B$34:$B$777,P$331)+'СЕТ СН'!$F$13-'СЕТ СН'!$F$21</f>
        <v>-86.458904459999985</v>
      </c>
      <c r="Q353" s="36">
        <f>SUMIFS(СВЦЭМ!$J$34:$J$777,СВЦЭМ!$A$34:$A$777,$A353,СВЦЭМ!$B$34:$B$777,Q$331)+'СЕТ СН'!$F$13-'СЕТ СН'!$F$21</f>
        <v>-82.604031799999973</v>
      </c>
      <c r="R353" s="36">
        <f>SUMIFS(СВЦЭМ!$J$34:$J$777,СВЦЭМ!$A$34:$A$777,$A353,СВЦЭМ!$B$34:$B$777,R$331)+'СЕТ СН'!$F$13-'СЕТ СН'!$F$21</f>
        <v>-84.045398040000009</v>
      </c>
      <c r="S353" s="36">
        <f>SUMIFS(СВЦЭМ!$J$34:$J$777,СВЦЭМ!$A$34:$A$777,$A353,СВЦЭМ!$B$34:$B$777,S$331)+'СЕТ СН'!$F$13-'СЕТ СН'!$F$21</f>
        <v>-93.204085570000018</v>
      </c>
      <c r="T353" s="36">
        <f>SUMIFS(СВЦЭМ!$J$34:$J$777,СВЦЭМ!$A$34:$A$777,$A353,СВЦЭМ!$B$34:$B$777,T$331)+'СЕТ СН'!$F$13-'СЕТ СН'!$F$21</f>
        <v>-108.20309954999999</v>
      </c>
      <c r="U353" s="36">
        <f>SUMIFS(СВЦЭМ!$J$34:$J$777,СВЦЭМ!$A$34:$A$777,$A353,СВЦЭМ!$B$34:$B$777,U$331)+'СЕТ СН'!$F$13-'СЕТ СН'!$F$21</f>
        <v>-133.20174988999997</v>
      </c>
      <c r="V353" s="36">
        <f>SUMIFS(СВЦЭМ!$J$34:$J$777,СВЦЭМ!$A$34:$A$777,$A353,СВЦЭМ!$B$34:$B$777,V$331)+'СЕТ СН'!$F$13-'СЕТ СН'!$F$21</f>
        <v>-139.14294142</v>
      </c>
      <c r="W353" s="36">
        <f>SUMIFS(СВЦЭМ!$J$34:$J$777,СВЦЭМ!$A$34:$A$777,$A353,СВЦЭМ!$B$34:$B$777,W$331)+'СЕТ СН'!$F$13-'СЕТ СН'!$F$21</f>
        <v>-135.75411430999998</v>
      </c>
      <c r="X353" s="36">
        <f>SUMIFS(СВЦЭМ!$J$34:$J$777,СВЦЭМ!$A$34:$A$777,$A353,СВЦЭМ!$B$34:$B$777,X$331)+'СЕТ СН'!$F$13-'СЕТ СН'!$F$21</f>
        <v>-104.51185704</v>
      </c>
      <c r="Y353" s="36">
        <f>SUMIFS(СВЦЭМ!$J$34:$J$777,СВЦЭМ!$A$34:$A$777,$A353,СВЦЭМ!$B$34:$B$777,Y$331)+'СЕТ СН'!$F$13-'СЕТ СН'!$F$21</f>
        <v>-56.358416029999944</v>
      </c>
    </row>
    <row r="354" spans="1:27" ht="15.75" x14ac:dyDescent="0.2">
      <c r="A354" s="35">
        <f t="shared" si="9"/>
        <v>42817</v>
      </c>
      <c r="B354" s="36">
        <f>SUMIFS(СВЦЭМ!$J$34:$J$777,СВЦЭМ!$A$34:$A$777,$A354,СВЦЭМ!$B$34:$B$777,B$331)+'СЕТ СН'!$F$13-'СЕТ СН'!$F$21</f>
        <v>-28.607423469999958</v>
      </c>
      <c r="C354" s="36">
        <f>SUMIFS(СВЦЭМ!$J$34:$J$777,СВЦЭМ!$A$34:$A$777,$A354,СВЦЭМ!$B$34:$B$777,C$331)+'СЕТ СН'!$F$13-'СЕТ СН'!$F$21</f>
        <v>-19.171565399999963</v>
      </c>
      <c r="D354" s="36">
        <f>SUMIFS(СВЦЭМ!$J$34:$J$777,СВЦЭМ!$A$34:$A$777,$A354,СВЦЭМ!$B$34:$B$777,D$331)+'СЕТ СН'!$F$13-'СЕТ СН'!$F$21</f>
        <v>-11.24596452000003</v>
      </c>
      <c r="E354" s="36">
        <f>SUMIFS(СВЦЭМ!$J$34:$J$777,СВЦЭМ!$A$34:$A$777,$A354,СВЦЭМ!$B$34:$B$777,E$331)+'СЕТ СН'!$F$13-'СЕТ СН'!$F$21</f>
        <v>-4.9457304500000419</v>
      </c>
      <c r="F354" s="36">
        <f>SUMIFS(СВЦЭМ!$J$34:$J$777,СВЦЭМ!$A$34:$A$777,$A354,СВЦЭМ!$B$34:$B$777,F$331)+'СЕТ СН'!$F$13-'СЕТ СН'!$F$21</f>
        <v>-2.3754892499999869</v>
      </c>
      <c r="G354" s="36">
        <f>SUMIFS(СВЦЭМ!$J$34:$J$777,СВЦЭМ!$A$34:$A$777,$A354,СВЦЭМ!$B$34:$B$777,G$331)+'СЕТ СН'!$F$13-'СЕТ СН'!$F$21</f>
        <v>-9.8266887800000404</v>
      </c>
      <c r="H354" s="36">
        <f>SUMIFS(СВЦЭМ!$J$34:$J$777,СВЦЭМ!$A$34:$A$777,$A354,СВЦЭМ!$B$34:$B$777,H$331)+'СЕТ СН'!$F$13-'СЕТ СН'!$F$21</f>
        <v>-42.910807230000046</v>
      </c>
      <c r="I354" s="36">
        <f>SUMIFS(СВЦЭМ!$J$34:$J$777,СВЦЭМ!$A$34:$A$777,$A354,СВЦЭМ!$B$34:$B$777,I$331)+'СЕТ СН'!$F$13-'СЕТ СН'!$F$21</f>
        <v>-64.372375189999957</v>
      </c>
      <c r="J354" s="36">
        <f>SUMIFS(СВЦЭМ!$J$34:$J$777,СВЦЭМ!$A$34:$A$777,$A354,СВЦЭМ!$B$34:$B$777,J$331)+'СЕТ СН'!$F$13-'СЕТ СН'!$F$21</f>
        <v>-99.360957310000003</v>
      </c>
      <c r="K354" s="36">
        <f>SUMIFS(СВЦЭМ!$J$34:$J$777,СВЦЭМ!$A$34:$A$777,$A354,СВЦЭМ!$B$34:$B$777,K$331)+'СЕТ СН'!$F$13-'СЕТ СН'!$F$21</f>
        <v>-136.59089876000002</v>
      </c>
      <c r="L354" s="36">
        <f>SUMIFS(СВЦЭМ!$J$34:$J$777,СВЦЭМ!$A$34:$A$777,$A354,СВЦЭМ!$B$34:$B$777,L$331)+'СЕТ СН'!$F$13-'СЕТ СН'!$F$21</f>
        <v>-137.50724337000003</v>
      </c>
      <c r="M354" s="36">
        <f>SUMIFS(СВЦЭМ!$J$34:$J$777,СВЦЭМ!$A$34:$A$777,$A354,СВЦЭМ!$B$34:$B$777,M$331)+'СЕТ СН'!$F$13-'СЕТ СН'!$F$21</f>
        <v>-129.33493937999998</v>
      </c>
      <c r="N354" s="36">
        <f>SUMIFS(СВЦЭМ!$J$34:$J$777,СВЦЭМ!$A$34:$A$777,$A354,СВЦЭМ!$B$34:$B$777,N$331)+'СЕТ СН'!$F$13-'СЕТ СН'!$F$21</f>
        <v>-118.26646559</v>
      </c>
      <c r="O354" s="36">
        <f>SUMIFS(СВЦЭМ!$J$34:$J$777,СВЦЭМ!$A$34:$A$777,$A354,СВЦЭМ!$B$34:$B$777,O$331)+'СЕТ СН'!$F$13-'СЕТ СН'!$F$21</f>
        <v>-104.24167225999997</v>
      </c>
      <c r="P354" s="36">
        <f>SUMIFS(СВЦЭМ!$J$34:$J$777,СВЦЭМ!$A$34:$A$777,$A354,СВЦЭМ!$B$34:$B$777,P$331)+'СЕТ СН'!$F$13-'СЕТ СН'!$F$21</f>
        <v>-97.89771724000002</v>
      </c>
      <c r="Q354" s="36">
        <f>SUMIFS(СВЦЭМ!$J$34:$J$777,СВЦЭМ!$A$34:$A$777,$A354,СВЦЭМ!$B$34:$B$777,Q$331)+'СЕТ СН'!$F$13-'СЕТ СН'!$F$21</f>
        <v>-99.861359149999998</v>
      </c>
      <c r="R354" s="36">
        <f>SUMIFS(СВЦЭМ!$J$34:$J$777,СВЦЭМ!$A$34:$A$777,$A354,СВЦЭМ!$B$34:$B$777,R$331)+'СЕТ СН'!$F$13-'СЕТ СН'!$F$21</f>
        <v>-99.633577909999985</v>
      </c>
      <c r="S354" s="36">
        <f>SUMIFS(СВЦЭМ!$J$34:$J$777,СВЦЭМ!$A$34:$A$777,$A354,СВЦЭМ!$B$34:$B$777,S$331)+'СЕТ СН'!$F$13-'СЕТ СН'!$F$21</f>
        <v>-107.28461295</v>
      </c>
      <c r="T354" s="36">
        <f>SUMIFS(СВЦЭМ!$J$34:$J$777,СВЦЭМ!$A$34:$A$777,$A354,СВЦЭМ!$B$34:$B$777,T$331)+'СЕТ СН'!$F$13-'СЕТ СН'!$F$21</f>
        <v>-121.09873155000002</v>
      </c>
      <c r="U354" s="36">
        <f>SUMIFS(СВЦЭМ!$J$34:$J$777,СВЦЭМ!$A$34:$A$777,$A354,СВЦЭМ!$B$34:$B$777,U$331)+'СЕТ СН'!$F$13-'СЕТ СН'!$F$21</f>
        <v>-135.07023091000002</v>
      </c>
      <c r="V354" s="36">
        <f>SUMIFS(СВЦЭМ!$J$34:$J$777,СВЦЭМ!$A$34:$A$777,$A354,СВЦЭМ!$B$34:$B$777,V$331)+'СЕТ СН'!$F$13-'СЕТ СН'!$F$21</f>
        <v>-148.52818643000001</v>
      </c>
      <c r="W354" s="36">
        <f>SUMIFS(СВЦЭМ!$J$34:$J$777,СВЦЭМ!$A$34:$A$777,$A354,СВЦЭМ!$B$34:$B$777,W$331)+'СЕТ СН'!$F$13-'СЕТ СН'!$F$21</f>
        <v>-149.43158500999999</v>
      </c>
      <c r="X354" s="36">
        <f>SUMIFS(СВЦЭМ!$J$34:$J$777,СВЦЭМ!$A$34:$A$777,$A354,СВЦЭМ!$B$34:$B$777,X$331)+'СЕТ СН'!$F$13-'СЕТ СН'!$F$21</f>
        <v>-109.54300862999997</v>
      </c>
      <c r="Y354" s="36">
        <f>SUMIFS(СВЦЭМ!$J$34:$J$777,СВЦЭМ!$A$34:$A$777,$A354,СВЦЭМ!$B$34:$B$777,Y$331)+'СЕТ СН'!$F$13-'СЕТ СН'!$F$21</f>
        <v>-66.600455450000027</v>
      </c>
    </row>
    <row r="355" spans="1:27" ht="15.75" x14ac:dyDescent="0.2">
      <c r="A355" s="35">
        <f t="shared" si="9"/>
        <v>42818</v>
      </c>
      <c r="B355" s="36">
        <f>SUMIFS(СВЦЭМ!$J$34:$J$777,СВЦЭМ!$A$34:$A$777,$A355,СВЦЭМ!$B$34:$B$777,B$331)+'СЕТ СН'!$F$13-'СЕТ СН'!$F$21</f>
        <v>-41.335167309999974</v>
      </c>
      <c r="C355" s="36">
        <f>SUMIFS(СВЦЭМ!$J$34:$J$777,СВЦЭМ!$A$34:$A$777,$A355,СВЦЭМ!$B$34:$B$777,C$331)+'СЕТ СН'!$F$13-'СЕТ СН'!$F$21</f>
        <v>-21.776093579999952</v>
      </c>
      <c r="D355" s="36">
        <f>SUMIFS(СВЦЭМ!$J$34:$J$777,СВЦЭМ!$A$34:$A$777,$A355,СВЦЭМ!$B$34:$B$777,D$331)+'СЕТ СН'!$F$13-'СЕТ СН'!$F$21</f>
        <v>-11.682013139999981</v>
      </c>
      <c r="E355" s="36">
        <f>SUMIFS(СВЦЭМ!$J$34:$J$777,СВЦЭМ!$A$34:$A$777,$A355,СВЦЭМ!$B$34:$B$777,E$331)+'СЕТ СН'!$F$13-'СЕТ СН'!$F$21</f>
        <v>-2.485805809999988</v>
      </c>
      <c r="F355" s="36">
        <f>SUMIFS(СВЦЭМ!$J$34:$J$777,СВЦЭМ!$A$34:$A$777,$A355,СВЦЭМ!$B$34:$B$777,F$331)+'СЕТ СН'!$F$13-'СЕТ СН'!$F$21</f>
        <v>-2.1892368600000509</v>
      </c>
      <c r="G355" s="36">
        <f>SUMIFS(СВЦЭМ!$J$34:$J$777,СВЦЭМ!$A$34:$A$777,$A355,СВЦЭМ!$B$34:$B$777,G$331)+'СЕТ СН'!$F$13-'СЕТ СН'!$F$21</f>
        <v>-18.155313790000037</v>
      </c>
      <c r="H355" s="36">
        <f>SUMIFS(СВЦЭМ!$J$34:$J$777,СВЦЭМ!$A$34:$A$777,$A355,СВЦЭМ!$B$34:$B$777,H$331)+'СЕТ СН'!$F$13-'СЕТ СН'!$F$21</f>
        <v>-55.28156414</v>
      </c>
      <c r="I355" s="36">
        <f>SUMIFS(СВЦЭМ!$J$34:$J$777,СВЦЭМ!$A$34:$A$777,$A355,СВЦЭМ!$B$34:$B$777,I$331)+'СЕТ СН'!$F$13-'СЕТ СН'!$F$21</f>
        <v>-89.812185769999985</v>
      </c>
      <c r="J355" s="36">
        <f>SUMIFS(СВЦЭМ!$J$34:$J$777,СВЦЭМ!$A$34:$A$777,$A355,СВЦЭМ!$B$34:$B$777,J$331)+'СЕТ СН'!$F$13-'СЕТ СН'!$F$21</f>
        <v>-122.95134978999999</v>
      </c>
      <c r="K355" s="36">
        <f>SUMIFS(СВЦЭМ!$J$34:$J$777,СВЦЭМ!$A$34:$A$777,$A355,СВЦЭМ!$B$34:$B$777,K$331)+'СЕТ СН'!$F$13-'СЕТ СН'!$F$21</f>
        <v>-148.32633576000001</v>
      </c>
      <c r="L355" s="36">
        <f>SUMIFS(СВЦЭМ!$J$34:$J$777,СВЦЭМ!$A$34:$A$777,$A355,СВЦЭМ!$B$34:$B$777,L$331)+'СЕТ СН'!$F$13-'СЕТ СН'!$F$21</f>
        <v>-156.68833599999999</v>
      </c>
      <c r="M355" s="36">
        <f>SUMIFS(СВЦЭМ!$J$34:$J$777,СВЦЭМ!$A$34:$A$777,$A355,СВЦЭМ!$B$34:$B$777,M$331)+'СЕТ СН'!$F$13-'СЕТ СН'!$F$21</f>
        <v>-147.73913384000002</v>
      </c>
      <c r="N355" s="36">
        <f>SUMIFS(СВЦЭМ!$J$34:$J$777,СВЦЭМ!$A$34:$A$777,$A355,СВЦЭМ!$B$34:$B$777,N$331)+'СЕТ СН'!$F$13-'СЕТ СН'!$F$21</f>
        <v>-132.34531444999999</v>
      </c>
      <c r="O355" s="36">
        <f>SUMIFS(СВЦЭМ!$J$34:$J$777,СВЦЭМ!$A$34:$A$777,$A355,СВЦЭМ!$B$34:$B$777,O$331)+'СЕТ СН'!$F$13-'СЕТ СН'!$F$21</f>
        <v>-132.09157223</v>
      </c>
      <c r="P355" s="36">
        <f>SUMIFS(СВЦЭМ!$J$34:$J$777,СВЦЭМ!$A$34:$A$777,$A355,СВЦЭМ!$B$34:$B$777,P$331)+'СЕТ СН'!$F$13-'СЕТ СН'!$F$21</f>
        <v>-125.97808809000003</v>
      </c>
      <c r="Q355" s="36">
        <f>SUMIFS(СВЦЭМ!$J$34:$J$777,СВЦЭМ!$A$34:$A$777,$A355,СВЦЭМ!$B$34:$B$777,Q$331)+'СЕТ СН'!$F$13-'СЕТ СН'!$F$21</f>
        <v>-124.62553362</v>
      </c>
      <c r="R355" s="36">
        <f>SUMIFS(СВЦЭМ!$J$34:$J$777,СВЦЭМ!$A$34:$A$777,$A355,СВЦЭМ!$B$34:$B$777,R$331)+'СЕТ СН'!$F$13-'СЕТ СН'!$F$21</f>
        <v>-121.40004262999997</v>
      </c>
      <c r="S355" s="36">
        <f>SUMIFS(СВЦЭМ!$J$34:$J$777,СВЦЭМ!$A$34:$A$777,$A355,СВЦЭМ!$B$34:$B$777,S$331)+'СЕТ СН'!$F$13-'СЕТ СН'!$F$21</f>
        <v>-125.18911092000002</v>
      </c>
      <c r="T355" s="36">
        <f>SUMIFS(СВЦЭМ!$J$34:$J$777,СВЦЭМ!$A$34:$A$777,$A355,СВЦЭМ!$B$34:$B$777,T$331)+'СЕТ СН'!$F$13-'СЕТ СН'!$F$21</f>
        <v>-138.11719003000002</v>
      </c>
      <c r="U355" s="36">
        <f>SUMIFS(СВЦЭМ!$J$34:$J$777,СВЦЭМ!$A$34:$A$777,$A355,СВЦЭМ!$B$34:$B$777,U$331)+'СЕТ СН'!$F$13-'СЕТ СН'!$F$21</f>
        <v>-156.17564199999998</v>
      </c>
      <c r="V355" s="36">
        <f>SUMIFS(СВЦЭМ!$J$34:$J$777,СВЦЭМ!$A$34:$A$777,$A355,СВЦЭМ!$B$34:$B$777,V$331)+'СЕТ СН'!$F$13-'СЕТ СН'!$F$21</f>
        <v>-156.4418124</v>
      </c>
      <c r="W355" s="36">
        <f>SUMIFS(СВЦЭМ!$J$34:$J$777,СВЦЭМ!$A$34:$A$777,$A355,СВЦЭМ!$B$34:$B$777,W$331)+'СЕТ СН'!$F$13-'СЕТ СН'!$F$21</f>
        <v>-158.8782678</v>
      </c>
      <c r="X355" s="36">
        <f>SUMIFS(СВЦЭМ!$J$34:$J$777,СВЦЭМ!$A$34:$A$777,$A355,СВЦЭМ!$B$34:$B$777,X$331)+'СЕТ СН'!$F$13-'СЕТ СН'!$F$21</f>
        <v>-129.91371523999999</v>
      </c>
      <c r="Y355" s="36">
        <f>SUMIFS(СВЦЭМ!$J$34:$J$777,СВЦЭМ!$A$34:$A$777,$A355,СВЦЭМ!$B$34:$B$777,Y$331)+'СЕТ СН'!$F$13-'СЕТ СН'!$F$21</f>
        <v>-84.698160210000026</v>
      </c>
    </row>
    <row r="356" spans="1:27" ht="15.75" x14ac:dyDescent="0.2">
      <c r="A356" s="35">
        <f t="shared" si="9"/>
        <v>42819</v>
      </c>
      <c r="B356" s="36">
        <f>SUMIFS(СВЦЭМ!$J$34:$J$777,СВЦЭМ!$A$34:$A$777,$A356,СВЦЭМ!$B$34:$B$777,B$331)+'СЕТ СН'!$F$13-'СЕТ СН'!$F$21</f>
        <v>-51.681726369999978</v>
      </c>
      <c r="C356" s="36">
        <f>SUMIFS(СВЦЭМ!$J$34:$J$777,СВЦЭМ!$A$34:$A$777,$A356,СВЦЭМ!$B$34:$B$777,C$331)+'СЕТ СН'!$F$13-'СЕТ СН'!$F$21</f>
        <v>-28.183486979999998</v>
      </c>
      <c r="D356" s="36">
        <f>SUMIFS(СВЦЭМ!$J$34:$J$777,СВЦЭМ!$A$34:$A$777,$A356,СВЦЭМ!$B$34:$B$777,D$331)+'СЕТ СН'!$F$13-'СЕТ СН'!$F$21</f>
        <v>-18.802104429999986</v>
      </c>
      <c r="E356" s="36">
        <f>SUMIFS(СВЦЭМ!$J$34:$J$777,СВЦЭМ!$A$34:$A$777,$A356,СВЦЭМ!$B$34:$B$777,E$331)+'СЕТ СН'!$F$13-'СЕТ СН'!$F$21</f>
        <v>-11.715233310000031</v>
      </c>
      <c r="F356" s="36">
        <f>SUMIFS(СВЦЭМ!$J$34:$J$777,СВЦЭМ!$A$34:$A$777,$A356,СВЦЭМ!$B$34:$B$777,F$331)+'СЕТ СН'!$F$13-'СЕТ СН'!$F$21</f>
        <v>-12.653028260000042</v>
      </c>
      <c r="G356" s="36">
        <f>SUMIFS(СВЦЭМ!$J$34:$J$777,СВЦЭМ!$A$34:$A$777,$A356,СВЦЭМ!$B$34:$B$777,G$331)+'СЕТ СН'!$F$13-'СЕТ СН'!$F$21</f>
        <v>-19.584071040000026</v>
      </c>
      <c r="H356" s="36">
        <f>SUMIFS(СВЦЭМ!$J$34:$J$777,СВЦЭМ!$A$34:$A$777,$A356,СВЦЭМ!$B$34:$B$777,H$331)+'СЕТ СН'!$F$13-'СЕТ СН'!$F$21</f>
        <v>-33.30632700000001</v>
      </c>
      <c r="I356" s="36">
        <f>SUMIFS(СВЦЭМ!$J$34:$J$777,СВЦЭМ!$A$34:$A$777,$A356,СВЦЭМ!$B$34:$B$777,I$331)+'СЕТ СН'!$F$13-'СЕТ СН'!$F$21</f>
        <v>-62.135892969999986</v>
      </c>
      <c r="J356" s="36">
        <f>SUMIFS(СВЦЭМ!$J$34:$J$777,СВЦЭМ!$A$34:$A$777,$A356,СВЦЭМ!$B$34:$B$777,J$331)+'СЕТ СН'!$F$13-'СЕТ СН'!$F$21</f>
        <v>-111.11077427999999</v>
      </c>
      <c r="K356" s="36">
        <f>SUMIFS(СВЦЭМ!$J$34:$J$777,СВЦЭМ!$A$34:$A$777,$A356,СВЦЭМ!$B$34:$B$777,K$331)+'СЕТ СН'!$F$13-'СЕТ СН'!$F$21</f>
        <v>-151.11440405000002</v>
      </c>
      <c r="L356" s="36">
        <f>SUMIFS(СВЦЭМ!$J$34:$J$777,СВЦЭМ!$A$34:$A$777,$A356,СВЦЭМ!$B$34:$B$777,L$331)+'СЕТ СН'!$F$13-'СЕТ СН'!$F$21</f>
        <v>-156.82281088000002</v>
      </c>
      <c r="M356" s="36">
        <f>SUMIFS(СВЦЭМ!$J$34:$J$777,СВЦЭМ!$A$34:$A$777,$A356,СВЦЭМ!$B$34:$B$777,M$331)+'СЕТ СН'!$F$13-'СЕТ СН'!$F$21</f>
        <v>-147.89871447000002</v>
      </c>
      <c r="N356" s="36">
        <f>SUMIFS(СВЦЭМ!$J$34:$J$777,СВЦЭМ!$A$34:$A$777,$A356,СВЦЭМ!$B$34:$B$777,N$331)+'СЕТ СН'!$F$13-'СЕТ СН'!$F$21</f>
        <v>-137.46204963000002</v>
      </c>
      <c r="O356" s="36">
        <f>SUMIFS(СВЦЭМ!$J$34:$J$777,СВЦЭМ!$A$34:$A$777,$A356,СВЦЭМ!$B$34:$B$777,O$331)+'СЕТ СН'!$F$13-'СЕТ СН'!$F$21</f>
        <v>-128.81046119000001</v>
      </c>
      <c r="P356" s="36">
        <f>SUMIFS(СВЦЭМ!$J$34:$J$777,СВЦЭМ!$A$34:$A$777,$A356,СВЦЭМ!$B$34:$B$777,P$331)+'СЕТ СН'!$F$13-'СЕТ СН'!$F$21</f>
        <v>-122.59223828</v>
      </c>
      <c r="Q356" s="36">
        <f>SUMIFS(СВЦЭМ!$J$34:$J$777,СВЦЭМ!$A$34:$A$777,$A356,СВЦЭМ!$B$34:$B$777,Q$331)+'СЕТ СН'!$F$13-'СЕТ СН'!$F$21</f>
        <v>-119.03699912000002</v>
      </c>
      <c r="R356" s="36">
        <f>SUMIFS(СВЦЭМ!$J$34:$J$777,СВЦЭМ!$A$34:$A$777,$A356,СВЦЭМ!$B$34:$B$777,R$331)+'СЕТ СН'!$F$13-'СЕТ СН'!$F$21</f>
        <v>-117.31081566</v>
      </c>
      <c r="S356" s="36">
        <f>SUMIFS(СВЦЭМ!$J$34:$J$777,СВЦЭМ!$A$34:$A$777,$A356,СВЦЭМ!$B$34:$B$777,S$331)+'СЕТ СН'!$F$13-'СЕТ СН'!$F$21</f>
        <v>-121.36923425999998</v>
      </c>
      <c r="T356" s="36">
        <f>SUMIFS(СВЦЭМ!$J$34:$J$777,СВЦЭМ!$A$34:$A$777,$A356,СВЦЭМ!$B$34:$B$777,T$331)+'СЕТ СН'!$F$13-'СЕТ СН'!$F$21</f>
        <v>-136.57487953999998</v>
      </c>
      <c r="U356" s="36">
        <f>SUMIFS(СВЦЭМ!$J$34:$J$777,СВЦЭМ!$A$34:$A$777,$A356,СВЦЭМ!$B$34:$B$777,U$331)+'СЕТ СН'!$F$13-'СЕТ СН'!$F$21</f>
        <v>-160.54486622000002</v>
      </c>
      <c r="V356" s="36">
        <f>SUMIFS(СВЦЭМ!$J$34:$J$777,СВЦЭМ!$A$34:$A$777,$A356,СВЦЭМ!$B$34:$B$777,V$331)+'СЕТ СН'!$F$13-'СЕТ СН'!$F$21</f>
        <v>-165.65188094000001</v>
      </c>
      <c r="W356" s="36">
        <f>SUMIFS(СВЦЭМ!$J$34:$J$777,СВЦЭМ!$A$34:$A$777,$A356,СВЦЭМ!$B$34:$B$777,W$331)+'СЕТ СН'!$F$13-'СЕТ СН'!$F$21</f>
        <v>-169.72625907999998</v>
      </c>
      <c r="X356" s="36">
        <f>SUMIFS(СВЦЭМ!$J$34:$J$777,СВЦЭМ!$A$34:$A$777,$A356,СВЦЭМ!$B$34:$B$777,X$331)+'СЕТ СН'!$F$13-'СЕТ СН'!$F$21</f>
        <v>-140.90981790000001</v>
      </c>
      <c r="Y356" s="36">
        <f>SUMIFS(СВЦЭМ!$J$34:$J$777,СВЦЭМ!$A$34:$A$777,$A356,СВЦЭМ!$B$34:$B$777,Y$331)+'СЕТ СН'!$F$13-'СЕТ СН'!$F$21</f>
        <v>-96.166808070000002</v>
      </c>
    </row>
    <row r="357" spans="1:27" ht="15.75" x14ac:dyDescent="0.2">
      <c r="A357" s="35">
        <f t="shared" si="9"/>
        <v>42820</v>
      </c>
      <c r="B357" s="36">
        <f>SUMIFS(СВЦЭМ!$J$34:$J$777,СВЦЭМ!$A$34:$A$777,$A357,СВЦЭМ!$B$34:$B$777,B$331)+'СЕТ СН'!$F$13-'СЕТ СН'!$F$21</f>
        <v>-59.132326270000021</v>
      </c>
      <c r="C357" s="36">
        <f>SUMIFS(СВЦЭМ!$J$34:$J$777,СВЦЭМ!$A$34:$A$777,$A357,СВЦЭМ!$B$34:$B$777,C$331)+'СЕТ СН'!$F$13-'СЕТ СН'!$F$21</f>
        <v>-36.245446270000002</v>
      </c>
      <c r="D357" s="36">
        <f>SUMIFS(СВЦЭМ!$J$34:$J$777,СВЦЭМ!$A$34:$A$777,$A357,СВЦЭМ!$B$34:$B$777,D$331)+'СЕТ СН'!$F$13-'СЕТ СН'!$F$21</f>
        <v>-24.647197140000003</v>
      </c>
      <c r="E357" s="36">
        <f>SUMIFS(СВЦЭМ!$J$34:$J$777,СВЦЭМ!$A$34:$A$777,$A357,СВЦЭМ!$B$34:$B$777,E$331)+'СЕТ СН'!$F$13-'СЕТ СН'!$F$21</f>
        <v>-17.725835090000032</v>
      </c>
      <c r="F357" s="36">
        <f>SUMIFS(СВЦЭМ!$J$34:$J$777,СВЦЭМ!$A$34:$A$777,$A357,СВЦЭМ!$B$34:$B$777,F$331)+'СЕТ СН'!$F$13-'СЕТ СН'!$F$21</f>
        <v>-17.514636819999964</v>
      </c>
      <c r="G357" s="36">
        <f>SUMIFS(СВЦЭМ!$J$34:$J$777,СВЦЭМ!$A$34:$A$777,$A357,СВЦЭМ!$B$34:$B$777,G$331)+'СЕТ СН'!$F$13-'СЕТ СН'!$F$21</f>
        <v>-24.17464338000002</v>
      </c>
      <c r="H357" s="36">
        <f>SUMIFS(СВЦЭМ!$J$34:$J$777,СВЦЭМ!$A$34:$A$777,$A357,СВЦЭМ!$B$34:$B$777,H$331)+'СЕТ СН'!$F$13-'СЕТ СН'!$F$21</f>
        <v>-36.898754189999977</v>
      </c>
      <c r="I357" s="36">
        <f>SUMIFS(СВЦЭМ!$J$34:$J$777,СВЦЭМ!$A$34:$A$777,$A357,СВЦЭМ!$B$34:$B$777,I$331)+'СЕТ СН'!$F$13-'СЕТ СН'!$F$21</f>
        <v>-48.840933189999987</v>
      </c>
      <c r="J357" s="36">
        <f>SUMIFS(СВЦЭМ!$J$34:$J$777,СВЦЭМ!$A$34:$A$777,$A357,СВЦЭМ!$B$34:$B$777,J$331)+'СЕТ СН'!$F$13-'СЕТ СН'!$F$21</f>
        <v>-99.511426330000006</v>
      </c>
      <c r="K357" s="36">
        <f>SUMIFS(СВЦЭМ!$J$34:$J$777,СВЦЭМ!$A$34:$A$777,$A357,СВЦЭМ!$B$34:$B$777,K$331)+'СЕТ СН'!$F$13-'СЕТ СН'!$F$21</f>
        <v>-143.83438102999997</v>
      </c>
      <c r="L357" s="36">
        <f>SUMIFS(СВЦЭМ!$J$34:$J$777,СВЦЭМ!$A$34:$A$777,$A357,СВЦЭМ!$B$34:$B$777,L$331)+'СЕТ СН'!$F$13-'СЕТ СН'!$F$21</f>
        <v>-152.71297298000002</v>
      </c>
      <c r="M357" s="36">
        <f>SUMIFS(СВЦЭМ!$J$34:$J$777,СВЦЭМ!$A$34:$A$777,$A357,СВЦЭМ!$B$34:$B$777,M$331)+'СЕТ СН'!$F$13-'СЕТ СН'!$F$21</f>
        <v>-148.21323453000002</v>
      </c>
      <c r="N357" s="36">
        <f>SUMIFS(СВЦЭМ!$J$34:$J$777,СВЦЭМ!$A$34:$A$777,$A357,СВЦЭМ!$B$34:$B$777,N$331)+'СЕТ СН'!$F$13-'СЕТ СН'!$F$21</f>
        <v>-138.33625389999997</v>
      </c>
      <c r="O357" s="36">
        <f>SUMIFS(СВЦЭМ!$J$34:$J$777,СВЦЭМ!$A$34:$A$777,$A357,СВЦЭМ!$B$34:$B$777,O$331)+'СЕТ СН'!$F$13-'СЕТ СН'!$F$21</f>
        <v>-133.88118989999998</v>
      </c>
      <c r="P357" s="36">
        <f>SUMIFS(СВЦЭМ!$J$34:$J$777,СВЦЭМ!$A$34:$A$777,$A357,СВЦЭМ!$B$34:$B$777,P$331)+'СЕТ СН'!$F$13-'СЕТ СН'!$F$21</f>
        <v>-128.42252087000003</v>
      </c>
      <c r="Q357" s="36">
        <f>SUMIFS(СВЦЭМ!$J$34:$J$777,СВЦЭМ!$A$34:$A$777,$A357,СВЦЭМ!$B$34:$B$777,Q$331)+'СЕТ СН'!$F$13-'СЕТ СН'!$F$21</f>
        <v>-127.33699063</v>
      </c>
      <c r="R357" s="36">
        <f>SUMIFS(СВЦЭМ!$J$34:$J$777,СВЦЭМ!$A$34:$A$777,$A357,СВЦЭМ!$B$34:$B$777,R$331)+'СЕТ СН'!$F$13-'СЕТ СН'!$F$21</f>
        <v>-126.49773832</v>
      </c>
      <c r="S357" s="36">
        <f>SUMIFS(СВЦЭМ!$J$34:$J$777,СВЦЭМ!$A$34:$A$777,$A357,СВЦЭМ!$B$34:$B$777,S$331)+'СЕТ СН'!$F$13-'СЕТ СН'!$F$21</f>
        <v>-129.78348483000002</v>
      </c>
      <c r="T357" s="36">
        <f>SUMIFS(СВЦЭМ!$J$34:$J$777,СВЦЭМ!$A$34:$A$777,$A357,СВЦЭМ!$B$34:$B$777,T$331)+'СЕТ СН'!$F$13-'СЕТ СН'!$F$21</f>
        <v>-142.96174679000001</v>
      </c>
      <c r="U357" s="36">
        <f>SUMIFS(СВЦЭМ!$J$34:$J$777,СВЦЭМ!$A$34:$A$777,$A357,СВЦЭМ!$B$34:$B$777,U$331)+'СЕТ СН'!$F$13-'СЕТ СН'!$F$21</f>
        <v>-158.13329802999999</v>
      </c>
      <c r="V357" s="36">
        <f>SUMIFS(СВЦЭМ!$J$34:$J$777,СВЦЭМ!$A$34:$A$777,$A357,СВЦЭМ!$B$34:$B$777,V$331)+'СЕТ СН'!$F$13-'СЕТ СН'!$F$21</f>
        <v>-158.76571696000002</v>
      </c>
      <c r="W357" s="36">
        <f>SUMIFS(СВЦЭМ!$J$34:$J$777,СВЦЭМ!$A$34:$A$777,$A357,СВЦЭМ!$B$34:$B$777,W$331)+'СЕТ СН'!$F$13-'СЕТ СН'!$F$21</f>
        <v>-158.01984804</v>
      </c>
      <c r="X357" s="36">
        <f>SUMIFS(СВЦЭМ!$J$34:$J$777,СВЦЭМ!$A$34:$A$777,$A357,СВЦЭМ!$B$34:$B$777,X$331)+'СЕТ СН'!$F$13-'СЕТ СН'!$F$21</f>
        <v>-122.06362257000001</v>
      </c>
      <c r="Y357" s="36">
        <f>SUMIFS(СВЦЭМ!$J$34:$J$777,СВЦЭМ!$A$34:$A$777,$A357,СВЦЭМ!$B$34:$B$777,Y$331)+'СЕТ СН'!$F$13-'СЕТ СН'!$F$21</f>
        <v>-75.223661870000001</v>
      </c>
    </row>
    <row r="358" spans="1:27" ht="15.75" x14ac:dyDescent="0.2">
      <c r="A358" s="35">
        <f t="shared" si="9"/>
        <v>42821</v>
      </c>
      <c r="B358" s="36">
        <f>SUMIFS(СВЦЭМ!$J$34:$J$777,СВЦЭМ!$A$34:$A$777,$A358,СВЦЭМ!$B$34:$B$777,B$331)+'СЕТ СН'!$F$13-'СЕТ СН'!$F$21</f>
        <v>5.3193709900000385</v>
      </c>
      <c r="C358" s="36">
        <f>SUMIFS(СВЦЭМ!$J$34:$J$777,СВЦЭМ!$A$34:$A$777,$A358,СВЦЭМ!$B$34:$B$777,C$331)+'СЕТ СН'!$F$13-'СЕТ СН'!$F$21</f>
        <v>31.078580070000044</v>
      </c>
      <c r="D358" s="36">
        <f>SUMIFS(СВЦЭМ!$J$34:$J$777,СВЦЭМ!$A$34:$A$777,$A358,СВЦЭМ!$B$34:$B$777,D$331)+'СЕТ СН'!$F$13-'СЕТ СН'!$F$21</f>
        <v>44.957965329999979</v>
      </c>
      <c r="E358" s="36">
        <f>SUMIFS(СВЦЭМ!$J$34:$J$777,СВЦЭМ!$A$34:$A$777,$A358,СВЦЭМ!$B$34:$B$777,E$331)+'СЕТ СН'!$F$13-'СЕТ СН'!$F$21</f>
        <v>47.158252439999956</v>
      </c>
      <c r="F358" s="36">
        <f>SUMIFS(СВЦЭМ!$J$34:$J$777,СВЦЭМ!$A$34:$A$777,$A358,СВЦЭМ!$B$34:$B$777,F$331)+'СЕТ СН'!$F$13-'СЕТ СН'!$F$21</f>
        <v>49.075632019999944</v>
      </c>
      <c r="G358" s="36">
        <f>SUMIFS(СВЦЭМ!$J$34:$J$777,СВЦЭМ!$A$34:$A$777,$A358,СВЦЭМ!$B$34:$B$777,G$331)+'СЕТ СН'!$F$13-'СЕТ СН'!$F$21</f>
        <v>38.234295979999956</v>
      </c>
      <c r="H358" s="36">
        <f>SUMIFS(СВЦЭМ!$J$34:$J$777,СВЦЭМ!$A$34:$A$777,$A358,СВЦЭМ!$B$34:$B$777,H$331)+'СЕТ СН'!$F$13-'СЕТ СН'!$F$21</f>
        <v>0.19664090000003398</v>
      </c>
      <c r="I358" s="36">
        <f>SUMIFS(СВЦЭМ!$J$34:$J$777,СВЦЭМ!$A$34:$A$777,$A358,СВЦЭМ!$B$34:$B$777,I$331)+'СЕТ СН'!$F$13-'СЕТ СН'!$F$21</f>
        <v>-40.949833730000023</v>
      </c>
      <c r="J358" s="36">
        <f>SUMIFS(СВЦЭМ!$J$34:$J$777,СВЦЭМ!$A$34:$A$777,$A358,СВЦЭМ!$B$34:$B$777,J$331)+'СЕТ СН'!$F$13-'СЕТ СН'!$F$21</f>
        <v>-74.758285870000009</v>
      </c>
      <c r="K358" s="36">
        <f>SUMIFS(СВЦЭМ!$J$34:$J$777,СВЦЭМ!$A$34:$A$777,$A358,СВЦЭМ!$B$34:$B$777,K$331)+'СЕТ СН'!$F$13-'СЕТ СН'!$F$21</f>
        <v>-109.27634198999999</v>
      </c>
      <c r="L358" s="36">
        <f>SUMIFS(СВЦЭМ!$J$34:$J$777,СВЦЭМ!$A$34:$A$777,$A358,СВЦЭМ!$B$34:$B$777,L$331)+'СЕТ СН'!$F$13-'СЕТ СН'!$F$21</f>
        <v>-107.21688809</v>
      </c>
      <c r="M358" s="36">
        <f>SUMIFS(СВЦЭМ!$J$34:$J$777,СВЦЭМ!$A$34:$A$777,$A358,СВЦЭМ!$B$34:$B$777,M$331)+'СЕТ СН'!$F$13-'СЕТ СН'!$F$21</f>
        <v>-93.480972650000012</v>
      </c>
      <c r="N358" s="36">
        <f>SUMIFS(СВЦЭМ!$J$34:$J$777,СВЦЭМ!$A$34:$A$777,$A358,СВЦЭМ!$B$34:$B$777,N$331)+'СЕТ СН'!$F$13-'СЕТ СН'!$F$21</f>
        <v>-86.972996190000003</v>
      </c>
      <c r="O358" s="36">
        <f>SUMIFS(СВЦЭМ!$J$34:$J$777,СВЦЭМ!$A$34:$A$777,$A358,СВЦЭМ!$B$34:$B$777,O$331)+'СЕТ СН'!$F$13-'СЕТ СН'!$F$21</f>
        <v>-87.820743129999983</v>
      </c>
      <c r="P358" s="36">
        <f>SUMIFS(СВЦЭМ!$J$34:$J$777,СВЦЭМ!$A$34:$A$777,$A358,СВЦЭМ!$B$34:$B$777,P$331)+'СЕТ СН'!$F$13-'СЕТ СН'!$F$21</f>
        <v>-79.916608810000014</v>
      </c>
      <c r="Q358" s="36">
        <f>SUMIFS(СВЦЭМ!$J$34:$J$777,СВЦЭМ!$A$34:$A$777,$A358,СВЦЭМ!$B$34:$B$777,Q$331)+'СЕТ СН'!$F$13-'СЕТ СН'!$F$21</f>
        <v>-75.298493800000017</v>
      </c>
      <c r="R358" s="36">
        <f>SUMIFS(СВЦЭМ!$J$34:$J$777,СВЦЭМ!$A$34:$A$777,$A358,СВЦЭМ!$B$34:$B$777,R$331)+'СЕТ СН'!$F$13-'СЕТ СН'!$F$21</f>
        <v>-78.426327700000002</v>
      </c>
      <c r="S358" s="36">
        <f>SUMIFS(СВЦЭМ!$J$34:$J$777,СВЦЭМ!$A$34:$A$777,$A358,СВЦЭМ!$B$34:$B$777,S$331)+'СЕТ СН'!$F$13-'СЕТ СН'!$F$21</f>
        <v>-82.385964249999972</v>
      </c>
      <c r="T358" s="36">
        <f>SUMIFS(СВЦЭМ!$J$34:$J$777,СВЦЭМ!$A$34:$A$777,$A358,СВЦЭМ!$B$34:$B$777,T$331)+'СЕТ СН'!$F$13-'СЕТ СН'!$F$21</f>
        <v>-98.095978319999972</v>
      </c>
      <c r="U358" s="36">
        <f>SUMIFS(СВЦЭМ!$J$34:$J$777,СВЦЭМ!$A$34:$A$777,$A358,СВЦЭМ!$B$34:$B$777,U$331)+'СЕТ СН'!$F$13-'СЕТ СН'!$F$21</f>
        <v>-116.91111902</v>
      </c>
      <c r="V358" s="36">
        <f>SUMIFS(СВЦЭМ!$J$34:$J$777,СВЦЭМ!$A$34:$A$777,$A358,СВЦЭМ!$B$34:$B$777,V$331)+'СЕТ СН'!$F$13-'СЕТ СН'!$F$21</f>
        <v>-115.64424666999997</v>
      </c>
      <c r="W358" s="36">
        <f>SUMIFS(СВЦЭМ!$J$34:$J$777,СВЦЭМ!$A$34:$A$777,$A358,СВЦЭМ!$B$34:$B$777,W$331)+'СЕТ СН'!$F$13-'СЕТ СН'!$F$21</f>
        <v>-120.05920658000002</v>
      </c>
      <c r="X358" s="36">
        <f>SUMIFS(СВЦЭМ!$J$34:$J$777,СВЦЭМ!$A$34:$A$777,$A358,СВЦЭМ!$B$34:$B$777,X$331)+'СЕТ СН'!$F$13-'СЕТ СН'!$F$21</f>
        <v>-75.682736700000021</v>
      </c>
      <c r="Y358" s="36">
        <f>SUMIFS(СВЦЭМ!$J$34:$J$777,СВЦЭМ!$A$34:$A$777,$A358,СВЦЭМ!$B$34:$B$777,Y$331)+'СЕТ СН'!$F$13-'СЕТ СН'!$F$21</f>
        <v>-32.313407340000026</v>
      </c>
    </row>
    <row r="359" spans="1:27" ht="15.75" x14ac:dyDescent="0.2">
      <c r="A359" s="35">
        <f t="shared" si="9"/>
        <v>42822</v>
      </c>
      <c r="B359" s="36">
        <f>SUMIFS(СВЦЭМ!$J$34:$J$777,СВЦЭМ!$A$34:$A$777,$A359,СВЦЭМ!$B$34:$B$777,B$331)+'СЕТ СН'!$F$13-'СЕТ СН'!$F$21</f>
        <v>-42.24898840000003</v>
      </c>
      <c r="C359" s="36">
        <f>SUMIFS(СВЦЭМ!$J$34:$J$777,СВЦЭМ!$A$34:$A$777,$A359,СВЦЭМ!$B$34:$B$777,C$331)+'СЕТ СН'!$F$13-'СЕТ СН'!$F$21</f>
        <v>-33.662124919999997</v>
      </c>
      <c r="D359" s="36">
        <f>SUMIFS(СВЦЭМ!$J$34:$J$777,СВЦЭМ!$A$34:$A$777,$A359,СВЦЭМ!$B$34:$B$777,D$331)+'СЕТ СН'!$F$13-'СЕТ СН'!$F$21</f>
        <v>-21.242255930000056</v>
      </c>
      <c r="E359" s="36">
        <f>SUMIFS(СВЦЭМ!$J$34:$J$777,СВЦЭМ!$A$34:$A$777,$A359,СВЦЭМ!$B$34:$B$777,E$331)+'СЕТ СН'!$F$13-'СЕТ СН'!$F$21</f>
        <v>-16.963367019999964</v>
      </c>
      <c r="F359" s="36">
        <f>SUMIFS(СВЦЭМ!$J$34:$J$777,СВЦЭМ!$A$34:$A$777,$A359,СВЦЭМ!$B$34:$B$777,F$331)+'СЕТ СН'!$F$13-'СЕТ СН'!$F$21</f>
        <v>-19.815644170000041</v>
      </c>
      <c r="G359" s="36">
        <f>SUMIFS(СВЦЭМ!$J$34:$J$777,СВЦЭМ!$A$34:$A$777,$A359,СВЦЭМ!$B$34:$B$777,G$331)+'СЕТ СН'!$F$13-'СЕТ СН'!$F$21</f>
        <v>-27.88463084</v>
      </c>
      <c r="H359" s="36">
        <f>SUMIFS(СВЦЭМ!$J$34:$J$777,СВЦЭМ!$A$34:$A$777,$A359,СВЦЭМ!$B$34:$B$777,H$331)+'СЕТ СН'!$F$13-'СЕТ СН'!$F$21</f>
        <v>-58.003208780000023</v>
      </c>
      <c r="I359" s="36">
        <f>SUMIFS(СВЦЭМ!$J$34:$J$777,СВЦЭМ!$A$34:$A$777,$A359,СВЦЭМ!$B$34:$B$777,I$331)+'СЕТ СН'!$F$13-'СЕТ СН'!$F$21</f>
        <v>-63.059160069999962</v>
      </c>
      <c r="J359" s="36">
        <f>SUMIFS(СВЦЭМ!$J$34:$J$777,СВЦЭМ!$A$34:$A$777,$A359,СВЦЭМ!$B$34:$B$777,J$331)+'СЕТ СН'!$F$13-'СЕТ СН'!$F$21</f>
        <v>-76.969242350000002</v>
      </c>
      <c r="K359" s="36">
        <f>SUMIFS(СВЦЭМ!$J$34:$J$777,СВЦЭМ!$A$34:$A$777,$A359,СВЦЭМ!$B$34:$B$777,K$331)+'СЕТ СН'!$F$13-'СЕТ СН'!$F$21</f>
        <v>-89.957301980000011</v>
      </c>
      <c r="L359" s="36">
        <f>SUMIFS(СВЦЭМ!$J$34:$J$777,СВЦЭМ!$A$34:$A$777,$A359,СВЦЭМ!$B$34:$B$777,L$331)+'СЕТ СН'!$F$13-'СЕТ СН'!$F$21</f>
        <v>-88.625831510000012</v>
      </c>
      <c r="M359" s="36">
        <f>SUMIFS(СВЦЭМ!$J$34:$J$777,СВЦЭМ!$A$34:$A$777,$A359,СВЦЭМ!$B$34:$B$777,M$331)+'СЕТ СН'!$F$13-'СЕТ СН'!$F$21</f>
        <v>-88.293410730000005</v>
      </c>
      <c r="N359" s="36">
        <f>SUMIFS(СВЦЭМ!$J$34:$J$777,СВЦЭМ!$A$34:$A$777,$A359,СВЦЭМ!$B$34:$B$777,N$331)+'СЕТ СН'!$F$13-'СЕТ СН'!$F$21</f>
        <v>-77.668920220000018</v>
      </c>
      <c r="O359" s="36">
        <f>SUMIFS(СВЦЭМ!$J$34:$J$777,СВЦЭМ!$A$34:$A$777,$A359,СВЦЭМ!$B$34:$B$777,O$331)+'СЕТ СН'!$F$13-'СЕТ СН'!$F$21</f>
        <v>-76.438365200000021</v>
      </c>
      <c r="P359" s="36">
        <f>SUMIFS(СВЦЭМ!$J$34:$J$777,СВЦЭМ!$A$34:$A$777,$A359,СВЦЭМ!$B$34:$B$777,P$331)+'СЕТ СН'!$F$13-'СЕТ СН'!$F$21</f>
        <v>-66.942950209999992</v>
      </c>
      <c r="Q359" s="36">
        <f>SUMIFS(СВЦЭМ!$J$34:$J$777,СВЦЭМ!$A$34:$A$777,$A359,СВЦЭМ!$B$34:$B$777,Q$331)+'СЕТ СН'!$F$13-'СЕТ СН'!$F$21</f>
        <v>-69.128005970000004</v>
      </c>
      <c r="R359" s="36">
        <f>SUMIFS(СВЦЭМ!$J$34:$J$777,СВЦЭМ!$A$34:$A$777,$A359,СВЦЭМ!$B$34:$B$777,R$331)+'СЕТ СН'!$F$13-'СЕТ СН'!$F$21</f>
        <v>-70.499281730000007</v>
      </c>
      <c r="S359" s="36">
        <f>SUMIFS(СВЦЭМ!$J$34:$J$777,СВЦЭМ!$A$34:$A$777,$A359,СВЦЭМ!$B$34:$B$777,S$331)+'СЕТ СН'!$F$13-'СЕТ СН'!$F$21</f>
        <v>-70.209604440000021</v>
      </c>
      <c r="T359" s="36">
        <f>SUMIFS(СВЦЭМ!$J$34:$J$777,СВЦЭМ!$A$34:$A$777,$A359,СВЦЭМ!$B$34:$B$777,T$331)+'СЕТ СН'!$F$13-'СЕТ СН'!$F$21</f>
        <v>-76.183212340000011</v>
      </c>
      <c r="U359" s="36">
        <f>SUMIFS(СВЦЭМ!$J$34:$J$777,СВЦЭМ!$A$34:$A$777,$A359,СВЦЭМ!$B$34:$B$777,U$331)+'СЕТ СН'!$F$13-'СЕТ СН'!$F$21</f>
        <v>-77.848896309999986</v>
      </c>
      <c r="V359" s="36">
        <f>SUMIFS(СВЦЭМ!$J$34:$J$777,СВЦЭМ!$A$34:$A$777,$A359,СВЦЭМ!$B$34:$B$777,V$331)+'СЕТ СН'!$F$13-'СЕТ СН'!$F$21</f>
        <v>-74.857261090000009</v>
      </c>
      <c r="W359" s="36">
        <f>SUMIFS(СВЦЭМ!$J$34:$J$777,СВЦЭМ!$A$34:$A$777,$A359,СВЦЭМ!$B$34:$B$777,W$331)+'СЕТ СН'!$F$13-'СЕТ СН'!$F$21</f>
        <v>-76.56144820999998</v>
      </c>
      <c r="X359" s="36">
        <f>SUMIFS(СВЦЭМ!$J$34:$J$777,СВЦЭМ!$A$34:$A$777,$A359,СВЦЭМ!$B$34:$B$777,X$331)+'СЕТ СН'!$F$13-'СЕТ СН'!$F$21</f>
        <v>-59.580683270000009</v>
      </c>
      <c r="Y359" s="36">
        <f>SUMIFS(СВЦЭМ!$J$34:$J$777,СВЦЭМ!$A$34:$A$777,$A359,СВЦЭМ!$B$34:$B$777,Y$331)+'СЕТ СН'!$F$13-'СЕТ СН'!$F$21</f>
        <v>-38.449935669999945</v>
      </c>
    </row>
    <row r="360" spans="1:27" ht="15.75" x14ac:dyDescent="0.2">
      <c r="A360" s="35">
        <f t="shared" si="9"/>
        <v>42823</v>
      </c>
      <c r="B360" s="36">
        <f>SUMIFS(СВЦЭМ!$J$34:$J$777,СВЦЭМ!$A$34:$A$777,$A360,СВЦЭМ!$B$34:$B$777,B$331)+'СЕТ СН'!$F$13-'СЕТ СН'!$F$21</f>
        <v>-30.71806644000003</v>
      </c>
      <c r="C360" s="36">
        <f>SUMIFS(СВЦЭМ!$J$34:$J$777,СВЦЭМ!$A$34:$A$777,$A360,СВЦЭМ!$B$34:$B$777,C$331)+'СЕТ СН'!$F$13-'СЕТ СН'!$F$21</f>
        <v>-7.7667016000000331</v>
      </c>
      <c r="D360" s="36">
        <f>SUMIFS(СВЦЭМ!$J$34:$J$777,СВЦЭМ!$A$34:$A$777,$A360,СВЦЭМ!$B$34:$B$777,D$331)+'СЕТ СН'!$F$13-'СЕТ СН'!$F$21</f>
        <v>6.5115614500000447</v>
      </c>
      <c r="E360" s="36">
        <f>SUMIFS(СВЦЭМ!$J$34:$J$777,СВЦЭМ!$A$34:$A$777,$A360,СВЦЭМ!$B$34:$B$777,E$331)+'СЕТ СН'!$F$13-'СЕТ СН'!$F$21</f>
        <v>13.563447600000018</v>
      </c>
      <c r="F360" s="36">
        <f>SUMIFS(СВЦЭМ!$J$34:$J$777,СВЦЭМ!$A$34:$A$777,$A360,СВЦЭМ!$B$34:$B$777,F$331)+'СЕТ СН'!$F$13-'СЕТ СН'!$F$21</f>
        <v>8.7994742500000029</v>
      </c>
      <c r="G360" s="36">
        <f>SUMIFS(СВЦЭМ!$J$34:$J$777,СВЦЭМ!$A$34:$A$777,$A360,СВЦЭМ!$B$34:$B$777,G$331)+'СЕТ СН'!$F$13-'СЕТ СН'!$F$21</f>
        <v>2.0888194899999917</v>
      </c>
      <c r="H360" s="36">
        <f>SUMIFS(СВЦЭМ!$J$34:$J$777,СВЦЭМ!$A$34:$A$777,$A360,СВЦЭМ!$B$34:$B$777,H$331)+'СЕТ СН'!$F$13-'СЕТ СН'!$F$21</f>
        <v>-34.798140549999971</v>
      </c>
      <c r="I360" s="36">
        <f>SUMIFS(СВЦЭМ!$J$34:$J$777,СВЦЭМ!$A$34:$A$777,$A360,СВЦЭМ!$B$34:$B$777,I$331)+'СЕТ СН'!$F$13-'СЕТ СН'!$F$21</f>
        <v>-74.743495419999988</v>
      </c>
      <c r="J360" s="36">
        <f>SUMIFS(СВЦЭМ!$J$34:$J$777,СВЦЭМ!$A$34:$A$777,$A360,СВЦЭМ!$B$34:$B$777,J$331)+'СЕТ СН'!$F$13-'СЕТ СН'!$F$21</f>
        <v>-110.70132246999998</v>
      </c>
      <c r="K360" s="36">
        <f>SUMIFS(СВЦЭМ!$J$34:$J$777,СВЦЭМ!$A$34:$A$777,$A360,СВЦЭМ!$B$34:$B$777,K$331)+'СЕТ СН'!$F$13-'СЕТ СН'!$F$21</f>
        <v>-134.53266438000003</v>
      </c>
      <c r="L360" s="36">
        <f>SUMIFS(СВЦЭМ!$J$34:$J$777,СВЦЭМ!$A$34:$A$777,$A360,СВЦЭМ!$B$34:$B$777,L$331)+'СЕТ СН'!$F$13-'СЕТ СН'!$F$21</f>
        <v>-135.90374638999998</v>
      </c>
      <c r="M360" s="36">
        <f>SUMIFS(СВЦЭМ!$J$34:$J$777,СВЦЭМ!$A$34:$A$777,$A360,СВЦЭМ!$B$34:$B$777,M$331)+'СЕТ СН'!$F$13-'СЕТ СН'!$F$21</f>
        <v>-139.40928789999998</v>
      </c>
      <c r="N360" s="36">
        <f>SUMIFS(СВЦЭМ!$J$34:$J$777,СВЦЭМ!$A$34:$A$777,$A360,СВЦЭМ!$B$34:$B$777,N$331)+'СЕТ СН'!$F$13-'СЕТ СН'!$F$21</f>
        <v>-136.64199352000003</v>
      </c>
      <c r="O360" s="36">
        <f>SUMIFS(СВЦЭМ!$J$34:$J$777,СВЦЭМ!$A$34:$A$777,$A360,СВЦЭМ!$B$34:$B$777,O$331)+'СЕТ СН'!$F$13-'СЕТ СН'!$F$21</f>
        <v>-129.93774046999999</v>
      </c>
      <c r="P360" s="36">
        <f>SUMIFS(СВЦЭМ!$J$34:$J$777,СВЦЭМ!$A$34:$A$777,$A360,СВЦЭМ!$B$34:$B$777,P$331)+'СЕТ СН'!$F$13-'СЕТ СН'!$F$21</f>
        <v>-121.98469762000002</v>
      </c>
      <c r="Q360" s="36">
        <f>SUMIFS(СВЦЭМ!$J$34:$J$777,СВЦЭМ!$A$34:$A$777,$A360,СВЦЭМ!$B$34:$B$777,Q$331)+'СЕТ СН'!$F$13-'СЕТ СН'!$F$21</f>
        <v>-114.20378068999997</v>
      </c>
      <c r="R360" s="36">
        <f>SUMIFS(СВЦЭМ!$J$34:$J$777,СВЦЭМ!$A$34:$A$777,$A360,СВЦЭМ!$B$34:$B$777,R$331)+'СЕТ СН'!$F$13-'СЕТ СН'!$F$21</f>
        <v>-110.99488152999999</v>
      </c>
      <c r="S360" s="36">
        <f>SUMIFS(СВЦЭМ!$J$34:$J$777,СВЦЭМ!$A$34:$A$777,$A360,СВЦЭМ!$B$34:$B$777,S$331)+'СЕТ СН'!$F$13-'СЕТ СН'!$F$21</f>
        <v>-116.38096211999999</v>
      </c>
      <c r="T360" s="36">
        <f>SUMIFS(СВЦЭМ!$J$34:$J$777,СВЦЭМ!$A$34:$A$777,$A360,СВЦЭМ!$B$34:$B$777,T$331)+'СЕТ СН'!$F$13-'СЕТ СН'!$F$21</f>
        <v>-125.67812857000001</v>
      </c>
      <c r="U360" s="36">
        <f>SUMIFS(СВЦЭМ!$J$34:$J$777,СВЦЭМ!$A$34:$A$777,$A360,СВЦЭМ!$B$34:$B$777,U$331)+'СЕТ СН'!$F$13-'СЕТ СН'!$F$21</f>
        <v>-132.91528552</v>
      </c>
      <c r="V360" s="36">
        <f>SUMIFS(СВЦЭМ!$J$34:$J$777,СВЦЭМ!$A$34:$A$777,$A360,СВЦЭМ!$B$34:$B$777,V$331)+'СЕТ СН'!$F$13-'СЕТ СН'!$F$21</f>
        <v>-132.42558898999999</v>
      </c>
      <c r="W360" s="36">
        <f>SUMIFS(СВЦЭМ!$J$34:$J$777,СВЦЭМ!$A$34:$A$777,$A360,СВЦЭМ!$B$34:$B$777,W$331)+'СЕТ СН'!$F$13-'СЕТ СН'!$F$21</f>
        <v>-138.26518334000002</v>
      </c>
      <c r="X360" s="36">
        <f>SUMIFS(СВЦЭМ!$J$34:$J$777,СВЦЭМ!$A$34:$A$777,$A360,СВЦЭМ!$B$34:$B$777,X$331)+'СЕТ СН'!$F$13-'СЕТ СН'!$F$21</f>
        <v>-116.18705129</v>
      </c>
      <c r="Y360" s="36">
        <f>SUMIFS(СВЦЭМ!$J$34:$J$777,СВЦЭМ!$A$34:$A$777,$A360,СВЦЭМ!$B$34:$B$777,Y$331)+'СЕТ СН'!$F$13-'СЕТ СН'!$F$21</f>
        <v>-71.087923359999991</v>
      </c>
    </row>
    <row r="361" spans="1:27" ht="15.75" x14ac:dyDescent="0.2">
      <c r="A361" s="35">
        <f t="shared" si="9"/>
        <v>42824</v>
      </c>
      <c r="B361" s="36">
        <f>SUMIFS(СВЦЭМ!$J$34:$J$777,СВЦЭМ!$A$34:$A$777,$A361,СВЦЭМ!$B$34:$B$777,B$331)+'СЕТ СН'!$F$13-'СЕТ СН'!$F$21</f>
        <v>-40.160520310000038</v>
      </c>
      <c r="C361" s="36">
        <f>SUMIFS(СВЦЭМ!$J$34:$J$777,СВЦЭМ!$A$34:$A$777,$A361,СВЦЭМ!$B$34:$B$777,C$331)+'СЕТ СН'!$F$13-'СЕТ СН'!$F$21</f>
        <v>-18.251932020000027</v>
      </c>
      <c r="D361" s="36">
        <f>SUMIFS(СВЦЭМ!$J$34:$J$777,СВЦЭМ!$A$34:$A$777,$A361,СВЦЭМ!$B$34:$B$777,D$331)+'СЕТ СН'!$F$13-'СЕТ СН'!$F$21</f>
        <v>-6.143261769999981</v>
      </c>
      <c r="E361" s="36">
        <f>SUMIFS(СВЦЭМ!$J$34:$J$777,СВЦЭМ!$A$34:$A$777,$A361,СВЦЭМ!$B$34:$B$777,E$331)+'СЕТ СН'!$F$13-'СЕТ СН'!$F$21</f>
        <v>1.5787331999999878</v>
      </c>
      <c r="F361" s="36">
        <f>SUMIFS(СВЦЭМ!$J$34:$J$777,СВЦЭМ!$A$34:$A$777,$A361,СВЦЭМ!$B$34:$B$777,F$331)+'СЕТ СН'!$F$13-'СЕТ СН'!$F$21</f>
        <v>0.40198094000004403</v>
      </c>
      <c r="G361" s="36">
        <f>SUMIFS(СВЦЭМ!$J$34:$J$777,СВЦЭМ!$A$34:$A$777,$A361,СВЦЭМ!$B$34:$B$777,G$331)+'СЕТ СН'!$F$13-'СЕТ СН'!$F$21</f>
        <v>-8.8044899899999791</v>
      </c>
      <c r="H361" s="36">
        <f>SUMIFS(СВЦЭМ!$J$34:$J$777,СВЦЭМ!$A$34:$A$777,$A361,СВЦЭМ!$B$34:$B$777,H$331)+'СЕТ СН'!$F$13-'СЕТ СН'!$F$21</f>
        <v>-40.360679030000028</v>
      </c>
      <c r="I361" s="36">
        <f>SUMIFS(СВЦЭМ!$J$34:$J$777,СВЦЭМ!$A$34:$A$777,$A361,СВЦЭМ!$B$34:$B$777,I$331)+'СЕТ СН'!$F$13-'СЕТ СН'!$F$21</f>
        <v>-70.951370180000026</v>
      </c>
      <c r="J361" s="36">
        <f>SUMIFS(СВЦЭМ!$J$34:$J$777,СВЦЭМ!$A$34:$A$777,$A361,СВЦЭМ!$B$34:$B$777,J$331)+'СЕТ СН'!$F$13-'СЕТ СН'!$F$21</f>
        <v>-100.43417835999998</v>
      </c>
      <c r="K361" s="36">
        <f>SUMIFS(СВЦЭМ!$J$34:$J$777,СВЦЭМ!$A$34:$A$777,$A361,СВЦЭМ!$B$34:$B$777,K$331)+'СЕТ СН'!$F$13-'СЕТ СН'!$F$21</f>
        <v>-122.70841175999999</v>
      </c>
      <c r="L361" s="36">
        <f>SUMIFS(СВЦЭМ!$J$34:$J$777,СВЦЭМ!$A$34:$A$777,$A361,СВЦЭМ!$B$34:$B$777,L$331)+'СЕТ СН'!$F$13-'СЕТ СН'!$F$21</f>
        <v>-127.98344831000003</v>
      </c>
      <c r="M361" s="36">
        <f>SUMIFS(СВЦЭМ!$J$34:$J$777,СВЦЭМ!$A$34:$A$777,$A361,СВЦЭМ!$B$34:$B$777,M$331)+'СЕТ СН'!$F$13-'СЕТ СН'!$F$21</f>
        <v>-131.05808801000001</v>
      </c>
      <c r="N361" s="36">
        <f>SUMIFS(СВЦЭМ!$J$34:$J$777,СВЦЭМ!$A$34:$A$777,$A361,СВЦЭМ!$B$34:$B$777,N$331)+'СЕТ СН'!$F$13-'СЕТ СН'!$F$21</f>
        <v>-130.63303638999997</v>
      </c>
      <c r="O361" s="36">
        <f>SUMIFS(СВЦЭМ!$J$34:$J$777,СВЦЭМ!$A$34:$A$777,$A361,СВЦЭМ!$B$34:$B$777,O$331)+'СЕТ СН'!$F$13-'СЕТ СН'!$F$21</f>
        <v>-130.14207346000001</v>
      </c>
      <c r="P361" s="36">
        <f>SUMIFS(СВЦЭМ!$J$34:$J$777,СВЦЭМ!$A$34:$A$777,$A361,СВЦЭМ!$B$34:$B$777,P$331)+'СЕТ СН'!$F$13-'СЕТ СН'!$F$21</f>
        <v>-123.14867530999999</v>
      </c>
      <c r="Q361" s="36">
        <f>SUMIFS(СВЦЭМ!$J$34:$J$777,СВЦЭМ!$A$34:$A$777,$A361,СВЦЭМ!$B$34:$B$777,Q$331)+'СЕТ СН'!$F$13-'СЕТ СН'!$F$21</f>
        <v>-118.29205954000003</v>
      </c>
      <c r="R361" s="36">
        <f>SUMIFS(СВЦЭМ!$J$34:$J$777,СВЦЭМ!$A$34:$A$777,$A361,СВЦЭМ!$B$34:$B$777,R$331)+'СЕТ СН'!$F$13-'СЕТ СН'!$F$21</f>
        <v>-117.36373921000001</v>
      </c>
      <c r="S361" s="36">
        <f>SUMIFS(СВЦЭМ!$J$34:$J$777,СВЦЭМ!$A$34:$A$777,$A361,СВЦЭМ!$B$34:$B$777,S$331)+'СЕТ СН'!$F$13-'СЕТ СН'!$F$21</f>
        <v>-123.74766929999998</v>
      </c>
      <c r="T361" s="36">
        <f>SUMIFS(СВЦЭМ!$J$34:$J$777,СВЦЭМ!$A$34:$A$777,$A361,СВЦЭМ!$B$34:$B$777,T$331)+'СЕТ СН'!$F$13-'СЕТ СН'!$F$21</f>
        <v>-126.94948257999999</v>
      </c>
      <c r="U361" s="36">
        <f>SUMIFS(СВЦЭМ!$J$34:$J$777,СВЦЭМ!$A$34:$A$777,$A361,СВЦЭМ!$B$34:$B$777,U$331)+'СЕТ СН'!$F$13-'СЕТ СН'!$F$21</f>
        <v>-129.55503797</v>
      </c>
      <c r="V361" s="36">
        <f>SUMIFS(СВЦЭМ!$J$34:$J$777,СВЦЭМ!$A$34:$A$777,$A361,СВЦЭМ!$B$34:$B$777,V$331)+'СЕТ СН'!$F$13-'СЕТ СН'!$F$21</f>
        <v>-125.61353564000001</v>
      </c>
      <c r="W361" s="36">
        <f>SUMIFS(СВЦЭМ!$J$34:$J$777,СВЦЭМ!$A$34:$A$777,$A361,СВЦЭМ!$B$34:$B$777,W$331)+'СЕТ СН'!$F$13-'СЕТ СН'!$F$21</f>
        <v>-128.32937932999999</v>
      </c>
      <c r="X361" s="36">
        <f>SUMIFS(СВЦЭМ!$J$34:$J$777,СВЦЭМ!$A$34:$A$777,$A361,СВЦЭМ!$B$34:$B$777,X$331)+'СЕТ СН'!$F$13-'СЕТ СН'!$F$21</f>
        <v>-103.06776504999999</v>
      </c>
      <c r="Y361" s="36">
        <f>SUMIFS(СВЦЭМ!$J$34:$J$777,СВЦЭМ!$A$34:$A$777,$A361,СВЦЭМ!$B$34:$B$777,Y$331)+'СЕТ СН'!$F$13-'СЕТ СН'!$F$21</f>
        <v>-63.045999209999991</v>
      </c>
    </row>
    <row r="362" spans="1:27" ht="15.75" x14ac:dyDescent="0.2">
      <c r="A362" s="35">
        <f t="shared" si="9"/>
        <v>42825</v>
      </c>
      <c r="B362" s="36">
        <f>SUMIFS(СВЦЭМ!$J$34:$J$777,СВЦЭМ!$A$34:$A$777,$A362,СВЦЭМ!$B$34:$B$777,B$331)+'СЕТ СН'!$F$13-'СЕТ СН'!$F$21</f>
        <v>-23.521307849999971</v>
      </c>
      <c r="C362" s="36">
        <f>SUMIFS(СВЦЭМ!$J$34:$J$777,СВЦЭМ!$A$34:$A$777,$A362,СВЦЭМ!$B$34:$B$777,C$331)+'СЕТ СН'!$F$13-'СЕТ СН'!$F$21</f>
        <v>-22.916831929999944</v>
      </c>
      <c r="D362" s="36">
        <f>SUMIFS(СВЦЭМ!$J$34:$J$777,СВЦЭМ!$A$34:$A$777,$A362,СВЦЭМ!$B$34:$B$777,D$331)+'СЕТ СН'!$F$13-'СЕТ СН'!$F$21</f>
        <v>-21.47678221000001</v>
      </c>
      <c r="E362" s="36">
        <f>SUMIFS(СВЦЭМ!$J$34:$J$777,СВЦЭМ!$A$34:$A$777,$A362,СВЦЭМ!$B$34:$B$777,E$331)+'СЕТ СН'!$F$13-'СЕТ СН'!$F$21</f>
        <v>-14.043471660000023</v>
      </c>
      <c r="F362" s="36">
        <f>SUMIFS(СВЦЭМ!$J$34:$J$777,СВЦЭМ!$A$34:$A$777,$A362,СВЦЭМ!$B$34:$B$777,F$331)+'СЕТ СН'!$F$13-'СЕТ СН'!$F$21</f>
        <v>-16.143192350000049</v>
      </c>
      <c r="G362" s="36">
        <f>SUMIFS(СВЦЭМ!$J$34:$J$777,СВЦЭМ!$A$34:$A$777,$A362,СВЦЭМ!$B$34:$B$777,G$331)+'СЕТ СН'!$F$13-'СЕТ СН'!$F$21</f>
        <v>-25.687176850000014</v>
      </c>
      <c r="H362" s="36">
        <f>SUMIFS(СВЦЭМ!$J$34:$J$777,СВЦЭМ!$A$34:$A$777,$A362,СВЦЭМ!$B$34:$B$777,H$331)+'СЕТ СН'!$F$13-'СЕТ СН'!$F$21</f>
        <v>-58.01639504000002</v>
      </c>
      <c r="I362" s="36">
        <f>SUMIFS(СВЦЭМ!$J$34:$J$777,СВЦЭМ!$A$34:$A$777,$A362,СВЦЭМ!$B$34:$B$777,I$331)+'СЕТ СН'!$F$13-'СЕТ СН'!$F$21</f>
        <v>-80.513945840000019</v>
      </c>
      <c r="J362" s="36">
        <f>SUMIFS(СВЦЭМ!$J$34:$J$777,СВЦЭМ!$A$34:$A$777,$A362,СВЦЭМ!$B$34:$B$777,J$331)+'СЕТ СН'!$F$13-'СЕТ СН'!$F$21</f>
        <v>-106.52998051999998</v>
      </c>
      <c r="K362" s="36">
        <f>SUMIFS(СВЦЭМ!$J$34:$J$777,СВЦЭМ!$A$34:$A$777,$A362,СВЦЭМ!$B$34:$B$777,K$331)+'СЕТ СН'!$F$13-'СЕТ СН'!$F$21</f>
        <v>-132.09466108999999</v>
      </c>
      <c r="L362" s="36">
        <f>SUMIFS(СВЦЭМ!$J$34:$J$777,СВЦЭМ!$A$34:$A$777,$A362,СВЦЭМ!$B$34:$B$777,L$331)+'СЕТ СН'!$F$13-'СЕТ СН'!$F$21</f>
        <v>-132.15442542</v>
      </c>
      <c r="M362" s="36">
        <f>SUMIFS(СВЦЭМ!$J$34:$J$777,СВЦЭМ!$A$34:$A$777,$A362,СВЦЭМ!$B$34:$B$777,M$331)+'СЕТ СН'!$F$13-'СЕТ СН'!$F$21</f>
        <v>-132.64286279999999</v>
      </c>
      <c r="N362" s="36">
        <f>SUMIFS(СВЦЭМ!$J$34:$J$777,СВЦЭМ!$A$34:$A$777,$A362,СВЦЭМ!$B$34:$B$777,N$331)+'СЕТ СН'!$F$13-'СЕТ СН'!$F$21</f>
        <v>-133.33459176999997</v>
      </c>
      <c r="O362" s="36">
        <f>SUMIFS(СВЦЭМ!$J$34:$J$777,СВЦЭМ!$A$34:$A$777,$A362,СВЦЭМ!$B$34:$B$777,O$331)+'СЕТ СН'!$F$13-'СЕТ СН'!$F$21</f>
        <v>-130.16768267999998</v>
      </c>
      <c r="P362" s="36">
        <f>SUMIFS(СВЦЭМ!$J$34:$J$777,СВЦЭМ!$A$34:$A$777,$A362,СВЦЭМ!$B$34:$B$777,P$331)+'СЕТ СН'!$F$13-'СЕТ СН'!$F$21</f>
        <v>-122.50723217000001</v>
      </c>
      <c r="Q362" s="36">
        <f>SUMIFS(СВЦЭМ!$J$34:$J$777,СВЦЭМ!$A$34:$A$777,$A362,СВЦЭМ!$B$34:$B$777,Q$331)+'СЕТ СН'!$F$13-'СЕТ СН'!$F$21</f>
        <v>-115.77553949999998</v>
      </c>
      <c r="R362" s="36">
        <f>SUMIFS(СВЦЭМ!$J$34:$J$777,СВЦЭМ!$A$34:$A$777,$A362,СВЦЭМ!$B$34:$B$777,R$331)+'СЕТ СН'!$F$13-'СЕТ СН'!$F$21</f>
        <v>-114.58051128</v>
      </c>
      <c r="S362" s="36">
        <f>SUMIFS(СВЦЭМ!$J$34:$J$777,СВЦЭМ!$A$34:$A$777,$A362,СВЦЭМ!$B$34:$B$777,S$331)+'СЕТ СН'!$F$13-'СЕТ СН'!$F$21</f>
        <v>-123.30225832999997</v>
      </c>
      <c r="T362" s="36">
        <f>SUMIFS(СВЦЭМ!$J$34:$J$777,СВЦЭМ!$A$34:$A$777,$A362,СВЦЭМ!$B$34:$B$777,T$331)+'СЕТ СН'!$F$13-'СЕТ СН'!$F$21</f>
        <v>-128.78483592999999</v>
      </c>
      <c r="U362" s="36">
        <f>SUMIFS(СВЦЭМ!$J$34:$J$777,СВЦЭМ!$A$34:$A$777,$A362,СВЦЭМ!$B$34:$B$777,U$331)+'СЕТ СН'!$F$13-'СЕТ СН'!$F$21</f>
        <v>-135.65077418999999</v>
      </c>
      <c r="V362" s="36">
        <f>SUMIFS(СВЦЭМ!$J$34:$J$777,СВЦЭМ!$A$34:$A$777,$A362,СВЦЭМ!$B$34:$B$777,V$331)+'СЕТ СН'!$F$13-'СЕТ СН'!$F$21</f>
        <v>-147.94168208999997</v>
      </c>
      <c r="W362" s="36">
        <f>SUMIFS(СВЦЭМ!$J$34:$J$777,СВЦЭМ!$A$34:$A$777,$A362,СВЦЭМ!$B$34:$B$777,W$331)+'СЕТ СН'!$F$13-'СЕТ СН'!$F$21</f>
        <v>-144.32614047999999</v>
      </c>
      <c r="X362" s="36">
        <f>SUMIFS(СВЦЭМ!$J$34:$J$777,СВЦЭМ!$A$34:$A$777,$A362,СВЦЭМ!$B$34:$B$777,X$331)+'СЕТ СН'!$F$13-'СЕТ СН'!$F$21</f>
        <v>-109.75246886999997</v>
      </c>
      <c r="Y362" s="36">
        <f>SUMIFS(СВЦЭМ!$J$34:$J$777,СВЦЭМ!$A$34:$A$777,$A362,СВЦЭМ!$B$34:$B$777,Y$331)+'СЕТ СН'!$F$13-'СЕТ СН'!$F$21</f>
        <v>-68.892100379999988</v>
      </c>
    </row>
    <row r="363" spans="1:27" ht="15.75"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customHeight="1" x14ac:dyDescent="0.2">
      <c r="A364" s="117"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18"/>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6" customFormat="1" ht="12.75" customHeight="1" x14ac:dyDescent="0.2">
      <c r="A366" s="11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customHeight="1" x14ac:dyDescent="0.2">
      <c r="A367" s="35" t="str">
        <f>A332</f>
        <v>01.03.2017</v>
      </c>
      <c r="B367" s="36">
        <f>SUMIFS(СВЦЭМ!$K$34:$K$777,СВЦЭМ!$A$34:$A$777,$A367,СВЦЭМ!$B$34:$B$777,B$366)+'СЕТ СН'!$F$13-'СЕТ СН'!$F$21</f>
        <v>93.303905750000013</v>
      </c>
      <c r="C367" s="36">
        <f>SUMIFS(СВЦЭМ!$K$34:$K$777,СВЦЭМ!$A$34:$A$777,$A367,СВЦЭМ!$B$34:$B$777,C$366)+'СЕТ СН'!$F$13-'СЕТ СН'!$F$21</f>
        <v>118.58294969999997</v>
      </c>
      <c r="D367" s="36">
        <f>SUMIFS(СВЦЭМ!$K$34:$K$777,СВЦЭМ!$A$34:$A$777,$A367,СВЦЭМ!$B$34:$B$777,D$366)+'СЕТ СН'!$F$13-'СЕТ СН'!$F$21</f>
        <v>131.51261346000001</v>
      </c>
      <c r="E367" s="36">
        <f>SUMIFS(СВЦЭМ!$K$34:$K$777,СВЦЭМ!$A$34:$A$777,$A367,СВЦЭМ!$B$34:$B$777,E$366)+'СЕТ СН'!$F$13-'СЕТ СН'!$F$21</f>
        <v>140.18218960000002</v>
      </c>
      <c r="F367" s="36">
        <f>SUMIFS(СВЦЭМ!$K$34:$K$777,СВЦЭМ!$A$34:$A$777,$A367,СВЦЭМ!$B$34:$B$777,F$366)+'СЕТ СН'!$F$13-'СЕТ СН'!$F$21</f>
        <v>136.28682574000004</v>
      </c>
      <c r="G367" s="36">
        <f>SUMIFS(СВЦЭМ!$K$34:$K$777,СВЦЭМ!$A$34:$A$777,$A367,СВЦЭМ!$B$34:$B$777,G$366)+'СЕТ СН'!$F$13-'СЕТ СН'!$F$21</f>
        <v>125.44991703999995</v>
      </c>
      <c r="H367" s="36">
        <f>SUMIFS(СВЦЭМ!$K$34:$K$777,СВЦЭМ!$A$34:$A$777,$A367,СВЦЭМ!$B$34:$B$777,H$366)+'СЕТ СН'!$F$13-'СЕТ СН'!$F$21</f>
        <v>87.023076090000018</v>
      </c>
      <c r="I367" s="36">
        <f>SUMIFS(СВЦЭМ!$K$34:$K$777,СВЦЭМ!$A$34:$A$777,$A367,СВЦЭМ!$B$34:$B$777,I$366)+'СЕТ СН'!$F$13-'СЕТ СН'!$F$21</f>
        <v>60.634360409999999</v>
      </c>
      <c r="J367" s="36">
        <f>SUMIFS(СВЦЭМ!$K$34:$K$777,СВЦЭМ!$A$34:$A$777,$A367,СВЦЭМ!$B$34:$B$777,J$366)+'СЕТ СН'!$F$13-'СЕТ СН'!$F$21</f>
        <v>28.61063280999997</v>
      </c>
      <c r="K367" s="36">
        <f>SUMIFS(СВЦЭМ!$K$34:$K$777,СВЦЭМ!$A$34:$A$777,$A367,СВЦЭМ!$B$34:$B$777,K$366)+'СЕТ СН'!$F$13-'СЕТ СН'!$F$21</f>
        <v>14.204136459999972</v>
      </c>
      <c r="L367" s="36">
        <f>SUMIFS(СВЦЭМ!$K$34:$K$777,СВЦЭМ!$A$34:$A$777,$A367,СВЦЭМ!$B$34:$B$777,L$366)+'СЕТ СН'!$F$13-'СЕТ СН'!$F$21</f>
        <v>10.158336429999963</v>
      </c>
      <c r="M367" s="36">
        <f>SUMIFS(СВЦЭМ!$K$34:$K$777,СВЦЭМ!$A$34:$A$777,$A367,СВЦЭМ!$B$34:$B$777,M$366)+'СЕТ СН'!$F$13-'СЕТ СН'!$F$21</f>
        <v>17.158319320000032</v>
      </c>
      <c r="N367" s="36">
        <f>SUMIFS(СВЦЭМ!$K$34:$K$777,СВЦЭМ!$A$34:$A$777,$A367,СВЦЭМ!$B$34:$B$777,N$366)+'СЕТ СН'!$F$13-'СЕТ СН'!$F$21</f>
        <v>38.473814729999958</v>
      </c>
      <c r="O367" s="36">
        <f>SUMIFS(СВЦЭМ!$K$34:$K$777,СВЦЭМ!$A$34:$A$777,$A367,СВЦЭМ!$B$34:$B$777,O$366)+'СЕТ СН'!$F$13-'СЕТ СН'!$F$21</f>
        <v>45.481366040000012</v>
      </c>
      <c r="P367" s="36">
        <f>SUMIFS(СВЦЭМ!$K$34:$K$777,СВЦЭМ!$A$34:$A$777,$A367,СВЦЭМ!$B$34:$B$777,P$366)+'СЕТ СН'!$F$13-'СЕТ СН'!$F$21</f>
        <v>55.214511669999979</v>
      </c>
      <c r="Q367" s="36">
        <f>SUMIFS(СВЦЭМ!$K$34:$K$777,СВЦЭМ!$A$34:$A$777,$A367,СВЦЭМ!$B$34:$B$777,Q$366)+'СЕТ СН'!$F$13-'СЕТ СН'!$F$21</f>
        <v>54.149385159999952</v>
      </c>
      <c r="R367" s="36">
        <f>SUMIFS(СВЦЭМ!$K$34:$K$777,СВЦЭМ!$A$34:$A$777,$A367,СВЦЭМ!$B$34:$B$777,R$366)+'СЕТ СН'!$F$13-'СЕТ СН'!$F$21</f>
        <v>48.42117559999997</v>
      </c>
      <c r="S367" s="36">
        <f>SUMIFS(СВЦЭМ!$K$34:$K$777,СВЦЭМ!$A$34:$A$777,$A367,СВЦЭМ!$B$34:$B$777,S$366)+'СЕТ СН'!$F$13-'СЕТ СН'!$F$21</f>
        <v>47.404436970000006</v>
      </c>
      <c r="T367" s="36">
        <f>SUMIFS(СВЦЭМ!$K$34:$K$777,СВЦЭМ!$A$34:$A$777,$A367,СВЦЭМ!$B$34:$B$777,T$366)+'СЕТ СН'!$F$13-'СЕТ СН'!$F$21</f>
        <v>18.982910830000037</v>
      </c>
      <c r="U367" s="36">
        <f>SUMIFS(СВЦЭМ!$K$34:$K$777,СВЦЭМ!$A$34:$A$777,$A367,СВЦЭМ!$B$34:$B$777,U$366)+'СЕТ СН'!$F$13-'СЕТ СН'!$F$21</f>
        <v>11.822724890000018</v>
      </c>
      <c r="V367" s="36">
        <f>SUMIFS(СВЦЭМ!$K$34:$K$777,СВЦЭМ!$A$34:$A$777,$A367,СВЦЭМ!$B$34:$B$777,V$366)+'СЕТ СН'!$F$13-'СЕТ СН'!$F$21</f>
        <v>9.9230393999999933</v>
      </c>
      <c r="W367" s="36">
        <f>SUMIFS(СВЦЭМ!$K$34:$K$777,СВЦЭМ!$A$34:$A$777,$A367,СВЦЭМ!$B$34:$B$777,W$366)+'СЕТ СН'!$F$13-'СЕТ СН'!$F$21</f>
        <v>16.796016229999964</v>
      </c>
      <c r="X367" s="36">
        <f>SUMIFS(СВЦЭМ!$K$34:$K$777,СВЦЭМ!$A$34:$A$777,$A367,СВЦЭМ!$B$34:$B$777,X$366)+'СЕТ СН'!$F$13-'СЕТ СН'!$F$21</f>
        <v>33.542121469999984</v>
      </c>
      <c r="Y367" s="36">
        <f>SUMIFS(СВЦЭМ!$K$34:$K$777,СВЦЭМ!$A$34:$A$777,$A367,СВЦЭМ!$B$34:$B$777,Y$366)+'СЕТ СН'!$F$13-'СЕТ СН'!$F$21</f>
        <v>63.97639793999997</v>
      </c>
      <c r="AA367" s="45"/>
    </row>
    <row r="368" spans="1:27" ht="15.75" x14ac:dyDescent="0.2">
      <c r="A368" s="35">
        <f>A367+1</f>
        <v>42796</v>
      </c>
      <c r="B368" s="36">
        <f>SUMIFS(СВЦЭМ!$K$34:$K$777,СВЦЭМ!$A$34:$A$777,$A368,СВЦЭМ!$B$34:$B$777,B$366)+'СЕТ СН'!$F$13-'СЕТ СН'!$F$21</f>
        <v>78.233880210000052</v>
      </c>
      <c r="C368" s="36">
        <f>SUMIFS(СВЦЭМ!$K$34:$K$777,СВЦЭМ!$A$34:$A$777,$A368,СВЦЭМ!$B$34:$B$777,C$366)+'СЕТ СН'!$F$13-'СЕТ СН'!$F$21</f>
        <v>94.608246720000011</v>
      </c>
      <c r="D368" s="36">
        <f>SUMIFS(СВЦЭМ!$K$34:$K$777,СВЦЭМ!$A$34:$A$777,$A368,СВЦЭМ!$B$34:$B$777,D$366)+'СЕТ СН'!$F$13-'СЕТ СН'!$F$21</f>
        <v>120.16219120000005</v>
      </c>
      <c r="E368" s="36">
        <f>SUMIFS(СВЦЭМ!$K$34:$K$777,СВЦЭМ!$A$34:$A$777,$A368,СВЦЭМ!$B$34:$B$777,E$366)+'СЕТ СН'!$F$13-'СЕТ СН'!$F$21</f>
        <v>135.69007642999998</v>
      </c>
      <c r="F368" s="36">
        <f>SUMIFS(СВЦЭМ!$K$34:$K$777,СВЦЭМ!$A$34:$A$777,$A368,СВЦЭМ!$B$34:$B$777,F$366)+'СЕТ СН'!$F$13-'СЕТ СН'!$F$21</f>
        <v>133.13025316000005</v>
      </c>
      <c r="G368" s="36">
        <f>SUMIFS(СВЦЭМ!$K$34:$K$777,СВЦЭМ!$A$34:$A$777,$A368,СВЦЭМ!$B$34:$B$777,G$366)+'СЕТ СН'!$F$13-'СЕТ СН'!$F$21</f>
        <v>108.69670081000004</v>
      </c>
      <c r="H368" s="36">
        <f>SUMIFS(СВЦЭМ!$K$34:$K$777,СВЦЭМ!$A$34:$A$777,$A368,СВЦЭМ!$B$34:$B$777,H$366)+'СЕТ СН'!$F$13-'СЕТ СН'!$F$21</f>
        <v>61.668269290000012</v>
      </c>
      <c r="I368" s="36">
        <f>SUMIFS(СВЦЭМ!$K$34:$K$777,СВЦЭМ!$A$34:$A$777,$A368,СВЦЭМ!$B$34:$B$777,I$366)+'СЕТ СН'!$F$13-'СЕТ СН'!$F$21</f>
        <v>33.147048830000017</v>
      </c>
      <c r="J368" s="36">
        <f>SUMIFS(СВЦЭМ!$K$34:$K$777,СВЦЭМ!$A$34:$A$777,$A368,СВЦЭМ!$B$34:$B$777,J$366)+'СЕТ СН'!$F$13-'СЕТ СН'!$F$21</f>
        <v>38.214422590000027</v>
      </c>
      <c r="K368" s="36">
        <f>SUMIFS(СВЦЭМ!$K$34:$K$777,СВЦЭМ!$A$34:$A$777,$A368,СВЦЭМ!$B$34:$B$777,K$366)+'СЕТ СН'!$F$13-'СЕТ СН'!$F$21</f>
        <v>35.183077619999949</v>
      </c>
      <c r="L368" s="36">
        <f>SUMIFS(СВЦЭМ!$K$34:$K$777,СВЦЭМ!$A$34:$A$777,$A368,СВЦЭМ!$B$34:$B$777,L$366)+'СЕТ СН'!$F$13-'СЕТ СН'!$F$21</f>
        <v>30.048329800000033</v>
      </c>
      <c r="M368" s="36">
        <f>SUMIFS(СВЦЭМ!$K$34:$K$777,СВЦЭМ!$A$34:$A$777,$A368,СВЦЭМ!$B$34:$B$777,M$366)+'СЕТ СН'!$F$13-'СЕТ СН'!$F$21</f>
        <v>28.426715179999974</v>
      </c>
      <c r="N368" s="36">
        <f>SUMIFS(СВЦЭМ!$K$34:$K$777,СВЦЭМ!$A$34:$A$777,$A368,СВЦЭМ!$B$34:$B$777,N$366)+'СЕТ СН'!$F$13-'СЕТ СН'!$F$21</f>
        <v>41.94304304000002</v>
      </c>
      <c r="O368" s="36">
        <f>SUMIFS(СВЦЭМ!$K$34:$K$777,СВЦЭМ!$A$34:$A$777,$A368,СВЦЭМ!$B$34:$B$777,O$366)+'СЕТ СН'!$F$13-'СЕТ СН'!$F$21</f>
        <v>46.895569120000005</v>
      </c>
      <c r="P368" s="36">
        <f>SUMIFS(СВЦЭМ!$K$34:$K$777,СВЦЭМ!$A$34:$A$777,$A368,СВЦЭМ!$B$34:$B$777,P$366)+'СЕТ СН'!$F$13-'СЕТ СН'!$F$21</f>
        <v>51.552625909999961</v>
      </c>
      <c r="Q368" s="36">
        <f>SUMIFS(СВЦЭМ!$K$34:$K$777,СВЦЭМ!$A$34:$A$777,$A368,СВЦЭМ!$B$34:$B$777,Q$366)+'СЕТ СН'!$F$13-'СЕТ СН'!$F$21</f>
        <v>59.141438239999957</v>
      </c>
      <c r="R368" s="36">
        <f>SUMIFS(СВЦЭМ!$K$34:$K$777,СВЦЭМ!$A$34:$A$777,$A368,СВЦЭМ!$B$34:$B$777,R$366)+'СЕТ СН'!$F$13-'СЕТ СН'!$F$21</f>
        <v>63.056662179999989</v>
      </c>
      <c r="S368" s="36">
        <f>SUMIFS(СВЦЭМ!$K$34:$K$777,СВЦЭМ!$A$34:$A$777,$A368,СВЦЭМ!$B$34:$B$777,S$366)+'СЕТ СН'!$F$13-'СЕТ СН'!$F$21</f>
        <v>56.437044689999993</v>
      </c>
      <c r="T368" s="36">
        <f>SUMIFS(СВЦЭМ!$K$34:$K$777,СВЦЭМ!$A$34:$A$777,$A368,СВЦЭМ!$B$34:$B$777,T$366)+'СЕТ СН'!$F$13-'СЕТ СН'!$F$21</f>
        <v>34.419554850000054</v>
      </c>
      <c r="U368" s="36">
        <f>SUMIFS(СВЦЭМ!$K$34:$K$777,СВЦЭМ!$A$34:$A$777,$A368,СВЦЭМ!$B$34:$B$777,U$366)+'СЕТ СН'!$F$13-'СЕТ СН'!$F$21</f>
        <v>15.289560700000038</v>
      </c>
      <c r="V368" s="36">
        <f>SUMIFS(СВЦЭМ!$K$34:$K$777,СВЦЭМ!$A$34:$A$777,$A368,СВЦЭМ!$B$34:$B$777,V$366)+'СЕТ СН'!$F$13-'СЕТ СН'!$F$21</f>
        <v>18.401615269999979</v>
      </c>
      <c r="W368" s="36">
        <f>SUMIFS(СВЦЭМ!$K$34:$K$777,СВЦЭМ!$A$34:$A$777,$A368,СВЦЭМ!$B$34:$B$777,W$366)+'СЕТ СН'!$F$13-'СЕТ СН'!$F$21</f>
        <v>28.865173120000009</v>
      </c>
      <c r="X368" s="36">
        <f>SUMIFS(СВЦЭМ!$K$34:$K$777,СВЦЭМ!$A$34:$A$777,$A368,СВЦЭМ!$B$34:$B$777,X$366)+'СЕТ СН'!$F$13-'СЕТ СН'!$F$21</f>
        <v>39.339282529999991</v>
      </c>
      <c r="Y368" s="36">
        <f>SUMIFS(СВЦЭМ!$K$34:$K$777,СВЦЭМ!$A$34:$A$777,$A368,СВЦЭМ!$B$34:$B$777,Y$366)+'СЕТ СН'!$F$13-'СЕТ СН'!$F$21</f>
        <v>40.324347269999976</v>
      </c>
    </row>
    <row r="369" spans="1:25" ht="15.75" x14ac:dyDescent="0.2">
      <c r="A369" s="35">
        <f t="shared" ref="A369:A397" si="10">A368+1</f>
        <v>42797</v>
      </c>
      <c r="B369" s="36">
        <f>SUMIFS(СВЦЭМ!$K$34:$K$777,СВЦЭМ!$A$34:$A$777,$A369,СВЦЭМ!$B$34:$B$777,B$366)+'СЕТ СН'!$F$13-'СЕТ СН'!$F$21</f>
        <v>38.523792510000021</v>
      </c>
      <c r="C369" s="36">
        <f>SUMIFS(СВЦЭМ!$K$34:$K$777,СВЦЭМ!$A$34:$A$777,$A369,СВЦЭМ!$B$34:$B$777,C$366)+'СЕТ СН'!$F$13-'СЕТ СН'!$F$21</f>
        <v>61.265116250000005</v>
      </c>
      <c r="D369" s="36">
        <f>SUMIFS(СВЦЭМ!$K$34:$K$777,СВЦЭМ!$A$34:$A$777,$A369,СВЦЭМ!$B$34:$B$777,D$366)+'СЕТ СН'!$F$13-'СЕТ СН'!$F$21</f>
        <v>76.907177550000029</v>
      </c>
      <c r="E369" s="36">
        <f>SUMIFS(СВЦЭМ!$K$34:$K$777,СВЦЭМ!$A$34:$A$777,$A369,СВЦЭМ!$B$34:$B$777,E$366)+'СЕТ СН'!$F$13-'СЕТ СН'!$F$21</f>
        <v>77.343641219999995</v>
      </c>
      <c r="F369" s="36">
        <f>SUMIFS(СВЦЭМ!$K$34:$K$777,СВЦЭМ!$A$34:$A$777,$A369,СВЦЭМ!$B$34:$B$777,F$366)+'СЕТ СН'!$F$13-'СЕТ СН'!$F$21</f>
        <v>74.292681949999974</v>
      </c>
      <c r="G369" s="36">
        <f>SUMIFS(СВЦЭМ!$K$34:$K$777,СВЦЭМ!$A$34:$A$777,$A369,СВЦЭМ!$B$34:$B$777,G$366)+'СЕТ СН'!$F$13-'СЕТ СН'!$F$21</f>
        <v>62.608739570000012</v>
      </c>
      <c r="H369" s="36">
        <f>SUMIFS(СВЦЭМ!$K$34:$K$777,СВЦЭМ!$A$34:$A$777,$A369,СВЦЭМ!$B$34:$B$777,H$366)+'СЕТ СН'!$F$13-'СЕТ СН'!$F$21</f>
        <v>23.221919449999973</v>
      </c>
      <c r="I369" s="36">
        <f>SUMIFS(СВЦЭМ!$K$34:$K$777,СВЦЭМ!$A$34:$A$777,$A369,СВЦЭМ!$B$34:$B$777,I$366)+'СЕТ СН'!$F$13-'СЕТ СН'!$F$21</f>
        <v>-12.265106309999965</v>
      </c>
      <c r="J369" s="36">
        <f>SUMIFS(СВЦЭМ!$K$34:$K$777,СВЦЭМ!$A$34:$A$777,$A369,СВЦЭМ!$B$34:$B$777,J$366)+'СЕТ СН'!$F$13-'СЕТ СН'!$F$21</f>
        <v>-30.847144299999968</v>
      </c>
      <c r="K369" s="36">
        <f>SUMIFS(СВЦЭМ!$K$34:$K$777,СВЦЭМ!$A$34:$A$777,$A369,СВЦЭМ!$B$34:$B$777,K$366)+'СЕТ СН'!$F$13-'СЕТ СН'!$F$21</f>
        <v>-36.126422840000032</v>
      </c>
      <c r="L369" s="36">
        <f>SUMIFS(СВЦЭМ!$K$34:$K$777,СВЦЭМ!$A$34:$A$777,$A369,СВЦЭМ!$B$34:$B$777,L$366)+'СЕТ СН'!$F$13-'СЕТ СН'!$F$21</f>
        <v>-36.798427189999984</v>
      </c>
      <c r="M369" s="36">
        <f>SUMIFS(СВЦЭМ!$K$34:$K$777,СВЦЭМ!$A$34:$A$777,$A369,СВЦЭМ!$B$34:$B$777,M$366)+'СЕТ СН'!$F$13-'СЕТ СН'!$F$21</f>
        <v>-30.961966759999996</v>
      </c>
      <c r="N369" s="36">
        <f>SUMIFS(СВЦЭМ!$K$34:$K$777,СВЦЭМ!$A$34:$A$777,$A369,СВЦЭМ!$B$34:$B$777,N$366)+'СЕТ СН'!$F$13-'СЕТ СН'!$F$21</f>
        <v>-20.891108030000055</v>
      </c>
      <c r="O369" s="36">
        <f>SUMIFS(СВЦЭМ!$K$34:$K$777,СВЦЭМ!$A$34:$A$777,$A369,СВЦЭМ!$B$34:$B$777,O$366)+'СЕТ СН'!$F$13-'СЕТ СН'!$F$21</f>
        <v>-13.589112070000056</v>
      </c>
      <c r="P369" s="36">
        <f>SUMIFS(СВЦЭМ!$K$34:$K$777,СВЦЭМ!$A$34:$A$777,$A369,СВЦЭМ!$B$34:$B$777,P$366)+'СЕТ СН'!$F$13-'СЕТ СН'!$F$21</f>
        <v>-5.7074920400000337</v>
      </c>
      <c r="Q369" s="36">
        <f>SUMIFS(СВЦЭМ!$K$34:$K$777,СВЦЭМ!$A$34:$A$777,$A369,СВЦЭМ!$B$34:$B$777,Q$366)+'СЕТ СН'!$F$13-'СЕТ СН'!$F$21</f>
        <v>1.5614949600000045</v>
      </c>
      <c r="R369" s="36">
        <f>SUMIFS(СВЦЭМ!$K$34:$K$777,СВЦЭМ!$A$34:$A$777,$A369,СВЦЭМ!$B$34:$B$777,R$366)+'СЕТ СН'!$F$13-'СЕТ СН'!$F$21</f>
        <v>1.7184237799999664</v>
      </c>
      <c r="S369" s="36">
        <f>SUMIFS(СВЦЭМ!$K$34:$K$777,СВЦЭМ!$A$34:$A$777,$A369,СВЦЭМ!$B$34:$B$777,S$366)+'СЕТ СН'!$F$13-'СЕТ СН'!$F$21</f>
        <v>-3.924987920000035</v>
      </c>
      <c r="T369" s="36">
        <f>SUMIFS(СВЦЭМ!$K$34:$K$777,СВЦЭМ!$A$34:$A$777,$A369,СВЦЭМ!$B$34:$B$777,T$366)+'СЕТ СН'!$F$13-'СЕТ СН'!$F$21</f>
        <v>-26.670140680000031</v>
      </c>
      <c r="U369" s="36">
        <f>SUMIFS(СВЦЭМ!$K$34:$K$777,СВЦЭМ!$A$34:$A$777,$A369,СВЦЭМ!$B$34:$B$777,U$366)+'СЕТ СН'!$F$13-'СЕТ СН'!$F$21</f>
        <v>-45.123415059999957</v>
      </c>
      <c r="V369" s="36">
        <f>SUMIFS(СВЦЭМ!$K$34:$K$777,СВЦЭМ!$A$34:$A$777,$A369,СВЦЭМ!$B$34:$B$777,V$366)+'СЕТ СН'!$F$13-'СЕТ СН'!$F$21</f>
        <v>-47.426719560000038</v>
      </c>
      <c r="W369" s="36">
        <f>SUMIFS(СВЦЭМ!$K$34:$K$777,СВЦЭМ!$A$34:$A$777,$A369,СВЦЭМ!$B$34:$B$777,W$366)+'СЕТ СН'!$F$13-'СЕТ СН'!$F$21</f>
        <v>-43.966594249999957</v>
      </c>
      <c r="X369" s="36">
        <f>SUMIFS(СВЦЭМ!$K$34:$K$777,СВЦЭМ!$A$34:$A$777,$A369,СВЦЭМ!$B$34:$B$777,X$366)+'СЕТ СН'!$F$13-'СЕТ СН'!$F$21</f>
        <v>-32.248118139999974</v>
      </c>
      <c r="Y369" s="36">
        <f>SUMIFS(СВЦЭМ!$K$34:$K$777,СВЦЭМ!$A$34:$A$777,$A369,СВЦЭМ!$B$34:$B$777,Y$366)+'СЕТ СН'!$F$13-'СЕТ СН'!$F$21</f>
        <v>5.3725099199999704</v>
      </c>
    </row>
    <row r="370" spans="1:25" ht="15.75" x14ac:dyDescent="0.2">
      <c r="A370" s="35">
        <f t="shared" si="10"/>
        <v>42798</v>
      </c>
      <c r="B370" s="36">
        <f>SUMIFS(СВЦЭМ!$K$34:$K$777,СВЦЭМ!$A$34:$A$777,$A370,СВЦЭМ!$B$34:$B$777,B$366)+'СЕТ СН'!$F$13-'СЕТ СН'!$F$21</f>
        <v>19.18911165999998</v>
      </c>
      <c r="C370" s="36">
        <f>SUMIFS(СВЦЭМ!$K$34:$K$777,СВЦЭМ!$A$34:$A$777,$A370,СВЦЭМ!$B$34:$B$777,C$366)+'СЕТ СН'!$F$13-'СЕТ СН'!$F$21</f>
        <v>42.522797780000019</v>
      </c>
      <c r="D370" s="36">
        <f>SUMIFS(СВЦЭМ!$K$34:$K$777,СВЦЭМ!$A$34:$A$777,$A370,СВЦЭМ!$B$34:$B$777,D$366)+'СЕТ СН'!$F$13-'СЕТ СН'!$F$21</f>
        <v>57.09389927999996</v>
      </c>
      <c r="E370" s="36">
        <f>SUMIFS(СВЦЭМ!$K$34:$K$777,СВЦЭМ!$A$34:$A$777,$A370,СВЦЭМ!$B$34:$B$777,E$366)+'СЕТ СН'!$F$13-'СЕТ СН'!$F$21</f>
        <v>66.033476039999982</v>
      </c>
      <c r="F370" s="36">
        <f>SUMIFS(СВЦЭМ!$K$34:$K$777,СВЦЭМ!$A$34:$A$777,$A370,СВЦЭМ!$B$34:$B$777,F$366)+'СЕТ СН'!$F$13-'СЕТ СН'!$F$21</f>
        <v>64.770831769999972</v>
      </c>
      <c r="G370" s="36">
        <f>SUMIFS(СВЦЭМ!$K$34:$K$777,СВЦЭМ!$A$34:$A$777,$A370,СВЦЭМ!$B$34:$B$777,G$366)+'СЕТ СН'!$F$13-'СЕТ СН'!$F$21</f>
        <v>60.756049699999949</v>
      </c>
      <c r="H370" s="36">
        <f>SUMIFS(СВЦЭМ!$K$34:$K$777,СВЦЭМ!$A$34:$A$777,$A370,СВЦЭМ!$B$34:$B$777,H$366)+'СЕТ СН'!$F$13-'СЕТ СН'!$F$21</f>
        <v>53.266497029999982</v>
      </c>
      <c r="I370" s="36">
        <f>SUMIFS(СВЦЭМ!$K$34:$K$777,СВЦЭМ!$A$34:$A$777,$A370,СВЦЭМ!$B$34:$B$777,I$366)+'СЕТ СН'!$F$13-'СЕТ СН'!$F$21</f>
        <v>28.916354039999987</v>
      </c>
      <c r="J370" s="36">
        <f>SUMIFS(СВЦЭМ!$K$34:$K$777,СВЦЭМ!$A$34:$A$777,$A370,СВЦЭМ!$B$34:$B$777,J$366)+'СЕТ СН'!$F$13-'СЕТ СН'!$F$21</f>
        <v>-10.71231838999995</v>
      </c>
      <c r="K370" s="36">
        <f>SUMIFS(СВЦЭМ!$K$34:$K$777,СВЦЭМ!$A$34:$A$777,$A370,СВЦЭМ!$B$34:$B$777,K$366)+'СЕТ СН'!$F$13-'СЕТ СН'!$F$21</f>
        <v>-36.242776869999943</v>
      </c>
      <c r="L370" s="36">
        <f>SUMIFS(СВЦЭМ!$K$34:$K$777,СВЦЭМ!$A$34:$A$777,$A370,СВЦЭМ!$B$34:$B$777,L$366)+'СЕТ СН'!$F$13-'СЕТ СН'!$F$21</f>
        <v>-38.416279570000029</v>
      </c>
      <c r="M370" s="36">
        <f>SUMIFS(СВЦЭМ!$K$34:$K$777,СВЦЭМ!$A$34:$A$777,$A370,СВЦЭМ!$B$34:$B$777,M$366)+'СЕТ СН'!$F$13-'СЕТ СН'!$F$21</f>
        <v>-40.287980879999964</v>
      </c>
      <c r="N370" s="36">
        <f>SUMIFS(СВЦЭМ!$K$34:$K$777,СВЦЭМ!$A$34:$A$777,$A370,СВЦЭМ!$B$34:$B$777,N$366)+'СЕТ СН'!$F$13-'СЕТ СН'!$F$21</f>
        <v>-39.842184839999959</v>
      </c>
      <c r="O370" s="36">
        <f>SUMIFS(СВЦЭМ!$K$34:$K$777,СВЦЭМ!$A$34:$A$777,$A370,СВЦЭМ!$B$34:$B$777,O$366)+'СЕТ СН'!$F$13-'СЕТ СН'!$F$21</f>
        <v>-19.539315979999969</v>
      </c>
      <c r="P370" s="36">
        <f>SUMIFS(СВЦЭМ!$K$34:$K$777,СВЦЭМ!$A$34:$A$777,$A370,СВЦЭМ!$B$34:$B$777,P$366)+'СЕТ СН'!$F$13-'СЕТ СН'!$F$21</f>
        <v>-19.568111359999989</v>
      </c>
      <c r="Q370" s="36">
        <f>SUMIFS(СВЦЭМ!$K$34:$K$777,СВЦЭМ!$A$34:$A$777,$A370,СВЦЭМ!$B$34:$B$777,Q$366)+'СЕТ СН'!$F$13-'СЕТ СН'!$F$21</f>
        <v>-16.582507309999983</v>
      </c>
      <c r="R370" s="36">
        <f>SUMIFS(СВЦЭМ!$K$34:$K$777,СВЦЭМ!$A$34:$A$777,$A370,СВЦЭМ!$B$34:$B$777,R$366)+'СЕТ СН'!$F$13-'СЕТ СН'!$F$21</f>
        <v>-13.591939529999991</v>
      </c>
      <c r="S370" s="36">
        <f>SUMIFS(СВЦЭМ!$K$34:$K$777,СВЦЭМ!$A$34:$A$777,$A370,СВЦЭМ!$B$34:$B$777,S$366)+'СЕТ СН'!$F$13-'СЕТ СН'!$F$21</f>
        <v>-18.867179989999954</v>
      </c>
      <c r="T370" s="36">
        <f>SUMIFS(СВЦЭМ!$K$34:$K$777,СВЦЭМ!$A$34:$A$777,$A370,СВЦЭМ!$B$34:$B$777,T$366)+'СЕТ СН'!$F$13-'СЕТ СН'!$F$21</f>
        <v>-30.084726449999948</v>
      </c>
      <c r="U370" s="36">
        <f>SUMIFS(СВЦЭМ!$K$34:$K$777,СВЦЭМ!$A$34:$A$777,$A370,СВЦЭМ!$B$34:$B$777,U$366)+'СЕТ СН'!$F$13-'СЕТ СН'!$F$21</f>
        <v>-50.183509650000019</v>
      </c>
      <c r="V370" s="36">
        <f>SUMIFS(СВЦЭМ!$K$34:$K$777,СВЦЭМ!$A$34:$A$777,$A370,СВЦЭМ!$B$34:$B$777,V$366)+'СЕТ СН'!$F$13-'СЕТ СН'!$F$21</f>
        <v>-51.795118109999976</v>
      </c>
      <c r="W370" s="36">
        <f>SUMIFS(СВЦЭМ!$K$34:$K$777,СВЦЭМ!$A$34:$A$777,$A370,СВЦЭМ!$B$34:$B$777,W$366)+'СЕТ СН'!$F$13-'СЕТ СН'!$F$21</f>
        <v>-42.776390910000032</v>
      </c>
      <c r="X370" s="36">
        <f>SUMIFS(СВЦЭМ!$K$34:$K$777,СВЦЭМ!$A$34:$A$777,$A370,СВЦЭМ!$B$34:$B$777,X$366)+'СЕТ СН'!$F$13-'СЕТ СН'!$F$21</f>
        <v>-30.392502029999946</v>
      </c>
      <c r="Y370" s="36">
        <f>SUMIFS(СВЦЭМ!$K$34:$K$777,СВЦЭМ!$A$34:$A$777,$A370,СВЦЭМ!$B$34:$B$777,Y$366)+'СЕТ СН'!$F$13-'СЕТ СН'!$F$21</f>
        <v>-4.9985761699999784</v>
      </c>
    </row>
    <row r="371" spans="1:25" ht="15.75" x14ac:dyDescent="0.2">
      <c r="A371" s="35">
        <f t="shared" si="10"/>
        <v>42799</v>
      </c>
      <c r="B371" s="36">
        <f>SUMIFS(СВЦЭМ!$K$34:$K$777,СВЦЭМ!$A$34:$A$777,$A371,СВЦЭМ!$B$34:$B$777,B$366)+'СЕТ СН'!$F$13-'СЕТ СН'!$F$21</f>
        <v>8.9944063000000369</v>
      </c>
      <c r="C371" s="36">
        <f>SUMIFS(СВЦЭМ!$K$34:$K$777,СВЦЭМ!$A$34:$A$777,$A371,СВЦЭМ!$B$34:$B$777,C$366)+'СЕТ СН'!$F$13-'СЕТ СН'!$F$21</f>
        <v>39.98278971000002</v>
      </c>
      <c r="D371" s="36">
        <f>SUMIFS(СВЦЭМ!$K$34:$K$777,СВЦЭМ!$A$34:$A$777,$A371,СВЦЭМ!$B$34:$B$777,D$366)+'СЕТ СН'!$F$13-'СЕТ СН'!$F$21</f>
        <v>67.024911350000025</v>
      </c>
      <c r="E371" s="36">
        <f>SUMIFS(СВЦЭМ!$K$34:$K$777,СВЦЭМ!$A$34:$A$777,$A371,СВЦЭМ!$B$34:$B$777,E$366)+'СЕТ СН'!$F$13-'СЕТ СН'!$F$21</f>
        <v>74.940530810000041</v>
      </c>
      <c r="F371" s="36">
        <f>SUMIFS(СВЦЭМ!$K$34:$K$777,СВЦЭМ!$A$34:$A$777,$A371,СВЦЭМ!$B$34:$B$777,F$366)+'СЕТ СН'!$F$13-'СЕТ СН'!$F$21</f>
        <v>74.236839250000003</v>
      </c>
      <c r="G371" s="36">
        <f>SUMIFS(СВЦЭМ!$K$34:$K$777,СВЦЭМ!$A$34:$A$777,$A371,СВЦЭМ!$B$34:$B$777,G$366)+'СЕТ СН'!$F$13-'СЕТ СН'!$F$21</f>
        <v>66.86900920000005</v>
      </c>
      <c r="H371" s="36">
        <f>SUMIFS(СВЦЭМ!$K$34:$K$777,СВЦЭМ!$A$34:$A$777,$A371,СВЦЭМ!$B$34:$B$777,H$366)+'СЕТ СН'!$F$13-'СЕТ СН'!$F$21</f>
        <v>57.026628019999976</v>
      </c>
      <c r="I371" s="36">
        <f>SUMIFS(СВЦЭМ!$K$34:$K$777,СВЦЭМ!$A$34:$A$777,$A371,СВЦЭМ!$B$34:$B$777,I$366)+'СЕТ СН'!$F$13-'СЕТ СН'!$F$21</f>
        <v>27.644486430000029</v>
      </c>
      <c r="J371" s="36">
        <f>SUMIFS(СВЦЭМ!$K$34:$K$777,СВЦЭМ!$A$34:$A$777,$A371,СВЦЭМ!$B$34:$B$777,J$366)+'СЕТ СН'!$F$13-'СЕТ СН'!$F$21</f>
        <v>-17.764384329999984</v>
      </c>
      <c r="K371" s="36">
        <f>SUMIFS(СВЦЭМ!$K$34:$K$777,СВЦЭМ!$A$34:$A$777,$A371,СВЦЭМ!$B$34:$B$777,K$366)+'СЕТ СН'!$F$13-'СЕТ СН'!$F$21</f>
        <v>-35.225671189999957</v>
      </c>
      <c r="L371" s="36">
        <f>SUMIFS(СВЦЭМ!$K$34:$K$777,СВЦЭМ!$A$34:$A$777,$A371,СВЦЭМ!$B$34:$B$777,L$366)+'СЕТ СН'!$F$13-'СЕТ СН'!$F$21</f>
        <v>-49.443299969999998</v>
      </c>
      <c r="M371" s="36">
        <f>SUMIFS(СВЦЭМ!$K$34:$K$777,СВЦЭМ!$A$34:$A$777,$A371,СВЦЭМ!$B$34:$B$777,M$366)+'СЕТ СН'!$F$13-'СЕТ СН'!$F$21</f>
        <v>-47.530758289999994</v>
      </c>
      <c r="N371" s="36">
        <f>SUMIFS(СВЦЭМ!$K$34:$K$777,СВЦЭМ!$A$34:$A$777,$A371,СВЦЭМ!$B$34:$B$777,N$366)+'СЕТ СН'!$F$13-'СЕТ СН'!$F$21</f>
        <v>-36.524430940000002</v>
      </c>
      <c r="O371" s="36">
        <f>SUMIFS(СВЦЭМ!$K$34:$K$777,СВЦЭМ!$A$34:$A$777,$A371,СВЦЭМ!$B$34:$B$777,O$366)+'СЕТ СН'!$F$13-'СЕТ СН'!$F$21</f>
        <v>-20.461371210000038</v>
      </c>
      <c r="P371" s="36">
        <f>SUMIFS(СВЦЭМ!$K$34:$K$777,СВЦЭМ!$A$34:$A$777,$A371,СВЦЭМ!$B$34:$B$777,P$366)+'СЕТ СН'!$F$13-'СЕТ СН'!$F$21</f>
        <v>-17.078856650000034</v>
      </c>
      <c r="Q371" s="36">
        <f>SUMIFS(СВЦЭМ!$K$34:$K$777,СВЦЭМ!$A$34:$A$777,$A371,СВЦЭМ!$B$34:$B$777,Q$366)+'СЕТ СН'!$F$13-'СЕТ СН'!$F$21</f>
        <v>-14.232113529999992</v>
      </c>
      <c r="R371" s="36">
        <f>SUMIFS(СВЦЭМ!$K$34:$K$777,СВЦЭМ!$A$34:$A$777,$A371,СВЦЭМ!$B$34:$B$777,R$366)+'СЕТ СН'!$F$13-'СЕТ СН'!$F$21</f>
        <v>-13.743115800000055</v>
      </c>
      <c r="S371" s="36">
        <f>SUMIFS(СВЦЭМ!$K$34:$K$777,СВЦЭМ!$A$34:$A$777,$A371,СВЦЭМ!$B$34:$B$777,S$366)+'СЕТ СН'!$F$13-'СЕТ СН'!$F$21</f>
        <v>-13.651629129999947</v>
      </c>
      <c r="T371" s="36">
        <f>SUMIFS(СВЦЭМ!$K$34:$K$777,СВЦЭМ!$A$34:$A$777,$A371,СВЦЭМ!$B$34:$B$777,T$366)+'СЕТ СН'!$F$13-'СЕТ СН'!$F$21</f>
        <v>-33.492870530000005</v>
      </c>
      <c r="U371" s="36">
        <f>SUMIFS(СВЦЭМ!$K$34:$K$777,СВЦЭМ!$A$34:$A$777,$A371,СВЦЭМ!$B$34:$B$777,U$366)+'СЕТ СН'!$F$13-'СЕТ СН'!$F$21</f>
        <v>-40.092766900000015</v>
      </c>
      <c r="V371" s="36">
        <f>SUMIFS(СВЦЭМ!$K$34:$K$777,СВЦЭМ!$A$34:$A$777,$A371,СВЦЭМ!$B$34:$B$777,V$366)+'СЕТ СН'!$F$13-'СЕТ СН'!$F$21</f>
        <v>-27.337692739999966</v>
      </c>
      <c r="W371" s="36">
        <f>SUMIFS(СВЦЭМ!$K$34:$K$777,СВЦЭМ!$A$34:$A$777,$A371,СВЦЭМ!$B$34:$B$777,W$366)+'СЕТ СН'!$F$13-'СЕТ СН'!$F$21</f>
        <v>-44.738888520000046</v>
      </c>
      <c r="X371" s="36">
        <f>SUMIFS(СВЦЭМ!$K$34:$K$777,СВЦЭМ!$A$34:$A$777,$A371,СВЦЭМ!$B$34:$B$777,X$366)+'СЕТ СН'!$F$13-'СЕТ СН'!$F$21</f>
        <v>-62.416961839999999</v>
      </c>
      <c r="Y371" s="36">
        <f>SUMIFS(СВЦЭМ!$K$34:$K$777,СВЦЭМ!$A$34:$A$777,$A371,СВЦЭМ!$B$34:$B$777,Y$366)+'СЕТ СН'!$F$13-'СЕТ СН'!$F$21</f>
        <v>-26.312885950000009</v>
      </c>
    </row>
    <row r="372" spans="1:25" ht="15.75" x14ac:dyDescent="0.2">
      <c r="A372" s="35">
        <f t="shared" si="10"/>
        <v>42800</v>
      </c>
      <c r="B372" s="36">
        <f>SUMIFS(СВЦЭМ!$K$34:$K$777,СВЦЭМ!$A$34:$A$777,$A372,СВЦЭМ!$B$34:$B$777,B$366)+'СЕТ СН'!$F$13-'СЕТ СН'!$F$21</f>
        <v>40.555901009999957</v>
      </c>
      <c r="C372" s="36">
        <f>SUMIFS(СВЦЭМ!$K$34:$K$777,СВЦЭМ!$A$34:$A$777,$A372,СВЦЭМ!$B$34:$B$777,C$366)+'СЕТ СН'!$F$13-'СЕТ СН'!$F$21</f>
        <v>57.711141750000024</v>
      </c>
      <c r="D372" s="36">
        <f>SUMIFS(СВЦЭМ!$K$34:$K$777,СВЦЭМ!$A$34:$A$777,$A372,СВЦЭМ!$B$34:$B$777,D$366)+'СЕТ СН'!$F$13-'СЕТ СН'!$F$21</f>
        <v>78.638358260000018</v>
      </c>
      <c r="E372" s="36">
        <f>SUMIFS(СВЦЭМ!$K$34:$K$777,СВЦЭМ!$A$34:$A$777,$A372,СВЦЭМ!$B$34:$B$777,E$366)+'СЕТ СН'!$F$13-'СЕТ СН'!$F$21</f>
        <v>88.380832970000029</v>
      </c>
      <c r="F372" s="36">
        <f>SUMIFS(СВЦЭМ!$K$34:$K$777,СВЦЭМ!$A$34:$A$777,$A372,СВЦЭМ!$B$34:$B$777,F$366)+'СЕТ СН'!$F$13-'СЕТ СН'!$F$21</f>
        <v>87.368846820000044</v>
      </c>
      <c r="G372" s="36">
        <f>SUMIFS(СВЦЭМ!$K$34:$K$777,СВЦЭМ!$A$34:$A$777,$A372,СВЦЭМ!$B$34:$B$777,G$366)+'СЕТ СН'!$F$13-'СЕТ СН'!$F$21</f>
        <v>79.936157269999967</v>
      </c>
      <c r="H372" s="36">
        <f>SUMIFS(СВЦЭМ!$K$34:$K$777,СВЦЭМ!$A$34:$A$777,$A372,СВЦЭМ!$B$34:$B$777,H$366)+'СЕТ СН'!$F$13-'СЕТ СН'!$F$21</f>
        <v>45.011846839999976</v>
      </c>
      <c r="I372" s="36">
        <f>SUMIFS(СВЦЭМ!$K$34:$K$777,СВЦЭМ!$A$34:$A$777,$A372,СВЦЭМ!$B$34:$B$777,I$366)+'СЕТ СН'!$F$13-'СЕТ СН'!$F$21</f>
        <v>2.9903218800000104</v>
      </c>
      <c r="J372" s="36">
        <f>SUMIFS(СВЦЭМ!$K$34:$K$777,СВЦЭМ!$A$34:$A$777,$A372,СВЦЭМ!$B$34:$B$777,J$366)+'СЕТ СН'!$F$13-'СЕТ СН'!$F$21</f>
        <v>-26.21084787999996</v>
      </c>
      <c r="K372" s="36">
        <f>SUMIFS(СВЦЭМ!$K$34:$K$777,СВЦЭМ!$A$34:$A$777,$A372,СВЦЭМ!$B$34:$B$777,K$366)+'СЕТ СН'!$F$13-'СЕТ СН'!$F$21</f>
        <v>-26.879486260000022</v>
      </c>
      <c r="L372" s="36">
        <f>SUMIFS(СВЦЭМ!$K$34:$K$777,СВЦЭМ!$A$34:$A$777,$A372,СВЦЭМ!$B$34:$B$777,L$366)+'СЕТ СН'!$F$13-'СЕТ СН'!$F$21</f>
        <v>-25.679377290000048</v>
      </c>
      <c r="M372" s="36">
        <f>SUMIFS(СВЦЭМ!$K$34:$K$777,СВЦЭМ!$A$34:$A$777,$A372,СВЦЭМ!$B$34:$B$777,M$366)+'СЕТ СН'!$F$13-'СЕТ СН'!$F$21</f>
        <v>-24.881888740000022</v>
      </c>
      <c r="N372" s="36">
        <f>SUMIFS(СВЦЭМ!$K$34:$K$777,СВЦЭМ!$A$34:$A$777,$A372,СВЦЭМ!$B$34:$B$777,N$366)+'СЕТ СН'!$F$13-'СЕТ СН'!$F$21</f>
        <v>-26.160795610000037</v>
      </c>
      <c r="O372" s="36">
        <f>SUMIFS(СВЦЭМ!$K$34:$K$777,СВЦЭМ!$A$34:$A$777,$A372,СВЦЭМ!$B$34:$B$777,O$366)+'СЕТ СН'!$F$13-'СЕТ СН'!$F$21</f>
        <v>-26.146139280000057</v>
      </c>
      <c r="P372" s="36">
        <f>SUMIFS(СВЦЭМ!$K$34:$K$777,СВЦЭМ!$A$34:$A$777,$A372,СВЦЭМ!$B$34:$B$777,P$366)+'СЕТ СН'!$F$13-'СЕТ СН'!$F$21</f>
        <v>-32.630809480000039</v>
      </c>
      <c r="Q372" s="36">
        <f>SUMIFS(СВЦЭМ!$K$34:$K$777,СВЦЭМ!$A$34:$A$777,$A372,СВЦЭМ!$B$34:$B$777,Q$366)+'СЕТ СН'!$F$13-'СЕТ СН'!$F$21</f>
        <v>-38.067022169999973</v>
      </c>
      <c r="R372" s="36">
        <f>SUMIFS(СВЦЭМ!$K$34:$K$777,СВЦЭМ!$A$34:$A$777,$A372,СВЦЭМ!$B$34:$B$777,R$366)+'СЕТ СН'!$F$13-'СЕТ СН'!$F$21</f>
        <v>-1.0650020399999676</v>
      </c>
      <c r="S372" s="36">
        <f>SUMIFS(СВЦЭМ!$K$34:$K$777,СВЦЭМ!$A$34:$A$777,$A372,СВЦЭМ!$B$34:$B$777,S$366)+'СЕТ СН'!$F$13-'СЕТ СН'!$F$21</f>
        <v>7.4539020400000027</v>
      </c>
      <c r="T372" s="36">
        <f>SUMIFS(СВЦЭМ!$K$34:$K$777,СВЦЭМ!$A$34:$A$777,$A372,СВЦЭМ!$B$34:$B$777,T$366)+'СЕТ СН'!$F$13-'СЕТ СН'!$F$21</f>
        <v>-12.091839540000024</v>
      </c>
      <c r="U372" s="36">
        <f>SUMIFS(СВЦЭМ!$K$34:$K$777,СВЦЭМ!$A$34:$A$777,$A372,СВЦЭМ!$B$34:$B$777,U$366)+'СЕТ СН'!$F$13-'СЕТ СН'!$F$21</f>
        <v>-22.326935779999985</v>
      </c>
      <c r="V372" s="36">
        <f>SUMIFS(СВЦЭМ!$K$34:$K$777,СВЦЭМ!$A$34:$A$777,$A372,СВЦЭМ!$B$34:$B$777,V$366)+'СЕТ СН'!$F$13-'СЕТ СН'!$F$21</f>
        <v>-19.353562779999947</v>
      </c>
      <c r="W372" s="36">
        <f>SUMIFS(СВЦЭМ!$K$34:$K$777,СВЦЭМ!$A$34:$A$777,$A372,СВЦЭМ!$B$34:$B$777,W$366)+'СЕТ СН'!$F$13-'СЕТ СН'!$F$21</f>
        <v>-17.467589230000044</v>
      </c>
      <c r="X372" s="36">
        <f>SUMIFS(СВЦЭМ!$K$34:$K$777,СВЦЭМ!$A$34:$A$777,$A372,СВЦЭМ!$B$34:$B$777,X$366)+'СЕТ СН'!$F$13-'СЕТ СН'!$F$21</f>
        <v>-18.657873350000045</v>
      </c>
      <c r="Y372" s="36">
        <f>SUMIFS(СВЦЭМ!$K$34:$K$777,СВЦЭМ!$A$34:$A$777,$A372,СВЦЭМ!$B$34:$B$777,Y$366)+'СЕТ СН'!$F$13-'СЕТ СН'!$F$21</f>
        <v>0.66475070000001324</v>
      </c>
    </row>
    <row r="373" spans="1:25" ht="15.75" x14ac:dyDescent="0.2">
      <c r="A373" s="35">
        <f t="shared" si="10"/>
        <v>42801</v>
      </c>
      <c r="B373" s="36">
        <f>SUMIFS(СВЦЭМ!$K$34:$K$777,СВЦЭМ!$A$34:$A$777,$A373,СВЦЭМ!$B$34:$B$777,B$366)+'СЕТ СН'!$F$13-'СЕТ СН'!$F$21</f>
        <v>16.916830269999991</v>
      </c>
      <c r="C373" s="36">
        <f>SUMIFS(СВЦЭМ!$K$34:$K$777,СВЦЭМ!$A$34:$A$777,$A373,СВЦЭМ!$B$34:$B$777,C$366)+'СЕТ СН'!$F$13-'СЕТ СН'!$F$21</f>
        <v>42.429492139999979</v>
      </c>
      <c r="D373" s="36">
        <f>SUMIFS(СВЦЭМ!$K$34:$K$777,СВЦЭМ!$A$34:$A$777,$A373,СВЦЭМ!$B$34:$B$777,D$366)+'СЕТ СН'!$F$13-'СЕТ СН'!$F$21</f>
        <v>72.354133840000031</v>
      </c>
      <c r="E373" s="36">
        <f>SUMIFS(СВЦЭМ!$K$34:$K$777,СВЦЭМ!$A$34:$A$777,$A373,СВЦЭМ!$B$34:$B$777,E$366)+'СЕТ СН'!$F$13-'СЕТ СН'!$F$21</f>
        <v>77.038840039999968</v>
      </c>
      <c r="F373" s="36">
        <f>SUMIFS(СВЦЭМ!$K$34:$K$777,СВЦЭМ!$A$34:$A$777,$A373,СВЦЭМ!$B$34:$B$777,F$366)+'СЕТ СН'!$F$13-'СЕТ СН'!$F$21</f>
        <v>76.776581279999959</v>
      </c>
      <c r="G373" s="36">
        <f>SUMIFS(СВЦЭМ!$K$34:$K$777,СВЦЭМ!$A$34:$A$777,$A373,СВЦЭМ!$B$34:$B$777,G$366)+'СЕТ СН'!$F$13-'СЕТ СН'!$F$21</f>
        <v>64.32197050000002</v>
      </c>
      <c r="H373" s="36">
        <f>SUMIFS(СВЦЭМ!$K$34:$K$777,СВЦЭМ!$A$34:$A$777,$A373,СВЦЭМ!$B$34:$B$777,H$366)+'СЕТ СН'!$F$13-'СЕТ СН'!$F$21</f>
        <v>24.946813760000055</v>
      </c>
      <c r="I373" s="36">
        <f>SUMIFS(СВЦЭМ!$K$34:$K$777,СВЦЭМ!$A$34:$A$777,$A373,СВЦЭМ!$B$34:$B$777,I$366)+'СЕТ СН'!$F$13-'СЕТ СН'!$F$21</f>
        <v>-11.055200389999982</v>
      </c>
      <c r="J373" s="36">
        <f>SUMIFS(СВЦЭМ!$K$34:$K$777,СВЦЭМ!$A$34:$A$777,$A373,СВЦЭМ!$B$34:$B$777,J$366)+'СЕТ СН'!$F$13-'СЕТ СН'!$F$21</f>
        <v>-28.138955200000055</v>
      </c>
      <c r="K373" s="36">
        <f>SUMIFS(СВЦЭМ!$K$34:$K$777,СВЦЭМ!$A$34:$A$777,$A373,СВЦЭМ!$B$34:$B$777,K$366)+'СЕТ СН'!$F$13-'СЕТ СН'!$F$21</f>
        <v>-29.338926850000007</v>
      </c>
      <c r="L373" s="36">
        <f>SUMIFS(СВЦЭМ!$K$34:$K$777,СВЦЭМ!$A$34:$A$777,$A373,СВЦЭМ!$B$34:$B$777,L$366)+'СЕТ СН'!$F$13-'СЕТ СН'!$F$21</f>
        <v>-23.420405459999984</v>
      </c>
      <c r="M373" s="36">
        <f>SUMIFS(СВЦЭМ!$K$34:$K$777,СВЦЭМ!$A$34:$A$777,$A373,СВЦЭМ!$B$34:$B$777,M$366)+'СЕТ СН'!$F$13-'СЕТ СН'!$F$21</f>
        <v>-25.140075470000056</v>
      </c>
      <c r="N373" s="36">
        <f>SUMIFS(СВЦЭМ!$K$34:$K$777,СВЦЭМ!$A$34:$A$777,$A373,СВЦЭМ!$B$34:$B$777,N$366)+'СЕТ СН'!$F$13-'СЕТ СН'!$F$21</f>
        <v>-23.886510720000047</v>
      </c>
      <c r="O373" s="36">
        <f>SUMIFS(СВЦЭМ!$K$34:$K$777,СВЦЭМ!$A$34:$A$777,$A373,СВЦЭМ!$B$34:$B$777,O$366)+'СЕТ СН'!$F$13-'СЕТ СН'!$F$21</f>
        <v>-27.971914879999986</v>
      </c>
      <c r="P373" s="36">
        <f>SUMIFS(СВЦЭМ!$K$34:$K$777,СВЦЭМ!$A$34:$A$777,$A373,СВЦЭМ!$B$34:$B$777,P$366)+'СЕТ СН'!$F$13-'СЕТ СН'!$F$21</f>
        <v>-29.685121350000031</v>
      </c>
      <c r="Q373" s="36">
        <f>SUMIFS(СВЦЭМ!$K$34:$K$777,СВЦЭМ!$A$34:$A$777,$A373,СВЦЭМ!$B$34:$B$777,Q$366)+'СЕТ СН'!$F$13-'СЕТ СН'!$F$21</f>
        <v>-32.297188730000016</v>
      </c>
      <c r="R373" s="36">
        <f>SUMIFS(СВЦЭМ!$K$34:$K$777,СВЦЭМ!$A$34:$A$777,$A373,СВЦЭМ!$B$34:$B$777,R$366)+'СЕТ СН'!$F$13-'СЕТ СН'!$F$21</f>
        <v>-30.554551110000034</v>
      </c>
      <c r="S373" s="36">
        <f>SUMIFS(СВЦЭМ!$K$34:$K$777,СВЦЭМ!$A$34:$A$777,$A373,СВЦЭМ!$B$34:$B$777,S$366)+'СЕТ СН'!$F$13-'СЕТ СН'!$F$21</f>
        <v>-27.390864989999955</v>
      </c>
      <c r="T373" s="36">
        <f>SUMIFS(СВЦЭМ!$K$34:$K$777,СВЦЭМ!$A$34:$A$777,$A373,СВЦЭМ!$B$34:$B$777,T$366)+'СЕТ СН'!$F$13-'СЕТ СН'!$F$21</f>
        <v>-24.182466780000027</v>
      </c>
      <c r="U373" s="36">
        <f>SUMIFS(СВЦЭМ!$K$34:$K$777,СВЦЭМ!$A$34:$A$777,$A373,СВЦЭМ!$B$34:$B$777,U$366)+'СЕТ СН'!$F$13-'СЕТ СН'!$F$21</f>
        <v>-24.174311050000028</v>
      </c>
      <c r="V373" s="36">
        <f>SUMIFS(СВЦЭМ!$K$34:$K$777,СВЦЭМ!$A$34:$A$777,$A373,СВЦЭМ!$B$34:$B$777,V$366)+'СЕТ СН'!$F$13-'СЕТ СН'!$F$21</f>
        <v>-21.893147949999957</v>
      </c>
      <c r="W373" s="36">
        <f>SUMIFS(СВЦЭМ!$K$34:$K$777,СВЦЭМ!$A$34:$A$777,$A373,СВЦЭМ!$B$34:$B$777,W$366)+'СЕТ СН'!$F$13-'СЕТ СН'!$F$21</f>
        <v>-24.380244990000051</v>
      </c>
      <c r="X373" s="36">
        <f>SUMIFS(СВЦЭМ!$K$34:$K$777,СВЦЭМ!$A$34:$A$777,$A373,СВЦЭМ!$B$34:$B$777,X$366)+'СЕТ СН'!$F$13-'СЕТ СН'!$F$21</f>
        <v>-28.248749679999946</v>
      </c>
      <c r="Y373" s="36">
        <f>SUMIFS(СВЦЭМ!$K$34:$K$777,СВЦЭМ!$A$34:$A$777,$A373,СВЦЭМ!$B$34:$B$777,Y$366)+'СЕТ СН'!$F$13-'СЕТ СН'!$F$21</f>
        <v>-19.070143039999948</v>
      </c>
    </row>
    <row r="374" spans="1:25" ht="15.75" x14ac:dyDescent="0.2">
      <c r="A374" s="35">
        <f t="shared" si="10"/>
        <v>42802</v>
      </c>
      <c r="B374" s="36">
        <f>SUMIFS(СВЦЭМ!$K$34:$K$777,СВЦЭМ!$A$34:$A$777,$A374,СВЦЭМ!$B$34:$B$777,B$366)+'СЕТ СН'!$F$13-'СЕТ СН'!$F$21</f>
        <v>5.7005323500000031</v>
      </c>
      <c r="C374" s="36">
        <f>SUMIFS(СВЦЭМ!$K$34:$K$777,СВЦЭМ!$A$34:$A$777,$A374,СВЦЭМ!$B$34:$B$777,C$366)+'СЕТ СН'!$F$13-'СЕТ СН'!$F$21</f>
        <v>31.635801529999981</v>
      </c>
      <c r="D374" s="36">
        <f>SUMIFS(СВЦЭМ!$K$34:$K$777,СВЦЭМ!$A$34:$A$777,$A374,СВЦЭМ!$B$34:$B$777,D$366)+'СЕТ СН'!$F$13-'СЕТ СН'!$F$21</f>
        <v>43.050868270000024</v>
      </c>
      <c r="E374" s="36">
        <f>SUMIFS(СВЦЭМ!$K$34:$K$777,СВЦЭМ!$A$34:$A$777,$A374,СВЦЭМ!$B$34:$B$777,E$366)+'СЕТ СН'!$F$13-'СЕТ СН'!$F$21</f>
        <v>48.451234880000015</v>
      </c>
      <c r="F374" s="36">
        <f>SUMIFS(СВЦЭМ!$K$34:$K$777,СВЦЭМ!$A$34:$A$777,$A374,СВЦЭМ!$B$34:$B$777,F$366)+'СЕТ СН'!$F$13-'СЕТ СН'!$F$21</f>
        <v>48.333279540000035</v>
      </c>
      <c r="G374" s="36">
        <f>SUMIFS(СВЦЭМ!$K$34:$K$777,СВЦЭМ!$A$34:$A$777,$A374,СВЦЭМ!$B$34:$B$777,G$366)+'СЕТ СН'!$F$13-'СЕТ СН'!$F$21</f>
        <v>43.377287329999945</v>
      </c>
      <c r="H374" s="36">
        <f>SUMIFS(СВЦЭМ!$K$34:$K$777,СВЦЭМ!$A$34:$A$777,$A374,СВЦЭМ!$B$34:$B$777,H$366)+'СЕТ СН'!$F$13-'СЕТ СН'!$F$21</f>
        <v>26.945008170000051</v>
      </c>
      <c r="I374" s="36">
        <f>SUMIFS(СВЦЭМ!$K$34:$K$777,СВЦЭМ!$A$34:$A$777,$A374,СВЦЭМ!$B$34:$B$777,I$366)+'СЕТ СН'!$F$13-'СЕТ СН'!$F$21</f>
        <v>6.9132027599999901</v>
      </c>
      <c r="J374" s="36">
        <f>SUMIFS(СВЦЭМ!$K$34:$K$777,СВЦЭМ!$A$34:$A$777,$A374,СВЦЭМ!$B$34:$B$777,J$366)+'СЕТ СН'!$F$13-'СЕТ СН'!$F$21</f>
        <v>-38.443381560000034</v>
      </c>
      <c r="K374" s="36">
        <f>SUMIFS(СВЦЭМ!$K$34:$K$777,СВЦЭМ!$A$34:$A$777,$A374,СВЦЭМ!$B$34:$B$777,K$366)+'СЕТ СН'!$F$13-'СЕТ СН'!$F$21</f>
        <v>-26.394557640000016</v>
      </c>
      <c r="L374" s="36">
        <f>SUMIFS(СВЦЭМ!$K$34:$K$777,СВЦЭМ!$A$34:$A$777,$A374,СВЦЭМ!$B$34:$B$777,L$366)+'СЕТ СН'!$F$13-'СЕТ СН'!$F$21</f>
        <v>-22.927648879999992</v>
      </c>
      <c r="M374" s="36">
        <f>SUMIFS(СВЦЭМ!$K$34:$K$777,СВЦЭМ!$A$34:$A$777,$A374,СВЦЭМ!$B$34:$B$777,M$366)+'СЕТ СН'!$F$13-'СЕТ СН'!$F$21</f>
        <v>-10.830831839999973</v>
      </c>
      <c r="N374" s="36">
        <f>SUMIFS(СВЦЭМ!$K$34:$K$777,СВЦЭМ!$A$34:$A$777,$A374,СВЦЭМ!$B$34:$B$777,N$366)+'СЕТ СН'!$F$13-'СЕТ СН'!$F$21</f>
        <v>-28.808152589999963</v>
      </c>
      <c r="O374" s="36">
        <f>SUMIFS(СВЦЭМ!$K$34:$K$777,СВЦЭМ!$A$34:$A$777,$A374,СВЦЭМ!$B$34:$B$777,O$366)+'СЕТ СН'!$F$13-'СЕТ СН'!$F$21</f>
        <v>-30.577134350000051</v>
      </c>
      <c r="P374" s="36">
        <f>SUMIFS(СВЦЭМ!$K$34:$K$777,СВЦЭМ!$A$34:$A$777,$A374,СВЦЭМ!$B$34:$B$777,P$366)+'СЕТ СН'!$F$13-'СЕТ СН'!$F$21</f>
        <v>-36.809854070000029</v>
      </c>
      <c r="Q374" s="36">
        <f>SUMIFS(СВЦЭМ!$K$34:$K$777,СВЦЭМ!$A$34:$A$777,$A374,СВЦЭМ!$B$34:$B$777,Q$366)+'СЕТ СН'!$F$13-'СЕТ СН'!$F$21</f>
        <v>-39.58529496999995</v>
      </c>
      <c r="R374" s="36">
        <f>SUMIFS(СВЦЭМ!$K$34:$K$777,СВЦЭМ!$A$34:$A$777,$A374,СВЦЭМ!$B$34:$B$777,R$366)+'СЕТ СН'!$F$13-'СЕТ СН'!$F$21</f>
        <v>-35.828938229999949</v>
      </c>
      <c r="S374" s="36">
        <f>SUMIFS(СВЦЭМ!$K$34:$K$777,СВЦЭМ!$A$34:$A$777,$A374,СВЦЭМ!$B$34:$B$777,S$366)+'СЕТ СН'!$F$13-'СЕТ СН'!$F$21</f>
        <v>-30.853187800000001</v>
      </c>
      <c r="T374" s="36">
        <f>SUMIFS(СВЦЭМ!$K$34:$K$777,СВЦЭМ!$A$34:$A$777,$A374,СВЦЭМ!$B$34:$B$777,T$366)+'СЕТ СН'!$F$13-'СЕТ СН'!$F$21</f>
        <v>-20.774963680000042</v>
      </c>
      <c r="U374" s="36">
        <f>SUMIFS(СВЦЭМ!$K$34:$K$777,СВЦЭМ!$A$34:$A$777,$A374,СВЦЭМ!$B$34:$B$777,U$366)+'СЕТ СН'!$F$13-'СЕТ СН'!$F$21</f>
        <v>-21.503103590000023</v>
      </c>
      <c r="V374" s="36">
        <f>SUMIFS(СВЦЭМ!$K$34:$K$777,СВЦЭМ!$A$34:$A$777,$A374,СВЦЭМ!$B$34:$B$777,V$366)+'СЕТ СН'!$F$13-'СЕТ СН'!$F$21</f>
        <v>-23.199758380000048</v>
      </c>
      <c r="W374" s="36">
        <f>SUMIFS(СВЦЭМ!$K$34:$K$777,СВЦЭМ!$A$34:$A$777,$A374,СВЦЭМ!$B$34:$B$777,W$366)+'СЕТ СН'!$F$13-'СЕТ СН'!$F$21</f>
        <v>-17.85389753000004</v>
      </c>
      <c r="X374" s="36">
        <f>SUMIFS(СВЦЭМ!$K$34:$K$777,СВЦЭМ!$A$34:$A$777,$A374,СВЦЭМ!$B$34:$B$777,X$366)+'СЕТ СН'!$F$13-'СЕТ СН'!$F$21</f>
        <v>-17.735813829999984</v>
      </c>
      <c r="Y374" s="36">
        <f>SUMIFS(СВЦЭМ!$K$34:$K$777,СВЦЭМ!$A$34:$A$777,$A374,СВЦЭМ!$B$34:$B$777,Y$366)+'СЕТ СН'!$F$13-'СЕТ СН'!$F$21</f>
        <v>-2.5319886800000404</v>
      </c>
    </row>
    <row r="375" spans="1:25" ht="15.75" x14ac:dyDescent="0.2">
      <c r="A375" s="35">
        <f t="shared" si="10"/>
        <v>42803</v>
      </c>
      <c r="B375" s="36">
        <f>SUMIFS(СВЦЭМ!$K$34:$K$777,СВЦЭМ!$A$34:$A$777,$A375,СВЦЭМ!$B$34:$B$777,B$366)+'СЕТ СН'!$F$13-'СЕТ СН'!$F$21</f>
        <v>72.85758930999998</v>
      </c>
      <c r="C375" s="36">
        <f>SUMIFS(СВЦЭМ!$K$34:$K$777,СВЦЭМ!$A$34:$A$777,$A375,СВЦЭМ!$B$34:$B$777,C$366)+'СЕТ СН'!$F$13-'СЕТ СН'!$F$21</f>
        <v>81.97231340999997</v>
      </c>
      <c r="D375" s="36">
        <f>SUMIFS(СВЦЭМ!$K$34:$K$777,СВЦЭМ!$A$34:$A$777,$A375,СВЦЭМ!$B$34:$B$777,D$366)+'СЕТ СН'!$F$13-'СЕТ СН'!$F$21</f>
        <v>81.58398201</v>
      </c>
      <c r="E375" s="36">
        <f>SUMIFS(СВЦЭМ!$K$34:$K$777,СВЦЭМ!$A$34:$A$777,$A375,СВЦЭМ!$B$34:$B$777,E$366)+'СЕТ СН'!$F$13-'СЕТ СН'!$F$21</f>
        <v>83.462132539999971</v>
      </c>
      <c r="F375" s="36">
        <f>SUMIFS(СВЦЭМ!$K$34:$K$777,СВЦЭМ!$A$34:$A$777,$A375,СВЦЭМ!$B$34:$B$777,F$366)+'СЕТ СН'!$F$13-'СЕТ СН'!$F$21</f>
        <v>82.358042230000024</v>
      </c>
      <c r="G375" s="36">
        <f>SUMIFS(СВЦЭМ!$K$34:$K$777,СВЦЭМ!$A$34:$A$777,$A375,СВЦЭМ!$B$34:$B$777,G$366)+'СЕТ СН'!$F$13-'СЕТ СН'!$F$21</f>
        <v>84.140778559999944</v>
      </c>
      <c r="H375" s="36">
        <f>SUMIFS(СВЦЭМ!$K$34:$K$777,СВЦЭМ!$A$34:$A$777,$A375,СВЦЭМ!$B$34:$B$777,H$366)+'СЕТ СН'!$F$13-'СЕТ СН'!$F$21</f>
        <v>90.591331179999997</v>
      </c>
      <c r="I375" s="36">
        <f>SUMIFS(СВЦЭМ!$K$34:$K$777,СВЦЭМ!$A$34:$A$777,$A375,СВЦЭМ!$B$34:$B$777,I$366)+'СЕТ СН'!$F$13-'СЕТ СН'!$F$21</f>
        <v>55.058802130000004</v>
      </c>
      <c r="J375" s="36">
        <f>SUMIFS(СВЦЭМ!$K$34:$K$777,СВЦЭМ!$A$34:$A$777,$A375,СВЦЭМ!$B$34:$B$777,J$366)+'СЕТ СН'!$F$13-'СЕТ СН'!$F$21</f>
        <v>11.781157649999955</v>
      </c>
      <c r="K375" s="36">
        <f>SUMIFS(СВЦЭМ!$K$34:$K$777,СВЦЭМ!$A$34:$A$777,$A375,СВЦЭМ!$B$34:$B$777,K$366)+'СЕТ СН'!$F$13-'СЕТ СН'!$F$21</f>
        <v>-0.60420828999997411</v>
      </c>
      <c r="L375" s="36">
        <f>SUMIFS(СВЦЭМ!$K$34:$K$777,СВЦЭМ!$A$34:$A$777,$A375,СВЦЭМ!$B$34:$B$777,L$366)+'СЕТ СН'!$F$13-'СЕТ СН'!$F$21</f>
        <v>5.8168467799999917</v>
      </c>
      <c r="M375" s="36">
        <f>SUMIFS(СВЦЭМ!$K$34:$K$777,СВЦЭМ!$A$34:$A$777,$A375,СВЦЭМ!$B$34:$B$777,M$366)+'СЕТ СН'!$F$13-'СЕТ СН'!$F$21</f>
        <v>15.350661619999983</v>
      </c>
      <c r="N375" s="36">
        <f>SUMIFS(СВЦЭМ!$K$34:$K$777,СВЦЭМ!$A$34:$A$777,$A375,СВЦЭМ!$B$34:$B$777,N$366)+'СЕТ СН'!$F$13-'СЕТ СН'!$F$21</f>
        <v>13.916549970000005</v>
      </c>
      <c r="O375" s="36">
        <f>SUMIFS(СВЦЭМ!$K$34:$K$777,СВЦЭМ!$A$34:$A$777,$A375,СВЦЭМ!$B$34:$B$777,O$366)+'СЕТ СН'!$F$13-'СЕТ СН'!$F$21</f>
        <v>22.156886630000031</v>
      </c>
      <c r="P375" s="36">
        <f>SUMIFS(СВЦЭМ!$K$34:$K$777,СВЦЭМ!$A$34:$A$777,$A375,СВЦЭМ!$B$34:$B$777,P$366)+'СЕТ СН'!$F$13-'СЕТ СН'!$F$21</f>
        <v>28.278198169999996</v>
      </c>
      <c r="Q375" s="36">
        <f>SUMIFS(СВЦЭМ!$K$34:$K$777,СВЦЭМ!$A$34:$A$777,$A375,СВЦЭМ!$B$34:$B$777,Q$366)+'СЕТ СН'!$F$13-'СЕТ СН'!$F$21</f>
        <v>17.104990690000022</v>
      </c>
      <c r="R375" s="36">
        <f>SUMIFS(СВЦЭМ!$K$34:$K$777,СВЦЭМ!$A$34:$A$777,$A375,СВЦЭМ!$B$34:$B$777,R$366)+'СЕТ СН'!$F$13-'СЕТ СН'!$F$21</f>
        <v>15.064051489999997</v>
      </c>
      <c r="S375" s="36">
        <f>SUMIFS(СВЦЭМ!$K$34:$K$777,СВЦЭМ!$A$34:$A$777,$A375,СВЦЭМ!$B$34:$B$777,S$366)+'СЕТ СН'!$F$13-'СЕТ СН'!$F$21</f>
        <v>21.139404239999976</v>
      </c>
      <c r="T375" s="36">
        <f>SUMIFS(СВЦЭМ!$K$34:$K$777,СВЦЭМ!$A$34:$A$777,$A375,СВЦЭМ!$B$34:$B$777,T$366)+'СЕТ СН'!$F$13-'СЕТ СН'!$F$21</f>
        <v>7.0574651299999687</v>
      </c>
      <c r="U375" s="36">
        <f>SUMIFS(СВЦЭМ!$K$34:$K$777,СВЦЭМ!$A$34:$A$777,$A375,СВЦЭМ!$B$34:$B$777,U$366)+'СЕТ СН'!$F$13-'СЕТ СН'!$F$21</f>
        <v>-23.967996459999995</v>
      </c>
      <c r="V375" s="36">
        <f>SUMIFS(СВЦЭМ!$K$34:$K$777,СВЦЭМ!$A$34:$A$777,$A375,СВЦЭМ!$B$34:$B$777,V$366)+'СЕТ СН'!$F$13-'СЕТ СН'!$F$21</f>
        <v>-24.42942266</v>
      </c>
      <c r="W375" s="36">
        <f>SUMIFS(СВЦЭМ!$K$34:$K$777,СВЦЭМ!$A$34:$A$777,$A375,СВЦЭМ!$B$34:$B$777,W$366)+'СЕТ СН'!$F$13-'СЕТ СН'!$F$21</f>
        <v>4.1844403699999475</v>
      </c>
      <c r="X375" s="36">
        <f>SUMIFS(СВЦЭМ!$K$34:$K$777,СВЦЭМ!$A$34:$A$777,$A375,СВЦЭМ!$B$34:$B$777,X$366)+'СЕТ СН'!$F$13-'СЕТ СН'!$F$21</f>
        <v>16.828313030000004</v>
      </c>
      <c r="Y375" s="36">
        <f>SUMIFS(СВЦЭМ!$K$34:$K$777,СВЦЭМ!$A$34:$A$777,$A375,СВЦЭМ!$B$34:$B$777,Y$366)+'СЕТ СН'!$F$13-'СЕТ СН'!$F$21</f>
        <v>51.934200880000049</v>
      </c>
    </row>
    <row r="376" spans="1:25" ht="15.75" x14ac:dyDescent="0.2">
      <c r="A376" s="35">
        <f t="shared" si="10"/>
        <v>42804</v>
      </c>
      <c r="B376" s="36">
        <f>SUMIFS(СВЦЭМ!$K$34:$K$777,СВЦЭМ!$A$34:$A$777,$A376,СВЦЭМ!$B$34:$B$777,B$366)+'СЕТ СН'!$F$13-'СЕТ СН'!$F$21</f>
        <v>84.951649510000038</v>
      </c>
      <c r="C376" s="36">
        <f>SUMIFS(СВЦЭМ!$K$34:$K$777,СВЦЭМ!$A$34:$A$777,$A376,СВЦЭМ!$B$34:$B$777,C$366)+'СЕТ СН'!$F$13-'СЕТ СН'!$F$21</f>
        <v>111.36540004999995</v>
      </c>
      <c r="D376" s="36">
        <f>SUMIFS(СВЦЭМ!$K$34:$K$777,СВЦЭМ!$A$34:$A$777,$A376,СВЦЭМ!$B$34:$B$777,D$366)+'СЕТ СН'!$F$13-'СЕТ СН'!$F$21</f>
        <v>126.51216811999996</v>
      </c>
      <c r="E376" s="36">
        <f>SUMIFS(СВЦЭМ!$K$34:$K$777,СВЦЭМ!$A$34:$A$777,$A376,СВЦЭМ!$B$34:$B$777,E$366)+'СЕТ СН'!$F$13-'СЕТ СН'!$F$21</f>
        <v>127.70963812000002</v>
      </c>
      <c r="F376" s="36">
        <f>SUMIFS(СВЦЭМ!$K$34:$K$777,СВЦЭМ!$A$34:$A$777,$A376,СВЦЭМ!$B$34:$B$777,F$366)+'СЕТ СН'!$F$13-'СЕТ СН'!$F$21</f>
        <v>126.63375739000003</v>
      </c>
      <c r="G376" s="36">
        <f>SUMIFS(СВЦЭМ!$K$34:$K$777,СВЦЭМ!$A$34:$A$777,$A376,СВЦЭМ!$B$34:$B$777,G$366)+'СЕТ СН'!$F$13-'СЕТ СН'!$F$21</f>
        <v>117.23238730000003</v>
      </c>
      <c r="H376" s="36">
        <f>SUMIFS(СВЦЭМ!$K$34:$K$777,СВЦЭМ!$A$34:$A$777,$A376,СВЦЭМ!$B$34:$B$777,H$366)+'СЕТ СН'!$F$13-'СЕТ СН'!$F$21</f>
        <v>76.639029059999984</v>
      </c>
      <c r="I376" s="36">
        <f>SUMIFS(СВЦЭМ!$K$34:$K$777,СВЦЭМ!$A$34:$A$777,$A376,СВЦЭМ!$B$34:$B$777,I$366)+'СЕТ СН'!$F$13-'СЕТ СН'!$F$21</f>
        <v>37.924240599999962</v>
      </c>
      <c r="J376" s="36">
        <f>SUMIFS(СВЦЭМ!$K$34:$K$777,СВЦЭМ!$A$34:$A$777,$A376,СВЦЭМ!$B$34:$B$777,J$366)+'СЕТ СН'!$F$13-'СЕТ СН'!$F$21</f>
        <v>19.061877549999963</v>
      </c>
      <c r="K376" s="36">
        <f>SUMIFS(СВЦЭМ!$K$34:$K$777,СВЦЭМ!$A$34:$A$777,$A376,СВЦЭМ!$B$34:$B$777,K$366)+'СЕТ СН'!$F$13-'СЕТ СН'!$F$21</f>
        <v>-16.10031712</v>
      </c>
      <c r="L376" s="36">
        <f>SUMIFS(СВЦЭМ!$K$34:$K$777,СВЦЭМ!$A$34:$A$777,$A376,СВЦЭМ!$B$34:$B$777,L$366)+'СЕТ СН'!$F$13-'СЕТ СН'!$F$21</f>
        <v>-11.146318199999996</v>
      </c>
      <c r="M376" s="36">
        <f>SUMIFS(СВЦЭМ!$K$34:$K$777,СВЦЭМ!$A$34:$A$777,$A376,СВЦЭМ!$B$34:$B$777,M$366)+'СЕТ СН'!$F$13-'СЕТ СН'!$F$21</f>
        <v>7.7608508800000209</v>
      </c>
      <c r="N376" s="36">
        <f>SUMIFS(СВЦЭМ!$K$34:$K$777,СВЦЭМ!$A$34:$A$777,$A376,СВЦЭМ!$B$34:$B$777,N$366)+'СЕТ СН'!$F$13-'СЕТ СН'!$F$21</f>
        <v>12.634734080000044</v>
      </c>
      <c r="O376" s="36">
        <f>SUMIFS(СВЦЭМ!$K$34:$K$777,СВЦЭМ!$A$34:$A$777,$A376,СВЦЭМ!$B$34:$B$777,O$366)+'СЕТ СН'!$F$13-'СЕТ СН'!$F$21</f>
        <v>14.549051329999998</v>
      </c>
      <c r="P376" s="36">
        <f>SUMIFS(СВЦЭМ!$K$34:$K$777,СВЦЭМ!$A$34:$A$777,$A376,СВЦЭМ!$B$34:$B$777,P$366)+'СЕТ СН'!$F$13-'СЕТ СН'!$F$21</f>
        <v>29.210239499999943</v>
      </c>
      <c r="Q376" s="36">
        <f>SUMIFS(СВЦЭМ!$K$34:$K$777,СВЦЭМ!$A$34:$A$777,$A376,СВЦЭМ!$B$34:$B$777,Q$366)+'СЕТ СН'!$F$13-'СЕТ СН'!$F$21</f>
        <v>34.865184129999989</v>
      </c>
      <c r="R376" s="36">
        <f>SUMIFS(СВЦЭМ!$K$34:$K$777,СВЦЭМ!$A$34:$A$777,$A376,СВЦЭМ!$B$34:$B$777,R$366)+'СЕТ СН'!$F$13-'СЕТ СН'!$F$21</f>
        <v>26.116103039999985</v>
      </c>
      <c r="S376" s="36">
        <f>SUMIFS(СВЦЭМ!$K$34:$K$777,СВЦЭМ!$A$34:$A$777,$A376,СВЦЭМ!$B$34:$B$777,S$366)+'СЕТ СН'!$F$13-'СЕТ СН'!$F$21</f>
        <v>24.777342999999973</v>
      </c>
      <c r="T376" s="36">
        <f>SUMIFS(СВЦЭМ!$K$34:$K$777,СВЦЭМ!$A$34:$A$777,$A376,СВЦЭМ!$B$34:$B$777,T$366)+'СЕТ СН'!$F$13-'СЕТ СН'!$F$21</f>
        <v>12.403882589999967</v>
      </c>
      <c r="U376" s="36">
        <f>SUMIFS(СВЦЭМ!$K$34:$K$777,СВЦЭМ!$A$34:$A$777,$A376,СВЦЭМ!$B$34:$B$777,U$366)+'СЕТ СН'!$F$13-'СЕТ СН'!$F$21</f>
        <v>-13.818893939999953</v>
      </c>
      <c r="V376" s="36">
        <f>SUMIFS(СВЦЭМ!$K$34:$K$777,СВЦЭМ!$A$34:$A$777,$A376,СВЦЭМ!$B$34:$B$777,V$366)+'СЕТ СН'!$F$13-'СЕТ СН'!$F$21</f>
        <v>-14.415441299999998</v>
      </c>
      <c r="W376" s="36">
        <f>SUMIFS(СВЦЭМ!$K$34:$K$777,СВЦЭМ!$A$34:$A$777,$A376,СВЦЭМ!$B$34:$B$777,W$366)+'СЕТ СН'!$F$13-'СЕТ СН'!$F$21</f>
        <v>-2.672532169999954</v>
      </c>
      <c r="X376" s="36">
        <f>SUMIFS(СВЦЭМ!$K$34:$K$777,СВЦЭМ!$A$34:$A$777,$A376,СВЦЭМ!$B$34:$B$777,X$366)+'СЕТ СН'!$F$13-'СЕТ СН'!$F$21</f>
        <v>7.4903060799999821</v>
      </c>
      <c r="Y376" s="36">
        <f>SUMIFS(СВЦЭМ!$K$34:$K$777,СВЦЭМ!$A$34:$A$777,$A376,СВЦЭМ!$B$34:$B$777,Y$366)+'СЕТ СН'!$F$13-'СЕТ СН'!$F$21</f>
        <v>21.361268470000027</v>
      </c>
    </row>
    <row r="377" spans="1:25" ht="15.75" x14ac:dyDescent="0.2">
      <c r="A377" s="35">
        <f t="shared" si="10"/>
        <v>42805</v>
      </c>
      <c r="B377" s="36">
        <f>SUMIFS(СВЦЭМ!$K$34:$K$777,СВЦЭМ!$A$34:$A$777,$A377,СВЦЭМ!$B$34:$B$777,B$366)+'СЕТ СН'!$F$13-'СЕТ СН'!$F$21</f>
        <v>26.841472210000006</v>
      </c>
      <c r="C377" s="36">
        <f>SUMIFS(СВЦЭМ!$K$34:$K$777,СВЦЭМ!$A$34:$A$777,$A377,СВЦЭМ!$B$34:$B$777,C$366)+'СЕТ СН'!$F$13-'СЕТ СН'!$F$21</f>
        <v>36.678795130000026</v>
      </c>
      <c r="D377" s="36">
        <f>SUMIFS(СВЦЭМ!$K$34:$K$777,СВЦЭМ!$A$34:$A$777,$A377,СВЦЭМ!$B$34:$B$777,D$366)+'СЕТ СН'!$F$13-'СЕТ СН'!$F$21</f>
        <v>33.494305680000025</v>
      </c>
      <c r="E377" s="36">
        <f>SUMIFS(СВЦЭМ!$K$34:$K$777,СВЦЭМ!$A$34:$A$777,$A377,СВЦЭМ!$B$34:$B$777,E$366)+'СЕТ СН'!$F$13-'СЕТ СН'!$F$21</f>
        <v>31.459873610000045</v>
      </c>
      <c r="F377" s="36">
        <f>SUMIFS(СВЦЭМ!$K$34:$K$777,СВЦЭМ!$A$34:$A$777,$A377,СВЦЭМ!$B$34:$B$777,F$366)+'СЕТ СН'!$F$13-'СЕТ СН'!$F$21</f>
        <v>29.433387130000028</v>
      </c>
      <c r="G377" s="36">
        <f>SUMIFS(СВЦЭМ!$K$34:$K$777,СВЦЭМ!$A$34:$A$777,$A377,СВЦЭМ!$B$34:$B$777,G$366)+'СЕТ СН'!$F$13-'СЕТ СН'!$F$21</f>
        <v>25.672341340000003</v>
      </c>
      <c r="H377" s="36">
        <f>SUMIFS(СВЦЭМ!$K$34:$K$777,СВЦЭМ!$A$34:$A$777,$A377,СВЦЭМ!$B$34:$B$777,H$366)+'СЕТ СН'!$F$13-'СЕТ СН'!$F$21</f>
        <v>10.181666240000027</v>
      </c>
      <c r="I377" s="36">
        <f>SUMIFS(СВЦЭМ!$K$34:$K$777,СВЦЭМ!$A$34:$A$777,$A377,СВЦЭМ!$B$34:$B$777,I$366)+'СЕТ СН'!$F$13-'СЕТ СН'!$F$21</f>
        <v>-16.370041140000012</v>
      </c>
      <c r="J377" s="36">
        <f>SUMIFS(СВЦЭМ!$K$34:$K$777,СВЦЭМ!$A$34:$A$777,$A377,СВЦЭМ!$B$34:$B$777,J$366)+'СЕТ СН'!$F$13-'СЕТ СН'!$F$21</f>
        <v>-38.695445250000034</v>
      </c>
      <c r="K377" s="36">
        <f>SUMIFS(СВЦЭМ!$K$34:$K$777,СВЦЭМ!$A$34:$A$777,$A377,СВЦЭМ!$B$34:$B$777,K$366)+'СЕТ СН'!$F$13-'СЕТ СН'!$F$21</f>
        <v>-45.621025639999971</v>
      </c>
      <c r="L377" s="36">
        <f>SUMIFS(СВЦЭМ!$K$34:$K$777,СВЦЭМ!$A$34:$A$777,$A377,СВЦЭМ!$B$34:$B$777,L$366)+'СЕТ СН'!$F$13-'СЕТ СН'!$F$21</f>
        <v>-58.673721500000056</v>
      </c>
      <c r="M377" s="36">
        <f>SUMIFS(СВЦЭМ!$K$34:$K$777,СВЦЭМ!$A$34:$A$777,$A377,СВЦЭМ!$B$34:$B$777,M$366)+'СЕТ СН'!$F$13-'СЕТ СН'!$F$21</f>
        <v>-54.196680529999981</v>
      </c>
      <c r="N377" s="36">
        <f>SUMIFS(СВЦЭМ!$K$34:$K$777,СВЦЭМ!$A$34:$A$777,$A377,СВЦЭМ!$B$34:$B$777,N$366)+'СЕТ СН'!$F$13-'СЕТ СН'!$F$21</f>
        <v>-44.415635270000053</v>
      </c>
      <c r="O377" s="36">
        <f>SUMIFS(СВЦЭМ!$K$34:$K$777,СВЦЭМ!$A$34:$A$777,$A377,СВЦЭМ!$B$34:$B$777,O$366)+'СЕТ СН'!$F$13-'СЕТ СН'!$F$21</f>
        <v>-33.599920119999979</v>
      </c>
      <c r="P377" s="36">
        <f>SUMIFS(СВЦЭМ!$K$34:$K$777,СВЦЭМ!$A$34:$A$777,$A377,СВЦЭМ!$B$34:$B$777,P$366)+'СЕТ СН'!$F$13-'СЕТ СН'!$F$21</f>
        <v>-27.792771880000032</v>
      </c>
      <c r="Q377" s="36">
        <f>SUMIFS(СВЦЭМ!$K$34:$K$777,СВЦЭМ!$A$34:$A$777,$A377,СВЦЭМ!$B$34:$B$777,Q$366)+'СЕТ СН'!$F$13-'СЕТ СН'!$F$21</f>
        <v>-33.95304152999995</v>
      </c>
      <c r="R377" s="36">
        <f>SUMIFS(СВЦЭМ!$K$34:$K$777,СВЦЭМ!$A$34:$A$777,$A377,СВЦЭМ!$B$34:$B$777,R$366)+'СЕТ СН'!$F$13-'СЕТ СН'!$F$21</f>
        <v>-33.785014369999999</v>
      </c>
      <c r="S377" s="36">
        <f>SUMIFS(СВЦЭМ!$K$34:$K$777,СВЦЭМ!$A$34:$A$777,$A377,СВЦЭМ!$B$34:$B$777,S$366)+'СЕТ СН'!$F$13-'СЕТ СН'!$F$21</f>
        <v>-35.082109439999954</v>
      </c>
      <c r="T377" s="36">
        <f>SUMIFS(СВЦЭМ!$K$34:$K$777,СВЦЭМ!$A$34:$A$777,$A377,СВЦЭМ!$B$34:$B$777,T$366)+'СЕТ СН'!$F$13-'СЕТ СН'!$F$21</f>
        <v>-47.686189600000034</v>
      </c>
      <c r="U377" s="36">
        <f>SUMIFS(СВЦЭМ!$K$34:$K$777,СВЦЭМ!$A$34:$A$777,$A377,СВЦЭМ!$B$34:$B$777,U$366)+'СЕТ СН'!$F$13-'СЕТ СН'!$F$21</f>
        <v>-81.894786339999996</v>
      </c>
      <c r="V377" s="36">
        <f>SUMIFS(СВЦЭМ!$K$34:$K$777,СВЦЭМ!$A$34:$A$777,$A377,СВЦЭМ!$B$34:$B$777,V$366)+'СЕТ СН'!$F$13-'СЕТ СН'!$F$21</f>
        <v>-84.155931710000004</v>
      </c>
      <c r="W377" s="36">
        <f>SUMIFS(СВЦЭМ!$K$34:$K$777,СВЦЭМ!$A$34:$A$777,$A377,СВЦЭМ!$B$34:$B$777,W$366)+'СЕТ СН'!$F$13-'СЕТ СН'!$F$21</f>
        <v>-65.982030570000006</v>
      </c>
      <c r="X377" s="36">
        <f>SUMIFS(СВЦЭМ!$K$34:$K$777,СВЦЭМ!$A$34:$A$777,$A377,СВЦЭМ!$B$34:$B$777,X$366)+'СЕТ СН'!$F$13-'СЕТ СН'!$F$21</f>
        <v>-34.059248339999954</v>
      </c>
      <c r="Y377" s="36">
        <f>SUMIFS(СВЦЭМ!$K$34:$K$777,СВЦЭМ!$A$34:$A$777,$A377,СВЦЭМ!$B$34:$B$777,Y$366)+'СЕТ СН'!$F$13-'СЕТ СН'!$F$21</f>
        <v>-7.3476860900000247</v>
      </c>
    </row>
    <row r="378" spans="1:25" ht="15.75" x14ac:dyDescent="0.2">
      <c r="A378" s="35">
        <f t="shared" si="10"/>
        <v>42806</v>
      </c>
      <c r="B378" s="36">
        <f>SUMIFS(СВЦЭМ!$K$34:$K$777,СВЦЭМ!$A$34:$A$777,$A378,СВЦЭМ!$B$34:$B$777,B$366)+'СЕТ СН'!$F$13-'СЕТ СН'!$F$21</f>
        <v>4.0395799899999929</v>
      </c>
      <c r="C378" s="36">
        <f>SUMIFS(СВЦЭМ!$K$34:$K$777,СВЦЭМ!$A$34:$A$777,$A378,СВЦЭМ!$B$34:$B$777,C$366)+'СЕТ СН'!$F$13-'СЕТ СН'!$F$21</f>
        <v>26.565783409999995</v>
      </c>
      <c r="D378" s="36">
        <f>SUMIFS(СВЦЭМ!$K$34:$K$777,СВЦЭМ!$A$34:$A$777,$A378,СВЦЭМ!$B$34:$B$777,D$366)+'СЕТ СН'!$F$13-'СЕТ СН'!$F$21</f>
        <v>36.398838899999987</v>
      </c>
      <c r="E378" s="36">
        <f>SUMIFS(СВЦЭМ!$K$34:$K$777,СВЦЭМ!$A$34:$A$777,$A378,СВЦЭМ!$B$34:$B$777,E$366)+'СЕТ СН'!$F$13-'СЕТ СН'!$F$21</f>
        <v>38.849952310000049</v>
      </c>
      <c r="F378" s="36">
        <f>SUMIFS(СВЦЭМ!$K$34:$K$777,СВЦЭМ!$A$34:$A$777,$A378,СВЦЭМ!$B$34:$B$777,F$366)+'СЕТ СН'!$F$13-'СЕТ СН'!$F$21</f>
        <v>38.739263850000043</v>
      </c>
      <c r="G378" s="36">
        <f>SUMIFS(СВЦЭМ!$K$34:$K$777,СВЦЭМ!$A$34:$A$777,$A378,СВЦЭМ!$B$34:$B$777,G$366)+'СЕТ СН'!$F$13-'СЕТ СН'!$F$21</f>
        <v>38.663066589999971</v>
      </c>
      <c r="H378" s="36">
        <f>SUMIFS(СВЦЭМ!$K$34:$K$777,СВЦЭМ!$A$34:$A$777,$A378,СВЦЭМ!$B$34:$B$777,H$366)+'СЕТ СН'!$F$13-'СЕТ СН'!$F$21</f>
        <v>29.827651209999999</v>
      </c>
      <c r="I378" s="36">
        <f>SUMIFS(СВЦЭМ!$K$34:$K$777,СВЦЭМ!$A$34:$A$777,$A378,СВЦЭМ!$B$34:$B$777,I$366)+'СЕТ СН'!$F$13-'СЕТ СН'!$F$21</f>
        <v>4.4494863600000372</v>
      </c>
      <c r="J378" s="36">
        <f>SUMIFS(СВЦЭМ!$K$34:$K$777,СВЦЭМ!$A$34:$A$777,$A378,СВЦЭМ!$B$34:$B$777,J$366)+'СЕТ СН'!$F$13-'СЕТ СН'!$F$21</f>
        <v>-42.636486249999962</v>
      </c>
      <c r="K378" s="36">
        <f>SUMIFS(СВЦЭМ!$K$34:$K$777,СВЦЭМ!$A$34:$A$777,$A378,СВЦЭМ!$B$34:$B$777,K$366)+'СЕТ СН'!$F$13-'СЕТ СН'!$F$21</f>
        <v>-55.947318669999959</v>
      </c>
      <c r="L378" s="36">
        <f>SUMIFS(СВЦЭМ!$K$34:$K$777,СВЦЭМ!$A$34:$A$777,$A378,СВЦЭМ!$B$34:$B$777,L$366)+'СЕТ СН'!$F$13-'СЕТ СН'!$F$21</f>
        <v>-68.490596779999976</v>
      </c>
      <c r="M378" s="36">
        <f>SUMIFS(СВЦЭМ!$K$34:$K$777,СВЦЭМ!$A$34:$A$777,$A378,СВЦЭМ!$B$34:$B$777,M$366)+'СЕТ СН'!$F$13-'СЕТ СН'!$F$21</f>
        <v>-68.870731569999975</v>
      </c>
      <c r="N378" s="36">
        <f>SUMIFS(СВЦЭМ!$K$34:$K$777,СВЦЭМ!$A$34:$A$777,$A378,СВЦЭМ!$B$34:$B$777,N$366)+'СЕТ СН'!$F$13-'СЕТ СН'!$F$21</f>
        <v>-61.141175399999952</v>
      </c>
      <c r="O378" s="36">
        <f>SUMIFS(СВЦЭМ!$K$34:$K$777,СВЦЭМ!$A$34:$A$777,$A378,СВЦЭМ!$B$34:$B$777,O$366)+'СЕТ СН'!$F$13-'СЕТ СН'!$F$21</f>
        <v>-53.243522520000056</v>
      </c>
      <c r="P378" s="36">
        <f>SUMIFS(СВЦЭМ!$K$34:$K$777,СВЦЭМ!$A$34:$A$777,$A378,СВЦЭМ!$B$34:$B$777,P$366)+'СЕТ СН'!$F$13-'СЕТ СН'!$F$21</f>
        <v>-44.22702946000004</v>
      </c>
      <c r="Q378" s="36">
        <f>SUMIFS(СВЦЭМ!$K$34:$K$777,СВЦЭМ!$A$34:$A$777,$A378,СВЦЭМ!$B$34:$B$777,Q$366)+'СЕТ СН'!$F$13-'СЕТ СН'!$F$21</f>
        <v>-45.015790759999959</v>
      </c>
      <c r="R378" s="36">
        <f>SUMIFS(СВЦЭМ!$K$34:$K$777,СВЦЭМ!$A$34:$A$777,$A378,СВЦЭМ!$B$34:$B$777,R$366)+'СЕТ СН'!$F$13-'СЕТ СН'!$F$21</f>
        <v>-45.787233769999943</v>
      </c>
      <c r="S378" s="36">
        <f>SUMIFS(СВЦЭМ!$K$34:$K$777,СВЦЭМ!$A$34:$A$777,$A378,СВЦЭМ!$B$34:$B$777,S$366)+'СЕТ СН'!$F$13-'СЕТ СН'!$F$21</f>
        <v>-48.636815719999959</v>
      </c>
      <c r="T378" s="36">
        <f>SUMIFS(СВЦЭМ!$K$34:$K$777,СВЦЭМ!$A$34:$A$777,$A378,СВЦЭМ!$B$34:$B$777,T$366)+'СЕТ СН'!$F$13-'СЕТ СН'!$F$21</f>
        <v>-51.078505729999961</v>
      </c>
      <c r="U378" s="36">
        <f>SUMIFS(СВЦЭМ!$K$34:$K$777,СВЦЭМ!$A$34:$A$777,$A378,СВЦЭМ!$B$34:$B$777,U$366)+'СЕТ СН'!$F$13-'СЕТ СН'!$F$21</f>
        <v>-74.977910090000023</v>
      </c>
      <c r="V378" s="36">
        <f>SUMIFS(СВЦЭМ!$K$34:$K$777,СВЦЭМ!$A$34:$A$777,$A378,СВЦЭМ!$B$34:$B$777,V$366)+'СЕТ СН'!$F$13-'СЕТ СН'!$F$21</f>
        <v>-75.659197090000021</v>
      </c>
      <c r="W378" s="36">
        <f>SUMIFS(СВЦЭМ!$K$34:$K$777,СВЦЭМ!$A$34:$A$777,$A378,СВЦЭМ!$B$34:$B$777,W$366)+'СЕТ СН'!$F$13-'СЕТ СН'!$F$21</f>
        <v>-72.312954719999993</v>
      </c>
      <c r="X378" s="36">
        <f>SUMIFS(СВЦЭМ!$K$34:$K$777,СВЦЭМ!$A$34:$A$777,$A378,СВЦЭМ!$B$34:$B$777,X$366)+'СЕТ СН'!$F$13-'СЕТ СН'!$F$21</f>
        <v>-55.646162269999991</v>
      </c>
      <c r="Y378" s="36">
        <f>SUMIFS(СВЦЭМ!$K$34:$K$777,СВЦЭМ!$A$34:$A$777,$A378,СВЦЭМ!$B$34:$B$777,Y$366)+'СЕТ СН'!$F$13-'СЕТ СН'!$F$21</f>
        <v>-21.927867969999966</v>
      </c>
    </row>
    <row r="379" spans="1:25" ht="15.75" x14ac:dyDescent="0.2">
      <c r="A379" s="35">
        <f t="shared" si="10"/>
        <v>42807</v>
      </c>
      <c r="B379" s="36">
        <f>SUMIFS(СВЦЭМ!$K$34:$K$777,СВЦЭМ!$A$34:$A$777,$A379,СВЦЭМ!$B$34:$B$777,B$366)+'СЕТ СН'!$F$13-'СЕТ СН'!$F$21</f>
        <v>30.96762276000004</v>
      </c>
      <c r="C379" s="36">
        <f>SUMIFS(СВЦЭМ!$K$34:$K$777,СВЦЭМ!$A$34:$A$777,$A379,СВЦЭМ!$B$34:$B$777,C$366)+'СЕТ СН'!$F$13-'СЕТ СН'!$F$21</f>
        <v>35.207105530000035</v>
      </c>
      <c r="D379" s="36">
        <f>SUMIFS(СВЦЭМ!$K$34:$K$777,СВЦЭМ!$A$34:$A$777,$A379,СВЦЭМ!$B$34:$B$777,D$366)+'СЕТ СН'!$F$13-'СЕТ СН'!$F$21</f>
        <v>37.486847689999991</v>
      </c>
      <c r="E379" s="36">
        <f>SUMIFS(СВЦЭМ!$K$34:$K$777,СВЦЭМ!$A$34:$A$777,$A379,СВЦЭМ!$B$34:$B$777,E$366)+'СЕТ СН'!$F$13-'СЕТ СН'!$F$21</f>
        <v>40.061258429999953</v>
      </c>
      <c r="F379" s="36">
        <f>SUMIFS(СВЦЭМ!$K$34:$K$777,СВЦЭМ!$A$34:$A$777,$A379,СВЦЭМ!$B$34:$B$777,F$366)+'СЕТ СН'!$F$13-'СЕТ СН'!$F$21</f>
        <v>77.651171790000035</v>
      </c>
      <c r="G379" s="36">
        <f>SUMIFS(СВЦЭМ!$K$34:$K$777,СВЦЭМ!$A$34:$A$777,$A379,СВЦЭМ!$B$34:$B$777,G$366)+'СЕТ СН'!$F$13-'СЕТ СН'!$F$21</f>
        <v>106.98111110000002</v>
      </c>
      <c r="H379" s="36">
        <f>SUMIFS(СВЦЭМ!$K$34:$K$777,СВЦЭМ!$A$34:$A$777,$A379,СВЦЭМ!$B$34:$B$777,H$366)+'СЕТ СН'!$F$13-'СЕТ СН'!$F$21</f>
        <v>82.021631100000036</v>
      </c>
      <c r="I379" s="36">
        <f>SUMIFS(СВЦЭМ!$K$34:$K$777,СВЦЭМ!$A$34:$A$777,$A379,СВЦЭМ!$B$34:$B$777,I$366)+'СЕТ СН'!$F$13-'СЕТ СН'!$F$21</f>
        <v>44.881907159999969</v>
      </c>
      <c r="J379" s="36">
        <f>SUMIFS(СВЦЭМ!$K$34:$K$777,СВЦЭМ!$A$34:$A$777,$A379,СВЦЭМ!$B$34:$B$777,J$366)+'СЕТ СН'!$F$13-'СЕТ СН'!$F$21</f>
        <v>8.9305280999999468</v>
      </c>
      <c r="K379" s="36">
        <f>SUMIFS(СВЦЭМ!$K$34:$K$777,СВЦЭМ!$A$34:$A$777,$A379,СВЦЭМ!$B$34:$B$777,K$366)+'СЕТ СН'!$F$13-'СЕТ СН'!$F$21</f>
        <v>0.60526026000002275</v>
      </c>
      <c r="L379" s="36">
        <f>SUMIFS(СВЦЭМ!$K$34:$K$777,СВЦЭМ!$A$34:$A$777,$A379,СВЦЭМ!$B$34:$B$777,L$366)+'СЕТ СН'!$F$13-'СЕТ СН'!$F$21</f>
        <v>-2.6588871799999652</v>
      </c>
      <c r="M379" s="36">
        <f>SUMIFS(СВЦЭМ!$K$34:$K$777,СВЦЭМ!$A$34:$A$777,$A379,СВЦЭМ!$B$34:$B$777,M$366)+'СЕТ СН'!$F$13-'СЕТ СН'!$F$21</f>
        <v>-4.1179111699999567</v>
      </c>
      <c r="N379" s="36">
        <f>SUMIFS(СВЦЭМ!$K$34:$K$777,СВЦЭМ!$A$34:$A$777,$A379,СВЦЭМ!$B$34:$B$777,N$366)+'СЕТ СН'!$F$13-'СЕТ СН'!$F$21</f>
        <v>5.7408639999999878</v>
      </c>
      <c r="O379" s="36">
        <f>SUMIFS(СВЦЭМ!$K$34:$K$777,СВЦЭМ!$A$34:$A$777,$A379,СВЦЭМ!$B$34:$B$777,O$366)+'СЕТ СН'!$F$13-'СЕТ СН'!$F$21</f>
        <v>8.5189419700000144</v>
      </c>
      <c r="P379" s="36">
        <f>SUMIFS(СВЦЭМ!$K$34:$K$777,СВЦЭМ!$A$34:$A$777,$A379,СВЦЭМ!$B$34:$B$777,P$366)+'СЕТ СН'!$F$13-'СЕТ СН'!$F$21</f>
        <v>17.953495480000015</v>
      </c>
      <c r="Q379" s="36">
        <f>SUMIFS(СВЦЭМ!$K$34:$K$777,СВЦЭМ!$A$34:$A$777,$A379,СВЦЭМ!$B$34:$B$777,Q$366)+'СЕТ СН'!$F$13-'СЕТ СН'!$F$21</f>
        <v>15.788411730000007</v>
      </c>
      <c r="R379" s="36">
        <f>SUMIFS(СВЦЭМ!$K$34:$K$777,СВЦЭМ!$A$34:$A$777,$A379,СВЦЭМ!$B$34:$B$777,R$366)+'СЕТ СН'!$F$13-'СЕТ СН'!$F$21</f>
        <v>16.56863506000002</v>
      </c>
      <c r="S379" s="36">
        <f>SUMIFS(СВЦЭМ!$K$34:$K$777,СВЦЭМ!$A$34:$A$777,$A379,СВЦЭМ!$B$34:$B$777,S$366)+'СЕТ СН'!$F$13-'СЕТ СН'!$F$21</f>
        <v>15.73426685000004</v>
      </c>
      <c r="T379" s="36">
        <f>SUMIFS(СВЦЭМ!$K$34:$K$777,СВЦЭМ!$A$34:$A$777,$A379,СВЦЭМ!$B$34:$B$777,T$366)+'СЕТ СН'!$F$13-'СЕТ СН'!$F$21</f>
        <v>1.9502083300000095</v>
      </c>
      <c r="U379" s="36">
        <f>SUMIFS(СВЦЭМ!$K$34:$K$777,СВЦЭМ!$A$34:$A$777,$A379,СВЦЭМ!$B$34:$B$777,U$366)+'СЕТ СН'!$F$13-'СЕТ СН'!$F$21</f>
        <v>-7.6084763100000146</v>
      </c>
      <c r="V379" s="36">
        <f>SUMIFS(СВЦЭМ!$K$34:$K$777,СВЦЭМ!$A$34:$A$777,$A379,СВЦЭМ!$B$34:$B$777,V$366)+'СЕТ СН'!$F$13-'СЕТ СН'!$F$21</f>
        <v>-9.5254085599999598</v>
      </c>
      <c r="W379" s="36">
        <f>SUMIFS(СВЦЭМ!$K$34:$K$777,СВЦЭМ!$A$34:$A$777,$A379,СВЦЭМ!$B$34:$B$777,W$366)+'СЕТ СН'!$F$13-'СЕТ СН'!$F$21</f>
        <v>-2.6655542299999979</v>
      </c>
      <c r="X379" s="36">
        <f>SUMIFS(СВЦЭМ!$K$34:$K$777,СВЦЭМ!$A$34:$A$777,$A379,СВЦЭМ!$B$34:$B$777,X$366)+'СЕТ СН'!$F$13-'СЕТ СН'!$F$21</f>
        <v>-3.6248133699999698</v>
      </c>
      <c r="Y379" s="36">
        <f>SUMIFS(СВЦЭМ!$K$34:$K$777,СВЦЭМ!$A$34:$A$777,$A379,СВЦЭМ!$B$34:$B$777,Y$366)+'СЕТ СН'!$F$13-'СЕТ СН'!$F$21</f>
        <v>37.524278040000013</v>
      </c>
    </row>
    <row r="380" spans="1:25" ht="15.75" x14ac:dyDescent="0.2">
      <c r="A380" s="35">
        <f t="shared" si="10"/>
        <v>42808</v>
      </c>
      <c r="B380" s="36">
        <f>SUMIFS(СВЦЭМ!$K$34:$K$777,СВЦЭМ!$A$34:$A$777,$A380,СВЦЭМ!$B$34:$B$777,B$366)+'СЕТ СН'!$F$13-'СЕТ СН'!$F$21</f>
        <v>34.049126210000054</v>
      </c>
      <c r="C380" s="36">
        <f>SUMIFS(СВЦЭМ!$K$34:$K$777,СВЦЭМ!$A$34:$A$777,$A380,СВЦЭМ!$B$34:$B$777,C$366)+'СЕТ СН'!$F$13-'СЕТ СН'!$F$21</f>
        <v>34.750522589999946</v>
      </c>
      <c r="D380" s="36">
        <f>SUMIFS(СВЦЭМ!$K$34:$K$777,СВЦЭМ!$A$34:$A$777,$A380,СВЦЭМ!$B$34:$B$777,D$366)+'СЕТ СН'!$F$13-'СЕТ СН'!$F$21</f>
        <v>49.626609239999993</v>
      </c>
      <c r="E380" s="36">
        <f>SUMIFS(СВЦЭМ!$K$34:$K$777,СВЦЭМ!$A$34:$A$777,$A380,СВЦЭМ!$B$34:$B$777,E$366)+'СЕТ СН'!$F$13-'СЕТ СН'!$F$21</f>
        <v>50.981248540000024</v>
      </c>
      <c r="F380" s="36">
        <f>SUMIFS(СВЦЭМ!$K$34:$K$777,СВЦЭМ!$A$34:$A$777,$A380,СВЦЭМ!$B$34:$B$777,F$366)+'СЕТ СН'!$F$13-'СЕТ СН'!$F$21</f>
        <v>54.14831294999999</v>
      </c>
      <c r="G380" s="36">
        <f>SUMIFS(СВЦЭМ!$K$34:$K$777,СВЦЭМ!$A$34:$A$777,$A380,СВЦЭМ!$B$34:$B$777,G$366)+'СЕТ СН'!$F$13-'СЕТ СН'!$F$21</f>
        <v>69.551771010000039</v>
      </c>
      <c r="H380" s="36">
        <f>SUMIFS(СВЦЭМ!$K$34:$K$777,СВЦЭМ!$A$34:$A$777,$A380,СВЦЭМ!$B$34:$B$777,H$366)+'СЕТ СН'!$F$13-'СЕТ СН'!$F$21</f>
        <v>50.559639019999963</v>
      </c>
      <c r="I380" s="36">
        <f>SUMIFS(СВЦЭМ!$K$34:$K$777,СВЦЭМ!$A$34:$A$777,$A380,СВЦЭМ!$B$34:$B$777,I$366)+'СЕТ СН'!$F$13-'СЕТ СН'!$F$21</f>
        <v>24.937709499999983</v>
      </c>
      <c r="J380" s="36">
        <f>SUMIFS(СВЦЭМ!$K$34:$K$777,СВЦЭМ!$A$34:$A$777,$A380,СВЦЭМ!$B$34:$B$777,J$366)+'СЕТ СН'!$F$13-'СЕТ СН'!$F$21</f>
        <v>-16.957540770000037</v>
      </c>
      <c r="K380" s="36">
        <f>SUMIFS(СВЦЭМ!$K$34:$K$777,СВЦЭМ!$A$34:$A$777,$A380,СВЦЭМ!$B$34:$B$777,K$366)+'СЕТ СН'!$F$13-'СЕТ СН'!$F$21</f>
        <v>-12.342228449999993</v>
      </c>
      <c r="L380" s="36">
        <f>SUMIFS(СВЦЭМ!$K$34:$K$777,СВЦЭМ!$A$34:$A$777,$A380,СВЦЭМ!$B$34:$B$777,L$366)+'СЕТ СН'!$F$13-'СЕТ СН'!$F$21</f>
        <v>-12.404865940000036</v>
      </c>
      <c r="M380" s="36">
        <f>SUMIFS(СВЦЭМ!$K$34:$K$777,СВЦЭМ!$A$34:$A$777,$A380,СВЦЭМ!$B$34:$B$777,M$366)+'СЕТ СН'!$F$13-'СЕТ СН'!$F$21</f>
        <v>4.1782974400000512</v>
      </c>
      <c r="N380" s="36">
        <f>SUMIFS(СВЦЭМ!$K$34:$K$777,СВЦЭМ!$A$34:$A$777,$A380,СВЦЭМ!$B$34:$B$777,N$366)+'СЕТ СН'!$F$13-'СЕТ СН'!$F$21</f>
        <v>10.526316319999978</v>
      </c>
      <c r="O380" s="36">
        <f>SUMIFS(СВЦЭМ!$K$34:$K$777,СВЦЭМ!$A$34:$A$777,$A380,СВЦЭМ!$B$34:$B$777,O$366)+'СЕТ СН'!$F$13-'СЕТ СН'!$F$21</f>
        <v>38.838182189999998</v>
      </c>
      <c r="P380" s="36">
        <f>SUMIFS(СВЦЭМ!$K$34:$K$777,СВЦЭМ!$A$34:$A$777,$A380,СВЦЭМ!$B$34:$B$777,P$366)+'СЕТ СН'!$F$13-'СЕТ СН'!$F$21</f>
        <v>42.70166205999999</v>
      </c>
      <c r="Q380" s="36">
        <f>SUMIFS(СВЦЭМ!$K$34:$K$777,СВЦЭМ!$A$34:$A$777,$A380,СВЦЭМ!$B$34:$B$777,Q$366)+'СЕТ СН'!$F$13-'СЕТ СН'!$F$21</f>
        <v>42.390675160000001</v>
      </c>
      <c r="R380" s="36">
        <f>SUMIFS(СВЦЭМ!$K$34:$K$777,СВЦЭМ!$A$34:$A$777,$A380,СВЦЭМ!$B$34:$B$777,R$366)+'СЕТ СН'!$F$13-'СЕТ СН'!$F$21</f>
        <v>40.658918810000046</v>
      </c>
      <c r="S380" s="36">
        <f>SUMIFS(СВЦЭМ!$K$34:$K$777,СВЦЭМ!$A$34:$A$777,$A380,СВЦЭМ!$B$34:$B$777,S$366)+'СЕТ СН'!$F$13-'СЕТ СН'!$F$21</f>
        <v>31.880116420000036</v>
      </c>
      <c r="T380" s="36">
        <f>SUMIFS(СВЦЭМ!$K$34:$K$777,СВЦЭМ!$A$34:$A$777,$A380,СВЦЭМ!$B$34:$B$777,T$366)+'СЕТ СН'!$F$13-'СЕТ СН'!$F$21</f>
        <v>21.699554199999966</v>
      </c>
      <c r="U380" s="36">
        <f>SUMIFS(СВЦЭМ!$K$34:$K$777,СВЦЭМ!$A$34:$A$777,$A380,СВЦЭМ!$B$34:$B$777,U$366)+'СЕТ СН'!$F$13-'СЕТ СН'!$F$21</f>
        <v>-8.4220153700000537</v>
      </c>
      <c r="V380" s="36">
        <f>SUMIFS(СВЦЭМ!$K$34:$K$777,СВЦЭМ!$A$34:$A$777,$A380,СВЦЭМ!$B$34:$B$777,V$366)+'СЕТ СН'!$F$13-'СЕТ СН'!$F$21</f>
        <v>-13.969249350000041</v>
      </c>
      <c r="W380" s="36">
        <f>SUMIFS(СВЦЭМ!$K$34:$K$777,СВЦЭМ!$A$34:$A$777,$A380,СВЦЭМ!$B$34:$B$777,W$366)+'СЕТ СН'!$F$13-'СЕТ СН'!$F$21</f>
        <v>-11.771597349999979</v>
      </c>
      <c r="X380" s="36">
        <f>SUMIFS(СВЦЭМ!$K$34:$K$777,СВЦЭМ!$A$34:$A$777,$A380,СВЦЭМ!$B$34:$B$777,X$366)+'СЕТ СН'!$F$13-'СЕТ СН'!$F$21</f>
        <v>-15.202099900000007</v>
      </c>
      <c r="Y380" s="36">
        <f>SUMIFS(СВЦЭМ!$K$34:$K$777,СВЦЭМ!$A$34:$A$777,$A380,СВЦЭМ!$B$34:$B$777,Y$366)+'СЕТ СН'!$F$13-'СЕТ СН'!$F$21</f>
        <v>23.228351389999943</v>
      </c>
    </row>
    <row r="381" spans="1:25" ht="15.75" x14ac:dyDescent="0.2">
      <c r="A381" s="35">
        <f t="shared" si="10"/>
        <v>42809</v>
      </c>
      <c r="B381" s="36">
        <f>SUMIFS(СВЦЭМ!$K$34:$K$777,СВЦЭМ!$A$34:$A$777,$A381,СВЦЭМ!$B$34:$B$777,B$366)+'СЕТ СН'!$F$13-'СЕТ СН'!$F$21</f>
        <v>48.957638510000038</v>
      </c>
      <c r="C381" s="36">
        <f>SUMIFS(СВЦЭМ!$K$34:$K$777,СВЦЭМ!$A$34:$A$777,$A381,СВЦЭМ!$B$34:$B$777,C$366)+'СЕТ СН'!$F$13-'СЕТ СН'!$F$21</f>
        <v>81.043925779999995</v>
      </c>
      <c r="D381" s="36">
        <f>SUMIFS(СВЦЭМ!$K$34:$K$777,СВЦЭМ!$A$34:$A$777,$A381,СВЦЭМ!$B$34:$B$777,D$366)+'СЕТ СН'!$F$13-'СЕТ СН'!$F$21</f>
        <v>100.07465346000004</v>
      </c>
      <c r="E381" s="36">
        <f>SUMIFS(СВЦЭМ!$K$34:$K$777,СВЦЭМ!$A$34:$A$777,$A381,СВЦЭМ!$B$34:$B$777,E$366)+'СЕТ СН'!$F$13-'СЕТ СН'!$F$21</f>
        <v>103.67263886000001</v>
      </c>
      <c r="F381" s="36">
        <f>SUMIFS(СВЦЭМ!$K$34:$K$777,СВЦЭМ!$A$34:$A$777,$A381,СВЦЭМ!$B$34:$B$777,F$366)+'СЕТ СН'!$F$13-'СЕТ СН'!$F$21</f>
        <v>100.34797852999998</v>
      </c>
      <c r="G381" s="36">
        <f>SUMIFS(СВЦЭМ!$K$34:$K$777,СВЦЭМ!$A$34:$A$777,$A381,СВЦЭМ!$B$34:$B$777,G$366)+'СЕТ СН'!$F$13-'СЕТ СН'!$F$21</f>
        <v>93.82339907000005</v>
      </c>
      <c r="H381" s="36">
        <f>SUMIFS(СВЦЭМ!$K$34:$K$777,СВЦЭМ!$A$34:$A$777,$A381,СВЦЭМ!$B$34:$B$777,H$366)+'СЕТ СН'!$F$13-'СЕТ СН'!$F$21</f>
        <v>42.406475549999982</v>
      </c>
      <c r="I381" s="36">
        <f>SUMIFS(СВЦЭМ!$K$34:$K$777,СВЦЭМ!$A$34:$A$777,$A381,СВЦЭМ!$B$34:$B$777,I$366)+'СЕТ СН'!$F$13-'СЕТ СН'!$F$21</f>
        <v>-5.1683668900000157</v>
      </c>
      <c r="J381" s="36">
        <f>SUMIFS(СВЦЭМ!$K$34:$K$777,СВЦЭМ!$A$34:$A$777,$A381,СВЦЭМ!$B$34:$B$777,J$366)+'СЕТ СН'!$F$13-'СЕТ СН'!$F$21</f>
        <v>-40.132860759999971</v>
      </c>
      <c r="K381" s="36">
        <f>SUMIFS(СВЦЭМ!$K$34:$K$777,СВЦЭМ!$A$34:$A$777,$A381,СВЦЭМ!$B$34:$B$777,K$366)+'СЕТ СН'!$F$13-'СЕТ СН'!$F$21</f>
        <v>-49.762065529999973</v>
      </c>
      <c r="L381" s="36">
        <f>SUMIFS(СВЦЭМ!$K$34:$K$777,СВЦЭМ!$A$34:$A$777,$A381,СВЦЭМ!$B$34:$B$777,L$366)+'СЕТ СН'!$F$13-'СЕТ СН'!$F$21</f>
        <v>-52.015268630000037</v>
      </c>
      <c r="M381" s="36">
        <f>SUMIFS(СВЦЭМ!$K$34:$K$777,СВЦЭМ!$A$34:$A$777,$A381,СВЦЭМ!$B$34:$B$777,M$366)+'СЕТ СН'!$F$13-'СЕТ СН'!$F$21</f>
        <v>-49.14690569000004</v>
      </c>
      <c r="N381" s="36">
        <f>SUMIFS(СВЦЭМ!$K$34:$K$777,СВЦЭМ!$A$34:$A$777,$A381,СВЦЭМ!$B$34:$B$777,N$366)+'СЕТ СН'!$F$13-'СЕТ СН'!$F$21</f>
        <v>-35.407377790000055</v>
      </c>
      <c r="O381" s="36">
        <f>SUMIFS(СВЦЭМ!$K$34:$K$777,СВЦЭМ!$A$34:$A$777,$A381,СВЦЭМ!$B$34:$B$777,O$366)+'СЕТ СН'!$F$13-'СЕТ СН'!$F$21</f>
        <v>-25.012266729999965</v>
      </c>
      <c r="P381" s="36">
        <f>SUMIFS(СВЦЭМ!$K$34:$K$777,СВЦЭМ!$A$34:$A$777,$A381,СВЦЭМ!$B$34:$B$777,P$366)+'СЕТ СН'!$F$13-'СЕТ СН'!$F$21</f>
        <v>-9.3767828400000326</v>
      </c>
      <c r="Q381" s="36">
        <f>SUMIFS(СВЦЭМ!$K$34:$K$777,СВЦЭМ!$A$34:$A$777,$A381,СВЦЭМ!$B$34:$B$777,Q$366)+'СЕТ СН'!$F$13-'СЕТ СН'!$F$21</f>
        <v>-2.5236863400000402</v>
      </c>
      <c r="R381" s="36">
        <f>SUMIFS(СВЦЭМ!$K$34:$K$777,СВЦЭМ!$A$34:$A$777,$A381,СВЦЭМ!$B$34:$B$777,R$366)+'СЕТ СН'!$F$13-'СЕТ СН'!$F$21</f>
        <v>-0.49282621999998355</v>
      </c>
      <c r="S381" s="36">
        <f>SUMIFS(СВЦЭМ!$K$34:$K$777,СВЦЭМ!$A$34:$A$777,$A381,СВЦЭМ!$B$34:$B$777,S$366)+'СЕТ СН'!$F$13-'СЕТ СН'!$F$21</f>
        <v>-14.654852890000029</v>
      </c>
      <c r="T381" s="36">
        <f>SUMIFS(СВЦЭМ!$K$34:$K$777,СВЦЭМ!$A$34:$A$777,$A381,СВЦЭМ!$B$34:$B$777,T$366)+'СЕТ СН'!$F$13-'СЕТ СН'!$F$21</f>
        <v>-42.941028110000047</v>
      </c>
      <c r="U381" s="36">
        <f>SUMIFS(СВЦЭМ!$K$34:$K$777,СВЦЭМ!$A$34:$A$777,$A381,СВЦЭМ!$B$34:$B$777,U$366)+'СЕТ СН'!$F$13-'СЕТ СН'!$F$21</f>
        <v>-64.070131569999944</v>
      </c>
      <c r="V381" s="36">
        <f>SUMIFS(СВЦЭМ!$K$34:$K$777,СВЦЭМ!$A$34:$A$777,$A381,СВЦЭМ!$B$34:$B$777,V$366)+'СЕТ СН'!$F$13-'СЕТ СН'!$F$21</f>
        <v>-62.284885270000018</v>
      </c>
      <c r="W381" s="36">
        <f>SUMIFS(СВЦЭМ!$K$34:$K$777,СВЦЭМ!$A$34:$A$777,$A381,СВЦЭМ!$B$34:$B$777,W$366)+'СЕТ СН'!$F$13-'СЕТ СН'!$F$21</f>
        <v>-60.906861769999978</v>
      </c>
      <c r="X381" s="36">
        <f>SUMIFS(СВЦЭМ!$K$34:$K$777,СВЦЭМ!$A$34:$A$777,$A381,СВЦЭМ!$B$34:$B$777,X$366)+'СЕТ СН'!$F$13-'СЕТ СН'!$F$21</f>
        <v>-49.408316799999966</v>
      </c>
      <c r="Y381" s="36">
        <f>SUMIFS(СВЦЭМ!$K$34:$K$777,СВЦЭМ!$A$34:$A$777,$A381,СВЦЭМ!$B$34:$B$777,Y$366)+'СЕТ СН'!$F$13-'СЕТ СН'!$F$21</f>
        <v>5.5023832199999561</v>
      </c>
    </row>
    <row r="382" spans="1:25" ht="15.75" x14ac:dyDescent="0.2">
      <c r="A382" s="35">
        <f t="shared" si="10"/>
        <v>42810</v>
      </c>
      <c r="B382" s="36">
        <f>SUMIFS(СВЦЭМ!$K$34:$K$777,СВЦЭМ!$A$34:$A$777,$A382,СВЦЭМ!$B$34:$B$777,B$366)+'СЕТ СН'!$F$13-'СЕТ СН'!$F$21</f>
        <v>22.061900830000013</v>
      </c>
      <c r="C382" s="36">
        <f>SUMIFS(СВЦЭМ!$K$34:$K$777,СВЦЭМ!$A$34:$A$777,$A382,СВЦЭМ!$B$34:$B$777,C$366)+'СЕТ СН'!$F$13-'СЕТ СН'!$F$21</f>
        <v>40.908440570000039</v>
      </c>
      <c r="D382" s="36">
        <f>SUMIFS(СВЦЭМ!$K$34:$K$777,СВЦЭМ!$A$34:$A$777,$A382,СВЦЭМ!$B$34:$B$777,D$366)+'СЕТ СН'!$F$13-'СЕТ СН'!$F$21</f>
        <v>57.088721780000014</v>
      </c>
      <c r="E382" s="36">
        <f>SUMIFS(СВЦЭМ!$K$34:$K$777,СВЦЭМ!$A$34:$A$777,$A382,СВЦЭМ!$B$34:$B$777,E$366)+'СЕТ СН'!$F$13-'СЕТ СН'!$F$21</f>
        <v>64.12872675999995</v>
      </c>
      <c r="F382" s="36">
        <f>SUMIFS(СВЦЭМ!$K$34:$K$777,СВЦЭМ!$A$34:$A$777,$A382,СВЦЭМ!$B$34:$B$777,F$366)+'СЕТ СН'!$F$13-'СЕТ СН'!$F$21</f>
        <v>59.175365140000054</v>
      </c>
      <c r="G382" s="36">
        <f>SUMIFS(СВЦЭМ!$K$34:$K$777,СВЦЭМ!$A$34:$A$777,$A382,СВЦЭМ!$B$34:$B$777,G$366)+'СЕТ СН'!$F$13-'СЕТ СН'!$F$21</f>
        <v>54.751560970000014</v>
      </c>
      <c r="H382" s="36">
        <f>SUMIFS(СВЦЭМ!$K$34:$K$777,СВЦЭМ!$A$34:$A$777,$A382,СВЦЭМ!$B$34:$B$777,H$366)+'СЕТ СН'!$F$13-'СЕТ СН'!$F$21</f>
        <v>51.334062600000038</v>
      </c>
      <c r="I382" s="36">
        <f>SUMIFS(СВЦЭМ!$K$34:$K$777,СВЦЭМ!$A$34:$A$777,$A382,СВЦЭМ!$B$34:$B$777,I$366)+'СЕТ СН'!$F$13-'СЕТ СН'!$F$21</f>
        <v>50.709805200000005</v>
      </c>
      <c r="J382" s="36">
        <f>SUMIFS(СВЦЭМ!$K$34:$K$777,СВЦЭМ!$A$34:$A$777,$A382,СВЦЭМ!$B$34:$B$777,J$366)+'СЕТ СН'!$F$13-'СЕТ СН'!$F$21</f>
        <v>-1.535403419999966</v>
      </c>
      <c r="K382" s="36">
        <f>SUMIFS(СВЦЭМ!$K$34:$K$777,СВЦЭМ!$A$34:$A$777,$A382,СВЦЭМ!$B$34:$B$777,K$366)+'СЕТ СН'!$F$13-'СЕТ СН'!$F$21</f>
        <v>-42.920764009999971</v>
      </c>
      <c r="L382" s="36">
        <f>SUMIFS(СВЦЭМ!$K$34:$K$777,СВЦЭМ!$A$34:$A$777,$A382,СВЦЭМ!$B$34:$B$777,L$366)+'СЕТ СН'!$F$13-'СЕТ СН'!$F$21</f>
        <v>-42.68124001000001</v>
      </c>
      <c r="M382" s="36">
        <f>SUMIFS(СВЦЭМ!$K$34:$K$777,СВЦЭМ!$A$34:$A$777,$A382,СВЦЭМ!$B$34:$B$777,M$366)+'СЕТ СН'!$F$13-'СЕТ СН'!$F$21</f>
        <v>-37.191970620000006</v>
      </c>
      <c r="N382" s="36">
        <f>SUMIFS(СВЦЭМ!$K$34:$K$777,СВЦЭМ!$A$34:$A$777,$A382,СВЦЭМ!$B$34:$B$777,N$366)+'СЕТ СН'!$F$13-'СЕТ СН'!$F$21</f>
        <v>-29.523747370000024</v>
      </c>
      <c r="O382" s="36">
        <f>SUMIFS(СВЦЭМ!$K$34:$K$777,СВЦЭМ!$A$34:$A$777,$A382,СВЦЭМ!$B$34:$B$777,O$366)+'СЕТ СН'!$F$13-'СЕТ СН'!$F$21</f>
        <v>-25.672514940000042</v>
      </c>
      <c r="P382" s="36">
        <f>SUMIFS(СВЦЭМ!$K$34:$K$777,СВЦЭМ!$A$34:$A$777,$A382,СВЦЭМ!$B$34:$B$777,P$366)+'СЕТ СН'!$F$13-'СЕТ СН'!$F$21</f>
        <v>-7.4063853400000426</v>
      </c>
      <c r="Q382" s="36">
        <f>SUMIFS(СВЦЭМ!$K$34:$K$777,СВЦЭМ!$A$34:$A$777,$A382,СВЦЭМ!$B$34:$B$777,Q$366)+'СЕТ СН'!$F$13-'СЕТ СН'!$F$21</f>
        <v>-3.7337081699999999</v>
      </c>
      <c r="R382" s="36">
        <f>SUMIFS(СВЦЭМ!$K$34:$K$777,СВЦЭМ!$A$34:$A$777,$A382,СВЦЭМ!$B$34:$B$777,R$366)+'СЕТ СН'!$F$13-'СЕТ СН'!$F$21</f>
        <v>-2.1947957700000416</v>
      </c>
      <c r="S382" s="36">
        <f>SUMIFS(СВЦЭМ!$K$34:$K$777,СВЦЭМ!$A$34:$A$777,$A382,СВЦЭМ!$B$34:$B$777,S$366)+'СЕТ СН'!$F$13-'СЕТ СН'!$F$21</f>
        <v>-24.539806190000036</v>
      </c>
      <c r="T382" s="36">
        <f>SUMIFS(СВЦЭМ!$K$34:$K$777,СВЦЭМ!$A$34:$A$777,$A382,СВЦЭМ!$B$34:$B$777,T$366)+'СЕТ СН'!$F$13-'СЕТ СН'!$F$21</f>
        <v>-34.211852290000024</v>
      </c>
      <c r="U382" s="36">
        <f>SUMIFS(СВЦЭМ!$K$34:$K$777,СВЦЭМ!$A$34:$A$777,$A382,СВЦЭМ!$B$34:$B$777,U$366)+'СЕТ СН'!$F$13-'СЕТ СН'!$F$21</f>
        <v>-57.167640870000014</v>
      </c>
      <c r="V382" s="36">
        <f>SUMIFS(СВЦЭМ!$K$34:$K$777,СВЦЭМ!$A$34:$A$777,$A382,СВЦЭМ!$B$34:$B$777,V$366)+'СЕТ СН'!$F$13-'СЕТ СН'!$F$21</f>
        <v>-59.675342320000027</v>
      </c>
      <c r="W382" s="36">
        <f>SUMIFS(СВЦЭМ!$K$34:$K$777,СВЦЭМ!$A$34:$A$777,$A382,СВЦЭМ!$B$34:$B$777,W$366)+'СЕТ СН'!$F$13-'СЕТ СН'!$F$21</f>
        <v>-51.381445210000038</v>
      </c>
      <c r="X382" s="36">
        <f>SUMIFS(СВЦЭМ!$K$34:$K$777,СВЦЭМ!$A$34:$A$777,$A382,СВЦЭМ!$B$34:$B$777,X$366)+'СЕТ СН'!$F$13-'СЕТ СН'!$F$21</f>
        <v>-10.1708754</v>
      </c>
      <c r="Y382" s="36">
        <f>SUMIFS(СВЦЭМ!$K$34:$K$777,СВЦЭМ!$A$34:$A$777,$A382,СВЦЭМ!$B$34:$B$777,Y$366)+'СЕТ СН'!$F$13-'СЕТ СН'!$F$21</f>
        <v>49.102560949999997</v>
      </c>
    </row>
    <row r="383" spans="1:25" ht="15.75" x14ac:dyDescent="0.2">
      <c r="A383" s="35">
        <f t="shared" si="10"/>
        <v>42811</v>
      </c>
      <c r="B383" s="36">
        <f>SUMIFS(СВЦЭМ!$K$34:$K$777,СВЦЭМ!$A$34:$A$777,$A383,СВЦЭМ!$B$34:$B$777,B$366)+'СЕТ СН'!$F$13-'СЕТ СН'!$F$21</f>
        <v>36.941545629999951</v>
      </c>
      <c r="C383" s="36">
        <f>SUMIFS(СВЦЭМ!$K$34:$K$777,СВЦЭМ!$A$34:$A$777,$A383,СВЦЭМ!$B$34:$B$777,C$366)+'СЕТ СН'!$F$13-'СЕТ СН'!$F$21</f>
        <v>50.642458239999996</v>
      </c>
      <c r="D383" s="36">
        <f>SUMIFS(СВЦЭМ!$K$34:$K$777,СВЦЭМ!$A$34:$A$777,$A383,СВЦЭМ!$B$34:$B$777,D$366)+'СЕТ СН'!$F$13-'СЕТ СН'!$F$21</f>
        <v>59.078038320000019</v>
      </c>
      <c r="E383" s="36">
        <f>SUMIFS(СВЦЭМ!$K$34:$K$777,СВЦЭМ!$A$34:$A$777,$A383,СВЦЭМ!$B$34:$B$777,E$366)+'СЕТ СН'!$F$13-'СЕТ СН'!$F$21</f>
        <v>68.262292409999986</v>
      </c>
      <c r="F383" s="36">
        <f>SUMIFS(СВЦЭМ!$K$34:$K$777,СВЦЭМ!$A$34:$A$777,$A383,СВЦЭМ!$B$34:$B$777,F$366)+'СЕТ СН'!$F$13-'СЕТ СН'!$F$21</f>
        <v>66.441813750000051</v>
      </c>
      <c r="G383" s="36">
        <f>SUMIFS(СВЦЭМ!$K$34:$K$777,СВЦЭМ!$A$34:$A$777,$A383,СВЦЭМ!$B$34:$B$777,G$366)+'СЕТ СН'!$F$13-'СЕТ СН'!$F$21</f>
        <v>58.308648729999959</v>
      </c>
      <c r="H383" s="36">
        <f>SUMIFS(СВЦЭМ!$K$34:$K$777,СВЦЭМ!$A$34:$A$777,$A383,СВЦЭМ!$B$34:$B$777,H$366)+'СЕТ СН'!$F$13-'СЕТ СН'!$F$21</f>
        <v>29.70161465000001</v>
      </c>
      <c r="I383" s="36">
        <f>SUMIFS(СВЦЭМ!$K$34:$K$777,СВЦЭМ!$A$34:$A$777,$A383,СВЦЭМ!$B$34:$B$777,I$366)+'СЕТ СН'!$F$13-'СЕТ СН'!$F$21</f>
        <v>-5.0770650000004025E-2</v>
      </c>
      <c r="J383" s="36">
        <f>SUMIFS(СВЦЭМ!$K$34:$K$777,СВЦЭМ!$A$34:$A$777,$A383,СВЦЭМ!$B$34:$B$777,J$366)+'СЕТ СН'!$F$13-'СЕТ СН'!$F$21</f>
        <v>-22.460783460000016</v>
      </c>
      <c r="K383" s="36">
        <f>SUMIFS(СВЦЭМ!$K$34:$K$777,СВЦЭМ!$A$34:$A$777,$A383,СВЦЭМ!$B$34:$B$777,K$366)+'СЕТ СН'!$F$13-'СЕТ СН'!$F$21</f>
        <v>-27.29744439000001</v>
      </c>
      <c r="L383" s="36">
        <f>SUMIFS(СВЦЭМ!$K$34:$K$777,СВЦЭМ!$A$34:$A$777,$A383,СВЦЭМ!$B$34:$B$777,L$366)+'СЕТ СН'!$F$13-'СЕТ СН'!$F$21</f>
        <v>-27.377488709999966</v>
      </c>
      <c r="M383" s="36">
        <f>SUMIFS(СВЦЭМ!$K$34:$K$777,СВЦЭМ!$A$34:$A$777,$A383,СВЦЭМ!$B$34:$B$777,M$366)+'СЕТ СН'!$F$13-'СЕТ СН'!$F$21</f>
        <v>-32.027216500000009</v>
      </c>
      <c r="N383" s="36">
        <f>SUMIFS(СВЦЭМ!$K$34:$K$777,СВЦЭМ!$A$34:$A$777,$A383,СВЦЭМ!$B$34:$B$777,N$366)+'СЕТ СН'!$F$13-'СЕТ СН'!$F$21</f>
        <v>-30.258654009999987</v>
      </c>
      <c r="O383" s="36">
        <f>SUMIFS(СВЦЭМ!$K$34:$K$777,СВЦЭМ!$A$34:$A$777,$A383,СВЦЭМ!$B$34:$B$777,O$366)+'СЕТ СН'!$F$13-'СЕТ СН'!$F$21</f>
        <v>-40.946514030000003</v>
      </c>
      <c r="P383" s="36">
        <f>SUMIFS(СВЦЭМ!$K$34:$K$777,СВЦЭМ!$A$34:$A$777,$A383,СВЦЭМ!$B$34:$B$777,P$366)+'СЕТ СН'!$F$13-'СЕТ СН'!$F$21</f>
        <v>-42.721631600000023</v>
      </c>
      <c r="Q383" s="36">
        <f>SUMIFS(СВЦЭМ!$K$34:$K$777,СВЦЭМ!$A$34:$A$777,$A383,СВЦЭМ!$B$34:$B$777,Q$366)+'СЕТ СН'!$F$13-'СЕТ СН'!$F$21</f>
        <v>-44.61559821000003</v>
      </c>
      <c r="R383" s="36">
        <f>SUMIFS(СВЦЭМ!$K$34:$K$777,СВЦЭМ!$A$34:$A$777,$A383,СВЦЭМ!$B$34:$B$777,R$366)+'СЕТ СН'!$F$13-'СЕТ СН'!$F$21</f>
        <v>-46.245538460000034</v>
      </c>
      <c r="S383" s="36">
        <f>SUMIFS(СВЦЭМ!$K$34:$K$777,СВЦЭМ!$A$34:$A$777,$A383,СВЦЭМ!$B$34:$B$777,S$366)+'СЕТ СН'!$F$13-'СЕТ СН'!$F$21</f>
        <v>-32.674499309999987</v>
      </c>
      <c r="T383" s="36">
        <f>SUMIFS(СВЦЭМ!$K$34:$K$777,СВЦЭМ!$A$34:$A$777,$A383,СВЦЭМ!$B$34:$B$777,T$366)+'СЕТ СН'!$F$13-'СЕТ СН'!$F$21</f>
        <v>-31.474959789999957</v>
      </c>
      <c r="U383" s="36">
        <f>SUMIFS(СВЦЭМ!$K$34:$K$777,СВЦЭМ!$A$34:$A$777,$A383,СВЦЭМ!$B$34:$B$777,U$366)+'СЕТ СН'!$F$13-'СЕТ СН'!$F$21</f>
        <v>-54.772736929999951</v>
      </c>
      <c r="V383" s="36">
        <f>SUMIFS(СВЦЭМ!$K$34:$K$777,СВЦЭМ!$A$34:$A$777,$A383,СВЦЭМ!$B$34:$B$777,V$366)+'СЕТ СН'!$F$13-'СЕТ СН'!$F$21</f>
        <v>-63.01575605000005</v>
      </c>
      <c r="W383" s="36">
        <f>SUMIFS(СВЦЭМ!$K$34:$K$777,СВЦЭМ!$A$34:$A$777,$A383,СВЦЭМ!$B$34:$B$777,W$366)+'СЕТ СН'!$F$13-'СЕТ СН'!$F$21</f>
        <v>-56.270080450000023</v>
      </c>
      <c r="X383" s="36">
        <f>SUMIFS(СВЦЭМ!$K$34:$K$777,СВЦЭМ!$A$34:$A$777,$A383,СВЦЭМ!$B$34:$B$777,X$366)+'СЕТ СН'!$F$13-'СЕТ СН'!$F$21</f>
        <v>-8.9201985299999933</v>
      </c>
      <c r="Y383" s="36">
        <f>SUMIFS(СВЦЭМ!$K$34:$K$777,СВЦЭМ!$A$34:$A$777,$A383,СВЦЭМ!$B$34:$B$777,Y$366)+'СЕТ СН'!$F$13-'СЕТ СН'!$F$21</f>
        <v>-19.174576580000007</v>
      </c>
    </row>
    <row r="384" spans="1:25" ht="15.75" x14ac:dyDescent="0.2">
      <c r="A384" s="35">
        <f t="shared" si="10"/>
        <v>42812</v>
      </c>
      <c r="B384" s="36">
        <f>SUMIFS(СВЦЭМ!$K$34:$K$777,СВЦЭМ!$A$34:$A$777,$A384,СВЦЭМ!$B$34:$B$777,B$366)+'СЕТ СН'!$F$13-'СЕТ СН'!$F$21</f>
        <v>25.04684726000005</v>
      </c>
      <c r="C384" s="36">
        <f>SUMIFS(СВЦЭМ!$K$34:$K$777,СВЦЭМ!$A$34:$A$777,$A384,СВЦЭМ!$B$34:$B$777,C$366)+'СЕТ СН'!$F$13-'СЕТ СН'!$F$21</f>
        <v>30.753194699999995</v>
      </c>
      <c r="D384" s="36">
        <f>SUMIFS(СВЦЭМ!$K$34:$K$777,СВЦЭМ!$A$34:$A$777,$A384,СВЦЭМ!$B$34:$B$777,D$366)+'СЕТ СН'!$F$13-'СЕТ СН'!$F$21</f>
        <v>39.774472420000052</v>
      </c>
      <c r="E384" s="36">
        <f>SUMIFS(СВЦЭМ!$K$34:$K$777,СВЦЭМ!$A$34:$A$777,$A384,СВЦЭМ!$B$34:$B$777,E$366)+'СЕТ СН'!$F$13-'СЕТ СН'!$F$21</f>
        <v>33.609250289999977</v>
      </c>
      <c r="F384" s="36">
        <f>SUMIFS(СВЦЭМ!$K$34:$K$777,СВЦЭМ!$A$34:$A$777,$A384,СВЦЭМ!$B$34:$B$777,F$366)+'СЕТ СН'!$F$13-'СЕТ СН'!$F$21</f>
        <v>33.779899089999958</v>
      </c>
      <c r="G384" s="36">
        <f>SUMIFS(СВЦЭМ!$K$34:$K$777,СВЦЭМ!$A$34:$A$777,$A384,СВЦЭМ!$B$34:$B$777,G$366)+'СЕТ СН'!$F$13-'СЕТ СН'!$F$21</f>
        <v>34.029831719999947</v>
      </c>
      <c r="H384" s="36">
        <f>SUMIFS(СВЦЭМ!$K$34:$K$777,СВЦЭМ!$A$34:$A$777,$A384,СВЦЭМ!$B$34:$B$777,H$366)+'СЕТ СН'!$F$13-'СЕТ СН'!$F$21</f>
        <v>31.746802900000034</v>
      </c>
      <c r="I384" s="36">
        <f>SUMIFS(СВЦЭМ!$K$34:$K$777,СВЦЭМ!$A$34:$A$777,$A384,СВЦЭМ!$B$34:$B$777,I$366)+'СЕТ СН'!$F$13-'СЕТ СН'!$F$21</f>
        <v>7.3451853799999753</v>
      </c>
      <c r="J384" s="36">
        <f>SUMIFS(СВЦЭМ!$K$34:$K$777,СВЦЭМ!$A$34:$A$777,$A384,СВЦЭМ!$B$34:$B$777,J$366)+'СЕТ СН'!$F$13-'СЕТ СН'!$F$21</f>
        <v>8.7107274100000041</v>
      </c>
      <c r="K384" s="36">
        <f>SUMIFS(СВЦЭМ!$K$34:$K$777,СВЦЭМ!$A$34:$A$777,$A384,СВЦЭМ!$B$34:$B$777,K$366)+'СЕТ СН'!$F$13-'СЕТ СН'!$F$21</f>
        <v>-39.472249179999949</v>
      </c>
      <c r="L384" s="36">
        <f>SUMIFS(СВЦЭМ!$K$34:$K$777,СВЦЭМ!$A$34:$A$777,$A384,СВЦЭМ!$B$34:$B$777,L$366)+'СЕТ СН'!$F$13-'СЕТ СН'!$F$21</f>
        <v>-51.822452819999967</v>
      </c>
      <c r="M384" s="36">
        <f>SUMIFS(СВЦЭМ!$K$34:$K$777,СВЦЭМ!$A$34:$A$777,$A384,СВЦЭМ!$B$34:$B$777,M$366)+'СЕТ СН'!$F$13-'СЕТ СН'!$F$21</f>
        <v>-47.74219413000003</v>
      </c>
      <c r="N384" s="36">
        <f>SUMIFS(СВЦЭМ!$K$34:$K$777,СВЦЭМ!$A$34:$A$777,$A384,СВЦЭМ!$B$34:$B$777,N$366)+'СЕТ СН'!$F$13-'СЕТ СН'!$F$21</f>
        <v>-43.11399401999995</v>
      </c>
      <c r="O384" s="36">
        <f>SUMIFS(СВЦЭМ!$K$34:$K$777,СВЦЭМ!$A$34:$A$777,$A384,СВЦЭМ!$B$34:$B$777,O$366)+'СЕТ СН'!$F$13-'СЕТ СН'!$F$21</f>
        <v>-54.245251290000056</v>
      </c>
      <c r="P384" s="36">
        <f>SUMIFS(СВЦЭМ!$K$34:$K$777,СВЦЭМ!$A$34:$A$777,$A384,СВЦЭМ!$B$34:$B$777,P$366)+'СЕТ СН'!$F$13-'СЕТ СН'!$F$21</f>
        <v>-89.932810239999981</v>
      </c>
      <c r="Q384" s="36">
        <f>SUMIFS(СВЦЭМ!$K$34:$K$777,СВЦЭМ!$A$34:$A$777,$A384,СВЦЭМ!$B$34:$B$777,Q$366)+'СЕТ СН'!$F$13-'СЕТ СН'!$F$21</f>
        <v>-88.071011670000019</v>
      </c>
      <c r="R384" s="36">
        <f>SUMIFS(СВЦЭМ!$K$34:$K$777,СВЦЭМ!$A$34:$A$777,$A384,СВЦЭМ!$B$34:$B$777,R$366)+'СЕТ СН'!$F$13-'СЕТ СН'!$F$21</f>
        <v>-83.807138520000024</v>
      </c>
      <c r="S384" s="36">
        <f>SUMIFS(СВЦЭМ!$K$34:$K$777,СВЦЭМ!$A$34:$A$777,$A384,СВЦЭМ!$B$34:$B$777,S$366)+'СЕТ СН'!$F$13-'СЕТ СН'!$F$21</f>
        <v>-89.460067750000007</v>
      </c>
      <c r="T384" s="36">
        <f>SUMIFS(СВЦЭМ!$K$34:$K$777,СВЦЭМ!$A$34:$A$777,$A384,СВЦЭМ!$B$34:$B$777,T$366)+'СЕТ СН'!$F$13-'СЕТ СН'!$F$21</f>
        <v>-101.78396836000002</v>
      </c>
      <c r="U384" s="36">
        <f>SUMIFS(СВЦЭМ!$K$34:$K$777,СВЦЭМ!$A$34:$A$777,$A384,СВЦЭМ!$B$34:$B$777,U$366)+'СЕТ СН'!$F$13-'СЕТ СН'!$F$21</f>
        <v>-90.115221840000004</v>
      </c>
      <c r="V384" s="36">
        <f>SUMIFS(СВЦЭМ!$K$34:$K$777,СВЦЭМ!$A$34:$A$777,$A384,СВЦЭМ!$B$34:$B$777,V$366)+'СЕТ СН'!$F$13-'СЕТ СН'!$F$21</f>
        <v>-73.645869860000005</v>
      </c>
      <c r="W384" s="36">
        <f>SUMIFS(СВЦЭМ!$K$34:$K$777,СВЦЭМ!$A$34:$A$777,$A384,СВЦЭМ!$B$34:$B$777,W$366)+'СЕТ СН'!$F$13-'СЕТ СН'!$F$21</f>
        <v>-68.359196300000008</v>
      </c>
      <c r="X384" s="36">
        <f>SUMIFS(СВЦЭМ!$K$34:$K$777,СВЦЭМ!$A$34:$A$777,$A384,СВЦЭМ!$B$34:$B$777,X$366)+'СЕТ СН'!$F$13-'СЕТ СН'!$F$21</f>
        <v>-83.128216669999972</v>
      </c>
      <c r="Y384" s="36">
        <f>SUMIFS(СВЦЭМ!$K$34:$K$777,СВЦЭМ!$A$34:$A$777,$A384,СВЦЭМ!$B$34:$B$777,Y$366)+'СЕТ СН'!$F$13-'СЕТ СН'!$F$21</f>
        <v>-47.992982090000055</v>
      </c>
    </row>
    <row r="385" spans="1:26" ht="15.75" x14ac:dyDescent="0.2">
      <c r="A385" s="35">
        <f t="shared" si="10"/>
        <v>42813</v>
      </c>
      <c r="B385" s="36">
        <f>SUMIFS(СВЦЭМ!$K$34:$K$777,СВЦЭМ!$A$34:$A$777,$A385,СВЦЭМ!$B$34:$B$777,B$366)+'СЕТ СН'!$F$13-'СЕТ СН'!$F$21</f>
        <v>16.871819960000039</v>
      </c>
      <c r="C385" s="36">
        <f>SUMIFS(СВЦЭМ!$K$34:$K$777,СВЦЭМ!$A$34:$A$777,$A385,СВЦЭМ!$B$34:$B$777,C$366)+'СЕТ СН'!$F$13-'СЕТ СН'!$F$21</f>
        <v>22.147964490000049</v>
      </c>
      <c r="D385" s="36">
        <f>SUMIFS(СВЦЭМ!$K$34:$K$777,СВЦЭМ!$A$34:$A$777,$A385,СВЦЭМ!$B$34:$B$777,D$366)+'СЕТ СН'!$F$13-'СЕТ СН'!$F$21</f>
        <v>38.561101829999984</v>
      </c>
      <c r="E385" s="36">
        <f>SUMIFS(СВЦЭМ!$K$34:$K$777,СВЦЭМ!$A$34:$A$777,$A385,СВЦЭМ!$B$34:$B$777,E$366)+'СЕТ СН'!$F$13-'СЕТ СН'!$F$21</f>
        <v>45.802025640000011</v>
      </c>
      <c r="F385" s="36">
        <f>SUMIFS(СВЦЭМ!$K$34:$K$777,СВЦЭМ!$A$34:$A$777,$A385,СВЦЭМ!$B$34:$B$777,F$366)+'СЕТ СН'!$F$13-'СЕТ СН'!$F$21</f>
        <v>42.084736170000042</v>
      </c>
      <c r="G385" s="36">
        <f>SUMIFS(СВЦЭМ!$K$34:$K$777,СВЦЭМ!$A$34:$A$777,$A385,СВЦЭМ!$B$34:$B$777,G$366)+'СЕТ СН'!$F$13-'СЕТ СН'!$F$21</f>
        <v>36.964205890000017</v>
      </c>
      <c r="H385" s="36">
        <f>SUMIFS(СВЦЭМ!$K$34:$K$777,СВЦЭМ!$A$34:$A$777,$A385,СВЦЭМ!$B$34:$B$777,H$366)+'СЕТ СН'!$F$13-'СЕТ СН'!$F$21</f>
        <v>24.125490409999998</v>
      </c>
      <c r="I385" s="36">
        <f>SUMIFS(СВЦЭМ!$K$34:$K$777,СВЦЭМ!$A$34:$A$777,$A385,СВЦЭМ!$B$34:$B$777,I$366)+'СЕТ СН'!$F$13-'СЕТ СН'!$F$21</f>
        <v>10.290645430000041</v>
      </c>
      <c r="J385" s="36">
        <f>SUMIFS(СВЦЭМ!$K$34:$K$777,СВЦЭМ!$A$34:$A$777,$A385,СВЦЭМ!$B$34:$B$777,J$366)+'СЕТ СН'!$F$13-'СЕТ СН'!$F$21</f>
        <v>-18.639885660000004</v>
      </c>
      <c r="K385" s="36">
        <f>SUMIFS(СВЦЭМ!$K$34:$K$777,СВЦЭМ!$A$34:$A$777,$A385,СВЦЭМ!$B$34:$B$777,K$366)+'СЕТ СН'!$F$13-'СЕТ СН'!$F$21</f>
        <v>-74.313716109999973</v>
      </c>
      <c r="L385" s="36">
        <f>SUMIFS(СВЦЭМ!$K$34:$K$777,СВЦЭМ!$A$34:$A$777,$A385,СВЦЭМ!$B$34:$B$777,L$366)+'СЕТ СН'!$F$13-'СЕТ СН'!$F$21</f>
        <v>-87.02003744000001</v>
      </c>
      <c r="M385" s="36">
        <f>SUMIFS(СВЦЭМ!$K$34:$K$777,СВЦЭМ!$A$34:$A$777,$A385,СВЦЭМ!$B$34:$B$777,M$366)+'СЕТ СН'!$F$13-'СЕТ СН'!$F$21</f>
        <v>-78.137168760000009</v>
      </c>
      <c r="N385" s="36">
        <f>SUMIFS(СВЦЭМ!$K$34:$K$777,СВЦЭМ!$A$34:$A$777,$A385,СВЦЭМ!$B$34:$B$777,N$366)+'СЕТ СН'!$F$13-'СЕТ СН'!$F$21</f>
        <v>-68.226400539999986</v>
      </c>
      <c r="O385" s="36">
        <f>SUMIFS(СВЦЭМ!$K$34:$K$777,СВЦЭМ!$A$34:$A$777,$A385,СВЦЭМ!$B$34:$B$777,O$366)+'СЕТ СН'!$F$13-'СЕТ СН'!$F$21</f>
        <v>-62.600645559999975</v>
      </c>
      <c r="P385" s="36">
        <f>SUMIFS(СВЦЭМ!$K$34:$K$777,СВЦЭМ!$A$34:$A$777,$A385,СВЦЭМ!$B$34:$B$777,P$366)+'СЕТ СН'!$F$13-'СЕТ СН'!$F$21</f>
        <v>-54.661715329999993</v>
      </c>
      <c r="Q385" s="36">
        <f>SUMIFS(СВЦЭМ!$K$34:$K$777,СВЦЭМ!$A$34:$A$777,$A385,СВЦЭМ!$B$34:$B$777,Q$366)+'СЕТ СН'!$F$13-'СЕТ СН'!$F$21</f>
        <v>-50.398606879999988</v>
      </c>
      <c r="R385" s="36">
        <f>SUMIFS(СВЦЭМ!$K$34:$K$777,СВЦЭМ!$A$34:$A$777,$A385,СВЦЭМ!$B$34:$B$777,R$366)+'СЕТ СН'!$F$13-'СЕТ СН'!$F$21</f>
        <v>-46.699957400000017</v>
      </c>
      <c r="S385" s="36">
        <f>SUMIFS(СВЦЭМ!$K$34:$K$777,СВЦЭМ!$A$34:$A$777,$A385,СВЦЭМ!$B$34:$B$777,S$366)+'СЕТ СН'!$F$13-'СЕТ СН'!$F$21</f>
        <v>-58.164764730000002</v>
      </c>
      <c r="T385" s="36">
        <f>SUMIFS(СВЦЭМ!$K$34:$K$777,СВЦЭМ!$A$34:$A$777,$A385,СВЦЭМ!$B$34:$B$777,T$366)+'СЕТ СН'!$F$13-'СЕТ СН'!$F$21</f>
        <v>-78.436295229999985</v>
      </c>
      <c r="U385" s="36">
        <f>SUMIFS(СВЦЭМ!$K$34:$K$777,СВЦЭМ!$A$34:$A$777,$A385,СВЦЭМ!$B$34:$B$777,U$366)+'СЕТ СН'!$F$13-'СЕТ СН'!$F$21</f>
        <v>-101.10790249000001</v>
      </c>
      <c r="V385" s="36">
        <f>SUMIFS(СВЦЭМ!$K$34:$K$777,СВЦЭМ!$A$34:$A$777,$A385,СВЦЭМ!$B$34:$B$777,V$366)+'СЕТ СН'!$F$13-'СЕТ СН'!$F$21</f>
        <v>-98.428851409999993</v>
      </c>
      <c r="W385" s="36">
        <f>SUMIFS(СВЦЭМ!$K$34:$K$777,СВЦЭМ!$A$34:$A$777,$A385,СВЦЭМ!$B$34:$B$777,W$366)+'СЕТ СН'!$F$13-'СЕТ СН'!$F$21</f>
        <v>-98.574169410000025</v>
      </c>
      <c r="X385" s="36">
        <f>SUMIFS(СВЦЭМ!$K$34:$K$777,СВЦЭМ!$A$34:$A$777,$A385,СВЦЭМ!$B$34:$B$777,X$366)+'СЕТ СН'!$F$13-'СЕТ СН'!$F$21</f>
        <v>-60.590932660000021</v>
      </c>
      <c r="Y385" s="36">
        <f>SUMIFS(СВЦЭМ!$K$34:$K$777,СВЦЭМ!$A$34:$A$777,$A385,СВЦЭМ!$B$34:$B$777,Y$366)+'СЕТ СН'!$F$13-'СЕТ СН'!$F$21</f>
        <v>4.366586610000013</v>
      </c>
    </row>
    <row r="386" spans="1:26" ht="15.75" x14ac:dyDescent="0.2">
      <c r="A386" s="35">
        <f t="shared" si="10"/>
        <v>42814</v>
      </c>
      <c r="B386" s="36">
        <f>SUMIFS(СВЦЭМ!$K$34:$K$777,СВЦЭМ!$A$34:$A$777,$A386,СВЦЭМ!$B$34:$B$777,B$366)+'СЕТ СН'!$F$13-'СЕТ СН'!$F$21</f>
        <v>69.421655770000029</v>
      </c>
      <c r="C386" s="36">
        <f>SUMIFS(СВЦЭМ!$K$34:$K$777,СВЦЭМ!$A$34:$A$777,$A386,СВЦЭМ!$B$34:$B$777,C$366)+'СЕТ СН'!$F$13-'СЕТ СН'!$F$21</f>
        <v>89.187134409999999</v>
      </c>
      <c r="D386" s="36">
        <f>SUMIFS(СВЦЭМ!$K$34:$K$777,СВЦЭМ!$A$34:$A$777,$A386,СВЦЭМ!$B$34:$B$777,D$366)+'СЕТ СН'!$F$13-'СЕТ СН'!$F$21</f>
        <v>106.49689646000002</v>
      </c>
      <c r="E386" s="36">
        <f>SUMIFS(СВЦЭМ!$K$34:$K$777,СВЦЭМ!$A$34:$A$777,$A386,СВЦЭМ!$B$34:$B$777,E$366)+'СЕТ СН'!$F$13-'СЕТ СН'!$F$21</f>
        <v>116.00006918999998</v>
      </c>
      <c r="F386" s="36">
        <f>SUMIFS(СВЦЭМ!$K$34:$K$777,СВЦЭМ!$A$34:$A$777,$A386,СВЦЭМ!$B$34:$B$777,F$366)+'СЕТ СН'!$F$13-'СЕТ СН'!$F$21</f>
        <v>113.66664465999997</v>
      </c>
      <c r="G386" s="36">
        <f>SUMIFS(СВЦЭМ!$K$34:$K$777,СВЦЭМ!$A$34:$A$777,$A386,СВЦЭМ!$B$34:$B$777,G$366)+'СЕТ СН'!$F$13-'СЕТ СН'!$F$21</f>
        <v>103.82832544999997</v>
      </c>
      <c r="H386" s="36">
        <f>SUMIFS(СВЦЭМ!$K$34:$K$777,СВЦЭМ!$A$34:$A$777,$A386,СВЦЭМ!$B$34:$B$777,H$366)+'СЕТ СН'!$F$13-'СЕТ СН'!$F$21</f>
        <v>67.828378260000022</v>
      </c>
      <c r="I386" s="36">
        <f>SUMIFS(СВЦЭМ!$K$34:$K$777,СВЦЭМ!$A$34:$A$777,$A386,СВЦЭМ!$B$34:$B$777,I$366)+'СЕТ СН'!$F$13-'СЕТ СН'!$F$21</f>
        <v>19.030634790000022</v>
      </c>
      <c r="J386" s="36">
        <f>SUMIFS(СВЦЭМ!$K$34:$K$777,СВЦЭМ!$A$34:$A$777,$A386,СВЦЭМ!$B$34:$B$777,J$366)+'СЕТ СН'!$F$13-'СЕТ СН'!$F$21</f>
        <v>-17.368386689999966</v>
      </c>
      <c r="K386" s="36">
        <f>SUMIFS(СВЦЭМ!$K$34:$K$777,СВЦЭМ!$A$34:$A$777,$A386,СВЦЭМ!$B$34:$B$777,K$366)+'СЕТ СН'!$F$13-'СЕТ СН'!$F$21</f>
        <v>-53.603875440000024</v>
      </c>
      <c r="L386" s="36">
        <f>SUMIFS(СВЦЭМ!$K$34:$K$777,СВЦЭМ!$A$34:$A$777,$A386,СВЦЭМ!$B$34:$B$777,L$366)+'СЕТ СН'!$F$13-'СЕТ СН'!$F$21</f>
        <v>-54.946325900000033</v>
      </c>
      <c r="M386" s="36">
        <f>SUMIFS(СВЦЭМ!$K$34:$K$777,СВЦЭМ!$A$34:$A$777,$A386,СВЦЭМ!$B$34:$B$777,M$366)+'СЕТ СН'!$F$13-'СЕТ СН'!$F$21</f>
        <v>-48.877413759999968</v>
      </c>
      <c r="N386" s="36">
        <f>SUMIFS(СВЦЭМ!$K$34:$K$777,СВЦЭМ!$A$34:$A$777,$A386,СВЦЭМ!$B$34:$B$777,N$366)+'СЕТ СН'!$F$13-'СЕТ СН'!$F$21</f>
        <v>-31.050921610000046</v>
      </c>
      <c r="O386" s="36">
        <f>SUMIFS(СВЦЭМ!$K$34:$K$777,СВЦЭМ!$A$34:$A$777,$A386,СВЦЭМ!$B$34:$B$777,O$366)+'СЕТ СН'!$F$13-'СЕТ СН'!$F$21</f>
        <v>-17.500074000000041</v>
      </c>
      <c r="P386" s="36">
        <f>SUMIFS(СВЦЭМ!$K$34:$K$777,СВЦЭМ!$A$34:$A$777,$A386,СВЦЭМ!$B$34:$B$777,P$366)+'СЕТ СН'!$F$13-'СЕТ СН'!$F$21</f>
        <v>-12.783732829999963</v>
      </c>
      <c r="Q386" s="36">
        <f>SUMIFS(СВЦЭМ!$K$34:$K$777,СВЦЭМ!$A$34:$A$777,$A386,СВЦЭМ!$B$34:$B$777,Q$366)+'СЕТ СН'!$F$13-'СЕТ СН'!$F$21</f>
        <v>-14.088939460000006</v>
      </c>
      <c r="R386" s="36">
        <f>SUMIFS(СВЦЭМ!$K$34:$K$777,СВЦЭМ!$A$34:$A$777,$A386,СВЦЭМ!$B$34:$B$777,R$366)+'СЕТ СН'!$F$13-'СЕТ СН'!$F$21</f>
        <v>-9.3298962899999651</v>
      </c>
      <c r="S386" s="36">
        <f>SUMIFS(СВЦЭМ!$K$34:$K$777,СВЦЭМ!$A$34:$A$777,$A386,СВЦЭМ!$B$34:$B$777,S$366)+'СЕТ СН'!$F$13-'СЕТ СН'!$F$21</f>
        <v>-12.909044640000047</v>
      </c>
      <c r="T386" s="36">
        <f>SUMIFS(СВЦЭМ!$K$34:$K$777,СВЦЭМ!$A$34:$A$777,$A386,СВЦЭМ!$B$34:$B$777,T$366)+'СЕТ СН'!$F$13-'СЕТ СН'!$F$21</f>
        <v>-33.99868048999997</v>
      </c>
      <c r="U386" s="36">
        <f>SUMIFS(СВЦЭМ!$K$34:$K$777,СВЦЭМ!$A$34:$A$777,$A386,СВЦЭМ!$B$34:$B$777,U$366)+'СЕТ СН'!$F$13-'СЕТ СН'!$F$21</f>
        <v>-59.165698280000015</v>
      </c>
      <c r="V386" s="36">
        <f>SUMIFS(СВЦЭМ!$K$34:$K$777,СВЦЭМ!$A$34:$A$777,$A386,СВЦЭМ!$B$34:$B$777,V$366)+'СЕТ СН'!$F$13-'СЕТ СН'!$F$21</f>
        <v>-61.278323490000048</v>
      </c>
      <c r="W386" s="36">
        <f>SUMIFS(СВЦЭМ!$K$34:$K$777,СВЦЭМ!$A$34:$A$777,$A386,СВЦЭМ!$B$34:$B$777,W$366)+'СЕТ СН'!$F$13-'СЕТ СН'!$F$21</f>
        <v>-62.361689899999988</v>
      </c>
      <c r="X386" s="36">
        <f>SUMIFS(СВЦЭМ!$K$34:$K$777,СВЦЭМ!$A$34:$A$777,$A386,СВЦЭМ!$B$34:$B$777,X$366)+'СЕТ СН'!$F$13-'СЕТ СН'!$F$21</f>
        <v>-11.003689880000024</v>
      </c>
      <c r="Y386" s="36">
        <f>SUMIFS(СВЦЭМ!$K$34:$K$777,СВЦЭМ!$A$34:$A$777,$A386,СВЦЭМ!$B$34:$B$777,Y$366)+'СЕТ СН'!$F$13-'СЕТ СН'!$F$21</f>
        <v>41.124594139999999</v>
      </c>
    </row>
    <row r="387" spans="1:26" ht="15.75" x14ac:dyDescent="0.2">
      <c r="A387" s="35">
        <f t="shared" si="10"/>
        <v>42815</v>
      </c>
      <c r="B387" s="36">
        <f>SUMIFS(СВЦЭМ!$K$34:$K$777,СВЦЭМ!$A$34:$A$777,$A387,СВЦЭМ!$B$34:$B$777,B$366)+'СЕТ СН'!$F$13-'СЕТ СН'!$F$21</f>
        <v>5.5476729900000237</v>
      </c>
      <c r="C387" s="36">
        <f>SUMIFS(СВЦЭМ!$K$34:$K$777,СВЦЭМ!$A$34:$A$777,$A387,СВЦЭМ!$B$34:$B$777,C$366)+'СЕТ СН'!$F$13-'СЕТ СН'!$F$21</f>
        <v>25.95489428999997</v>
      </c>
      <c r="D387" s="36">
        <f>SUMIFS(СВЦЭМ!$K$34:$K$777,СВЦЭМ!$A$34:$A$777,$A387,СВЦЭМ!$B$34:$B$777,D$366)+'СЕТ СН'!$F$13-'СЕТ СН'!$F$21</f>
        <v>40.500657380000007</v>
      </c>
      <c r="E387" s="36">
        <f>SUMIFS(СВЦЭМ!$K$34:$K$777,СВЦЭМ!$A$34:$A$777,$A387,СВЦЭМ!$B$34:$B$777,E$366)+'СЕТ СН'!$F$13-'СЕТ СН'!$F$21</f>
        <v>43.298233050000022</v>
      </c>
      <c r="F387" s="36">
        <f>SUMIFS(СВЦЭМ!$K$34:$K$777,СВЦЭМ!$A$34:$A$777,$A387,СВЦЭМ!$B$34:$B$777,F$366)+'СЕТ СН'!$F$13-'СЕТ СН'!$F$21</f>
        <v>40.837652219999995</v>
      </c>
      <c r="G387" s="36">
        <f>SUMIFS(СВЦЭМ!$K$34:$K$777,СВЦЭМ!$A$34:$A$777,$A387,СВЦЭМ!$B$34:$B$777,G$366)+'СЕТ СН'!$F$13-'СЕТ СН'!$F$21</f>
        <v>30.910834539999996</v>
      </c>
      <c r="H387" s="36">
        <f>SUMIFS(СВЦЭМ!$K$34:$K$777,СВЦЭМ!$A$34:$A$777,$A387,СВЦЭМ!$B$34:$B$777,H$366)+'СЕТ СН'!$F$13-'СЕТ СН'!$F$21</f>
        <v>38.252284509999981</v>
      </c>
      <c r="I387" s="36">
        <f>SUMIFS(СВЦЭМ!$K$34:$K$777,СВЦЭМ!$A$34:$A$777,$A387,СВЦЭМ!$B$34:$B$777,I$366)+'СЕТ СН'!$F$13-'СЕТ СН'!$F$21</f>
        <v>29.762830809999969</v>
      </c>
      <c r="J387" s="36">
        <f>SUMIFS(СВЦЭМ!$K$34:$K$777,СВЦЭМ!$A$34:$A$777,$A387,СВЦЭМ!$B$34:$B$777,J$366)+'СЕТ СН'!$F$13-'СЕТ СН'!$F$21</f>
        <v>-17.259684460000017</v>
      </c>
      <c r="K387" s="36">
        <f>SUMIFS(СВЦЭМ!$K$34:$K$777,СВЦЭМ!$A$34:$A$777,$A387,СВЦЭМ!$B$34:$B$777,K$366)+'СЕТ СН'!$F$13-'СЕТ СН'!$F$21</f>
        <v>-54.48802076000004</v>
      </c>
      <c r="L387" s="36">
        <f>SUMIFS(СВЦЭМ!$K$34:$K$777,СВЦЭМ!$A$34:$A$777,$A387,СВЦЭМ!$B$34:$B$777,L$366)+'СЕТ СН'!$F$13-'СЕТ СН'!$F$21</f>
        <v>-57.610112370000024</v>
      </c>
      <c r="M387" s="36">
        <f>SUMIFS(СВЦЭМ!$K$34:$K$777,СВЦЭМ!$A$34:$A$777,$A387,СВЦЭМ!$B$34:$B$777,M$366)+'СЕТ СН'!$F$13-'СЕТ СН'!$F$21</f>
        <v>-25.33330103000003</v>
      </c>
      <c r="N387" s="36">
        <f>SUMIFS(СВЦЭМ!$K$34:$K$777,СВЦЭМ!$A$34:$A$777,$A387,СВЦЭМ!$B$34:$B$777,N$366)+'СЕТ СН'!$F$13-'СЕТ СН'!$F$21</f>
        <v>-27.182541480000054</v>
      </c>
      <c r="O387" s="36">
        <f>SUMIFS(СВЦЭМ!$K$34:$K$777,СВЦЭМ!$A$34:$A$777,$A387,СВЦЭМ!$B$34:$B$777,O$366)+'СЕТ СН'!$F$13-'СЕТ СН'!$F$21</f>
        <v>-25.319826319999947</v>
      </c>
      <c r="P387" s="36">
        <f>SUMIFS(СВЦЭМ!$K$34:$K$777,СВЦЭМ!$A$34:$A$777,$A387,СВЦЭМ!$B$34:$B$777,P$366)+'СЕТ СН'!$F$13-'СЕТ СН'!$F$21</f>
        <v>-18.253288139999995</v>
      </c>
      <c r="Q387" s="36">
        <f>SUMIFS(СВЦЭМ!$K$34:$K$777,СВЦЭМ!$A$34:$A$777,$A387,СВЦЭМ!$B$34:$B$777,Q$366)+'СЕТ СН'!$F$13-'СЕТ СН'!$F$21</f>
        <v>-11.965834670000049</v>
      </c>
      <c r="R387" s="36">
        <f>SUMIFS(СВЦЭМ!$K$34:$K$777,СВЦЭМ!$A$34:$A$777,$A387,СВЦЭМ!$B$34:$B$777,R$366)+'СЕТ СН'!$F$13-'СЕТ СН'!$F$21</f>
        <v>-11.539047579999988</v>
      </c>
      <c r="S387" s="36">
        <f>SUMIFS(СВЦЭМ!$K$34:$K$777,СВЦЭМ!$A$34:$A$777,$A387,СВЦЭМ!$B$34:$B$777,S$366)+'СЕТ СН'!$F$13-'СЕТ СН'!$F$21</f>
        <v>-10.688446689999978</v>
      </c>
      <c r="T387" s="36">
        <f>SUMIFS(СВЦЭМ!$K$34:$K$777,СВЦЭМ!$A$34:$A$777,$A387,СВЦЭМ!$B$34:$B$777,T$366)+'СЕТ СН'!$F$13-'СЕТ СН'!$F$21</f>
        <v>-20.704253160000007</v>
      </c>
      <c r="U387" s="36">
        <f>SUMIFS(СВЦЭМ!$K$34:$K$777,СВЦЭМ!$A$34:$A$777,$A387,СВЦЭМ!$B$34:$B$777,U$366)+'СЕТ СН'!$F$13-'СЕТ СН'!$F$21</f>
        <v>-35.492328100000009</v>
      </c>
      <c r="V387" s="36">
        <f>SUMIFS(СВЦЭМ!$K$34:$K$777,СВЦЭМ!$A$34:$A$777,$A387,СВЦЭМ!$B$34:$B$777,V$366)+'СЕТ СН'!$F$13-'СЕТ СН'!$F$21</f>
        <v>-51.41140575999998</v>
      </c>
      <c r="W387" s="36">
        <f>SUMIFS(СВЦЭМ!$K$34:$K$777,СВЦЭМ!$A$34:$A$777,$A387,СВЦЭМ!$B$34:$B$777,W$366)+'СЕТ СН'!$F$13-'СЕТ СН'!$F$21</f>
        <v>-50.403643490000036</v>
      </c>
      <c r="X387" s="36">
        <f>SUMIFS(СВЦЭМ!$K$34:$K$777,СВЦЭМ!$A$34:$A$777,$A387,СВЦЭМ!$B$34:$B$777,X$366)+'СЕТ СН'!$F$13-'СЕТ СН'!$F$21</f>
        <v>-15.72188970000002</v>
      </c>
      <c r="Y387" s="36">
        <f>SUMIFS(СВЦЭМ!$K$34:$K$777,СВЦЭМ!$A$34:$A$777,$A387,СВЦЭМ!$B$34:$B$777,Y$366)+'СЕТ СН'!$F$13-'СЕТ СН'!$F$21</f>
        <v>-13.752880570000002</v>
      </c>
    </row>
    <row r="388" spans="1:26" ht="15.75" x14ac:dyDescent="0.2">
      <c r="A388" s="35">
        <f t="shared" si="10"/>
        <v>42816</v>
      </c>
      <c r="B388" s="36">
        <f>SUMIFS(СВЦЭМ!$K$34:$K$777,СВЦЭМ!$A$34:$A$777,$A388,СВЦЭМ!$B$34:$B$777,B$366)+'СЕТ СН'!$F$13-'СЕТ СН'!$F$21</f>
        <v>30.220837029999984</v>
      </c>
      <c r="C388" s="36">
        <f>SUMIFS(СВЦЭМ!$K$34:$K$777,СВЦЭМ!$A$34:$A$777,$A388,СВЦЭМ!$B$34:$B$777,C$366)+'СЕТ СН'!$F$13-'СЕТ СН'!$F$21</f>
        <v>40.899394469999947</v>
      </c>
      <c r="D388" s="36">
        <f>SUMIFS(СВЦЭМ!$K$34:$K$777,СВЦЭМ!$A$34:$A$777,$A388,СВЦЭМ!$B$34:$B$777,D$366)+'СЕТ СН'!$F$13-'СЕТ СН'!$F$21</f>
        <v>53.456100320000019</v>
      </c>
      <c r="E388" s="36">
        <f>SUMIFS(СВЦЭМ!$K$34:$K$777,СВЦЭМ!$A$34:$A$777,$A388,СВЦЭМ!$B$34:$B$777,E$366)+'СЕТ СН'!$F$13-'СЕТ СН'!$F$21</f>
        <v>60.085606750000011</v>
      </c>
      <c r="F388" s="36">
        <f>SUMIFS(СВЦЭМ!$K$34:$K$777,СВЦЭМ!$A$34:$A$777,$A388,СВЦЭМ!$B$34:$B$777,F$366)+'СЕТ СН'!$F$13-'СЕТ СН'!$F$21</f>
        <v>57.472317449999991</v>
      </c>
      <c r="G388" s="36">
        <f>SUMIFS(СВЦЭМ!$K$34:$K$777,СВЦЭМ!$A$34:$A$777,$A388,СВЦЭМ!$B$34:$B$777,G$366)+'СЕТ СН'!$F$13-'СЕТ СН'!$F$21</f>
        <v>48.763735269999984</v>
      </c>
      <c r="H388" s="36">
        <f>SUMIFS(СВЦЭМ!$K$34:$K$777,СВЦЭМ!$A$34:$A$777,$A388,СВЦЭМ!$B$34:$B$777,H$366)+'СЕТ СН'!$F$13-'СЕТ СН'!$F$21</f>
        <v>61.056508529999974</v>
      </c>
      <c r="I388" s="36">
        <f>SUMIFS(СВЦЭМ!$K$34:$K$777,СВЦЭМ!$A$34:$A$777,$A388,СВЦЭМ!$B$34:$B$777,I$366)+'СЕТ СН'!$F$13-'СЕТ СН'!$F$21</f>
        <v>29.453447379999943</v>
      </c>
      <c r="J388" s="36">
        <f>SUMIFS(СВЦЭМ!$K$34:$K$777,СВЦЭМ!$A$34:$A$777,$A388,СВЦЭМ!$B$34:$B$777,J$366)+'СЕТ СН'!$F$13-'СЕТ СН'!$F$21</f>
        <v>-14.063295590000052</v>
      </c>
      <c r="K388" s="36">
        <f>SUMIFS(СВЦЭМ!$K$34:$K$777,СВЦЭМ!$A$34:$A$777,$A388,СВЦЭМ!$B$34:$B$777,K$366)+'СЕТ СН'!$F$13-'СЕТ СН'!$F$21</f>
        <v>-42.57222207999996</v>
      </c>
      <c r="L388" s="36">
        <f>SUMIFS(СВЦЭМ!$K$34:$K$777,СВЦЭМ!$A$34:$A$777,$A388,СВЦЭМ!$B$34:$B$777,L$366)+'СЕТ СН'!$F$13-'СЕТ СН'!$F$21</f>
        <v>-42.878378030000022</v>
      </c>
      <c r="M388" s="36">
        <f>SUMIFS(СВЦЭМ!$K$34:$K$777,СВЦЭМ!$A$34:$A$777,$A388,СВЦЭМ!$B$34:$B$777,M$366)+'СЕТ СН'!$F$13-'СЕТ СН'!$F$21</f>
        <v>-33.647307240000032</v>
      </c>
      <c r="N388" s="36">
        <f>SUMIFS(СВЦЭМ!$K$34:$K$777,СВЦЭМ!$A$34:$A$777,$A388,СВЦЭМ!$B$34:$B$777,N$366)+'СЕТ СН'!$F$13-'СЕТ СН'!$F$21</f>
        <v>5.593119799999954</v>
      </c>
      <c r="O388" s="36">
        <f>SUMIFS(СВЦЭМ!$K$34:$K$777,СВЦЭМ!$A$34:$A$777,$A388,СВЦЭМ!$B$34:$B$777,O$366)+'СЕТ СН'!$F$13-'СЕТ СН'!$F$21</f>
        <v>-9.2275984899999912</v>
      </c>
      <c r="P388" s="36">
        <f>SUMIFS(СВЦЭМ!$K$34:$K$777,СВЦЭМ!$A$34:$A$777,$A388,СВЦЭМ!$B$34:$B$777,P$366)+'СЕТ СН'!$F$13-'СЕТ СН'!$F$21</f>
        <v>3.0485674499999504</v>
      </c>
      <c r="Q388" s="36">
        <f>SUMIFS(СВЦЭМ!$K$34:$K$777,СВЦЭМ!$A$34:$A$777,$A388,СВЦЭМ!$B$34:$B$777,Q$366)+'СЕТ СН'!$F$13-'СЕТ СН'!$F$21</f>
        <v>7.6043260500000542</v>
      </c>
      <c r="R388" s="36">
        <f>SUMIFS(СВЦЭМ!$K$34:$K$777,СВЦЭМ!$A$34:$A$777,$A388,СВЦЭМ!$B$34:$B$777,R$366)+'СЕТ СН'!$F$13-'СЕТ СН'!$F$21</f>
        <v>5.9008932199999435</v>
      </c>
      <c r="S388" s="36">
        <f>SUMIFS(СВЦЭМ!$K$34:$K$777,СВЦЭМ!$A$34:$A$777,$A388,СВЦЭМ!$B$34:$B$777,S$366)+'СЕТ СН'!$F$13-'СЕТ СН'!$F$21</f>
        <v>-4.9230102200000374</v>
      </c>
      <c r="T388" s="36">
        <f>SUMIFS(СВЦЭМ!$K$34:$K$777,СВЦЭМ!$A$34:$A$777,$A388,СВЦЭМ!$B$34:$B$777,T$366)+'СЕТ СН'!$F$13-'СЕТ СН'!$F$21</f>
        <v>-22.649117649999994</v>
      </c>
      <c r="U388" s="36">
        <f>SUMIFS(СВЦЭМ!$K$34:$K$777,СВЦЭМ!$A$34:$A$777,$A388,СВЦЭМ!$B$34:$B$777,U$366)+'СЕТ СН'!$F$13-'СЕТ СН'!$F$21</f>
        <v>-52.192977140000039</v>
      </c>
      <c r="V388" s="36">
        <f>SUMIFS(СВЦЭМ!$K$34:$K$777,СВЦЭМ!$A$34:$A$777,$A388,СВЦЭМ!$B$34:$B$777,V$366)+'СЕТ СН'!$F$13-'СЕТ СН'!$F$21</f>
        <v>-59.214385310000011</v>
      </c>
      <c r="W388" s="36">
        <f>SUMIFS(СВЦЭМ!$K$34:$K$777,СВЦЭМ!$A$34:$A$777,$A388,СВЦЭМ!$B$34:$B$777,W$366)+'СЕТ СН'!$F$13-'СЕТ СН'!$F$21</f>
        <v>-55.209407820000024</v>
      </c>
      <c r="X388" s="36">
        <f>SUMIFS(СВЦЭМ!$K$34:$K$777,СВЦЭМ!$A$34:$A$777,$A388,СВЦЭМ!$B$34:$B$777,X$366)+'СЕТ СН'!$F$13-'СЕТ СН'!$F$21</f>
        <v>-18.286740140000006</v>
      </c>
      <c r="Y388" s="36">
        <f>SUMIFS(СВЦЭМ!$K$34:$K$777,СВЦЭМ!$A$34:$A$777,$A388,СВЦЭМ!$B$34:$B$777,Y$366)+'СЕТ СН'!$F$13-'СЕТ СН'!$F$21</f>
        <v>38.621871960000021</v>
      </c>
    </row>
    <row r="389" spans="1:26" ht="15.75" x14ac:dyDescent="0.2">
      <c r="A389" s="35">
        <f t="shared" si="10"/>
        <v>42817</v>
      </c>
      <c r="B389" s="36">
        <f>SUMIFS(СВЦЭМ!$K$34:$K$777,СВЦЭМ!$A$34:$A$777,$A389,СВЦЭМ!$B$34:$B$777,B$366)+'СЕТ СН'!$F$13-'СЕТ СН'!$F$21</f>
        <v>71.418499529999963</v>
      </c>
      <c r="C389" s="36">
        <f>SUMIFS(СВЦЭМ!$K$34:$K$777,СВЦЭМ!$A$34:$A$777,$A389,СВЦЭМ!$B$34:$B$777,C$366)+'СЕТ СН'!$F$13-'СЕТ СН'!$F$21</f>
        <v>82.569968170000038</v>
      </c>
      <c r="D389" s="36">
        <f>SUMIFS(СВЦЭМ!$K$34:$K$777,СВЦЭМ!$A$34:$A$777,$A389,СВЦЭМ!$B$34:$B$777,D$366)+'СЕТ СН'!$F$13-'СЕТ СН'!$F$21</f>
        <v>91.93658739</v>
      </c>
      <c r="E389" s="36">
        <f>SUMIFS(СВЦЭМ!$K$34:$K$777,СВЦЭМ!$A$34:$A$777,$A389,СВЦЭМ!$B$34:$B$777,E$366)+'СЕТ СН'!$F$13-'СЕТ СН'!$F$21</f>
        <v>99.382318560000044</v>
      </c>
      <c r="F389" s="36">
        <f>SUMIFS(СВЦЭМ!$K$34:$K$777,СВЦЭМ!$A$34:$A$777,$A389,СВЦЭМ!$B$34:$B$777,F$366)+'СЕТ СН'!$F$13-'СЕТ СН'!$F$21</f>
        <v>102.41987633999997</v>
      </c>
      <c r="G389" s="36">
        <f>SUMIFS(СВЦЭМ!$K$34:$K$777,СВЦЭМ!$A$34:$A$777,$A389,СВЦЭМ!$B$34:$B$777,G$366)+'СЕТ СН'!$F$13-'СЕТ СН'!$F$21</f>
        <v>93.613913260000004</v>
      </c>
      <c r="H389" s="36">
        <f>SUMIFS(СВЦЭМ!$K$34:$K$777,СВЦЭМ!$A$34:$A$777,$A389,СВЦЭМ!$B$34:$B$777,H$366)+'СЕТ СН'!$F$13-'СЕТ СН'!$F$21</f>
        <v>54.51450054999998</v>
      </c>
      <c r="I389" s="36">
        <f>SUMIFS(СВЦЭМ!$K$34:$K$777,СВЦЭМ!$A$34:$A$777,$A389,СВЦЭМ!$B$34:$B$777,I$366)+'СЕТ СН'!$F$13-'СЕТ СН'!$F$21</f>
        <v>29.150829319999957</v>
      </c>
      <c r="J389" s="36">
        <f>SUMIFS(СВЦЭМ!$K$34:$K$777,СВЦЭМ!$A$34:$A$777,$A389,СВЦЭМ!$B$34:$B$777,J$366)+'СЕТ СН'!$F$13-'СЕТ СН'!$F$21</f>
        <v>-12.19931317999999</v>
      </c>
      <c r="K389" s="36">
        <f>SUMIFS(СВЦЭМ!$K$34:$K$777,СВЦЭМ!$A$34:$A$777,$A389,СВЦЭМ!$B$34:$B$777,K$366)+'СЕТ СН'!$F$13-'СЕТ СН'!$F$21</f>
        <v>-56.198334899999963</v>
      </c>
      <c r="L389" s="36">
        <f>SUMIFS(СВЦЭМ!$K$34:$K$777,СВЦЭМ!$A$34:$A$777,$A389,СВЦЭМ!$B$34:$B$777,L$366)+'СЕТ СН'!$F$13-'СЕТ СН'!$F$21</f>
        <v>-57.281287619999944</v>
      </c>
      <c r="M389" s="36">
        <f>SUMIFS(СВЦЭМ!$K$34:$K$777,СВЦЭМ!$A$34:$A$777,$A389,СВЦЭМ!$B$34:$B$777,M$366)+'СЕТ СН'!$F$13-'СЕТ СН'!$F$21</f>
        <v>-47.623110170000018</v>
      </c>
      <c r="N389" s="36">
        <f>SUMIFS(СВЦЭМ!$K$34:$K$777,СВЦЭМ!$A$34:$A$777,$A389,СВЦЭМ!$B$34:$B$777,N$366)+'СЕТ СН'!$F$13-'СЕТ СН'!$F$21</f>
        <v>-34.542186600000036</v>
      </c>
      <c r="O389" s="36">
        <f>SUMIFS(СВЦЭМ!$K$34:$K$777,СВЦЭМ!$A$34:$A$777,$A389,СВЦЭМ!$B$34:$B$777,O$366)+'СЕТ СН'!$F$13-'СЕТ СН'!$F$21</f>
        <v>-17.967430850000028</v>
      </c>
      <c r="P389" s="36">
        <f>SUMIFS(СВЦЭМ!$K$34:$K$777,СВЦЭМ!$A$34:$A$777,$A389,СВЦЭМ!$B$34:$B$777,P$366)+'СЕТ СН'!$F$13-'СЕТ СН'!$F$21</f>
        <v>-10.470029459999978</v>
      </c>
      <c r="Q389" s="36">
        <f>SUMIFS(СВЦЭМ!$K$34:$K$777,СВЦЭМ!$A$34:$A$777,$A389,СВЦЭМ!$B$34:$B$777,Q$366)+'СЕТ СН'!$F$13-'СЕТ СН'!$F$21</f>
        <v>-12.790697180000052</v>
      </c>
      <c r="R389" s="36">
        <f>SUMIFS(СВЦЭМ!$K$34:$K$777,СВЦЭМ!$A$34:$A$777,$A389,СВЦЭМ!$B$34:$B$777,R$366)+'СЕТ СН'!$F$13-'СЕТ СН'!$F$21</f>
        <v>-12.521501169999965</v>
      </c>
      <c r="S389" s="36">
        <f>SUMIFS(СВЦЭМ!$K$34:$K$777,СВЦЭМ!$A$34:$A$777,$A389,СВЦЭМ!$B$34:$B$777,S$366)+'СЕТ СН'!$F$13-'СЕТ СН'!$F$21</f>
        <v>-21.563633490000029</v>
      </c>
      <c r="T389" s="36">
        <f>SUMIFS(СВЦЭМ!$K$34:$K$777,СВЦЭМ!$A$34:$A$777,$A389,СВЦЭМ!$B$34:$B$777,T$366)+'СЕТ СН'!$F$13-'СЕТ СН'!$F$21</f>
        <v>-37.889410010000006</v>
      </c>
      <c r="U389" s="36">
        <f>SUMIFS(СВЦЭМ!$K$34:$K$777,СВЦЭМ!$A$34:$A$777,$A389,СВЦЭМ!$B$34:$B$777,U$366)+'СЕТ СН'!$F$13-'СЕТ СН'!$F$21</f>
        <v>-54.401181980000047</v>
      </c>
      <c r="V389" s="36">
        <f>SUMIFS(СВЦЭМ!$K$34:$K$777,СВЦЭМ!$A$34:$A$777,$A389,СВЦЭМ!$B$34:$B$777,V$366)+'СЕТ СН'!$F$13-'СЕТ СН'!$F$21</f>
        <v>-70.306038510000008</v>
      </c>
      <c r="W389" s="36">
        <f>SUMIFS(СВЦЭМ!$K$34:$K$777,СВЦЭМ!$A$34:$A$777,$A389,СВЦЭМ!$B$34:$B$777,W$366)+'СЕТ СН'!$F$13-'СЕТ СН'!$F$21</f>
        <v>-71.373691370000017</v>
      </c>
      <c r="X389" s="36">
        <f>SUMIFS(СВЦЭМ!$K$34:$K$777,СВЦЭМ!$A$34:$A$777,$A389,СВЦЭМ!$B$34:$B$777,X$366)+'СЕТ СН'!$F$13-'СЕТ СН'!$F$21</f>
        <v>-24.232646560000035</v>
      </c>
      <c r="Y389" s="36">
        <f>SUMIFS(СВЦЭМ!$K$34:$K$777,СВЦЭМ!$A$34:$A$777,$A389,СВЦЭМ!$B$34:$B$777,Y$366)+'СЕТ СН'!$F$13-'СЕТ СН'!$F$21</f>
        <v>26.51764356000001</v>
      </c>
    </row>
    <row r="390" spans="1:26" ht="15.75" x14ac:dyDescent="0.2">
      <c r="A390" s="35">
        <f t="shared" si="10"/>
        <v>42818</v>
      </c>
      <c r="B390" s="36">
        <f>SUMIFS(СВЦЭМ!$K$34:$K$777,СВЦЭМ!$A$34:$A$777,$A390,СВЦЭМ!$B$34:$B$777,B$366)+'СЕТ СН'!$F$13-'СЕТ СН'!$F$21</f>
        <v>56.376620450000019</v>
      </c>
      <c r="C390" s="36">
        <f>SUMIFS(СВЦЭМ!$K$34:$K$777,СВЦЭМ!$A$34:$A$777,$A390,СВЦЭМ!$B$34:$B$777,C$366)+'СЕТ СН'!$F$13-'СЕТ СН'!$F$21</f>
        <v>79.491889399999991</v>
      </c>
      <c r="D390" s="36">
        <f>SUMIFS(СВЦЭМ!$K$34:$K$777,СВЦЭМ!$A$34:$A$777,$A390,СВЦЭМ!$B$34:$B$777,D$366)+'СЕТ СН'!$F$13-'СЕТ СН'!$F$21</f>
        <v>91.421257200000014</v>
      </c>
      <c r="E390" s="36">
        <f>SUMIFS(СВЦЭМ!$K$34:$K$777,СВЦЭМ!$A$34:$A$777,$A390,СВЦЭМ!$B$34:$B$777,E$366)+'СЕТ СН'!$F$13-'СЕТ СН'!$F$21</f>
        <v>102.28950222000003</v>
      </c>
      <c r="F390" s="36">
        <f>SUMIFS(СВЦЭМ!$K$34:$K$777,СВЦЭМ!$A$34:$A$777,$A390,СВЦЭМ!$B$34:$B$777,F$366)+'СЕТ СН'!$F$13-'СЕТ СН'!$F$21</f>
        <v>102.63999279999996</v>
      </c>
      <c r="G390" s="36">
        <f>SUMIFS(СВЦЭМ!$K$34:$K$777,СВЦЭМ!$A$34:$A$777,$A390,СВЦЭМ!$B$34:$B$777,G$366)+'СЕТ СН'!$F$13-'СЕТ СН'!$F$21</f>
        <v>83.770992800000045</v>
      </c>
      <c r="H390" s="36">
        <f>SUMIFS(СВЦЭМ!$K$34:$K$777,СВЦЭМ!$A$34:$A$777,$A390,СВЦЭМ!$B$34:$B$777,H$366)+'СЕТ СН'!$F$13-'СЕТ СН'!$F$21</f>
        <v>39.894515110000043</v>
      </c>
      <c r="I390" s="36">
        <f>SUMIFS(СВЦЭМ!$K$34:$K$777,СВЦЭМ!$A$34:$A$777,$A390,СВЦЭМ!$B$34:$B$777,I$366)+'СЕТ СН'!$F$13-'СЕТ СН'!$F$21</f>
        <v>-0.91440136999995048</v>
      </c>
      <c r="J390" s="36">
        <f>SUMIFS(СВЦЭМ!$K$34:$K$777,СВЦЭМ!$A$34:$A$777,$A390,СВЦЭМ!$B$34:$B$777,J$366)+'СЕТ СН'!$F$13-'СЕТ СН'!$F$21</f>
        <v>-40.078867940000009</v>
      </c>
      <c r="K390" s="36">
        <f>SUMIFS(СВЦЭМ!$K$34:$K$777,СВЦЭМ!$A$34:$A$777,$A390,СВЦЭМ!$B$34:$B$777,K$366)+'СЕТ СН'!$F$13-'СЕТ СН'!$F$21</f>
        <v>-70.067487710000023</v>
      </c>
      <c r="L390" s="36">
        <f>SUMIFS(СВЦЭМ!$K$34:$K$777,СВЦЭМ!$A$34:$A$777,$A390,СВЦЭМ!$B$34:$B$777,L$366)+'СЕТ СН'!$F$13-'СЕТ СН'!$F$21</f>
        <v>-79.94985164000002</v>
      </c>
      <c r="M390" s="36">
        <f>SUMIFS(СВЦЭМ!$K$34:$K$777,СВЦЭМ!$A$34:$A$777,$A390,СВЦЭМ!$B$34:$B$777,M$366)+'СЕТ СН'!$F$13-'СЕТ СН'!$F$21</f>
        <v>-69.37352181</v>
      </c>
      <c r="N390" s="36">
        <f>SUMIFS(СВЦЭМ!$K$34:$K$777,СВЦЭМ!$A$34:$A$777,$A390,СВЦЭМ!$B$34:$B$777,N$366)+'СЕТ СН'!$F$13-'СЕТ СН'!$F$21</f>
        <v>-51.180826170000046</v>
      </c>
      <c r="O390" s="36">
        <f>SUMIFS(СВЦЭМ!$K$34:$K$777,СВЦЭМ!$A$34:$A$777,$A390,СВЦЭМ!$B$34:$B$777,O$366)+'СЕТ СН'!$F$13-'СЕТ СН'!$F$21</f>
        <v>-50.880948999999987</v>
      </c>
      <c r="P390" s="36">
        <f>SUMIFS(СВЦЭМ!$K$34:$K$777,СВЦЭМ!$A$34:$A$777,$A390,СВЦЭМ!$B$34:$B$777,P$366)+'СЕТ СН'!$F$13-'СЕТ СН'!$F$21</f>
        <v>-43.655922290000035</v>
      </c>
      <c r="Q390" s="36">
        <f>SUMIFS(СВЦЭМ!$K$34:$K$777,СВЦЭМ!$A$34:$A$777,$A390,СВЦЭМ!$B$34:$B$777,Q$366)+'СЕТ СН'!$F$13-'СЕТ СН'!$F$21</f>
        <v>-42.057448829999998</v>
      </c>
      <c r="R390" s="36">
        <f>SUMIFS(СВЦЭМ!$K$34:$K$777,СВЦЭМ!$A$34:$A$777,$A390,СВЦЭМ!$B$34:$B$777,R$366)+'СЕТ СН'!$F$13-'СЕТ СН'!$F$21</f>
        <v>-38.24550492000003</v>
      </c>
      <c r="S390" s="36">
        <f>SUMIFS(СВЦЭМ!$K$34:$K$777,СВЦЭМ!$A$34:$A$777,$A390,СВЦЭМ!$B$34:$B$777,S$366)+'СЕТ СН'!$F$13-'СЕТ СН'!$F$21</f>
        <v>-42.723494719999962</v>
      </c>
      <c r="T390" s="36">
        <f>SUMIFS(СВЦЭМ!$K$34:$K$777,СВЦЭМ!$A$34:$A$777,$A390,СВЦЭМ!$B$34:$B$777,T$366)+'СЕТ СН'!$F$13-'СЕТ СН'!$F$21</f>
        <v>-58.002133670000035</v>
      </c>
      <c r="U390" s="36">
        <f>SUMIFS(СВЦЭМ!$K$34:$K$777,СВЦЭМ!$A$34:$A$777,$A390,СВЦЭМ!$B$34:$B$777,U$366)+'СЕТ СН'!$F$13-'СЕТ СН'!$F$21</f>
        <v>-79.343940550000013</v>
      </c>
      <c r="V390" s="36">
        <f>SUMIFS(СВЦЭМ!$K$34:$K$777,СВЦЭМ!$A$34:$A$777,$A390,СВЦЭМ!$B$34:$B$777,V$366)+'СЕТ СН'!$F$13-'СЕТ СН'!$F$21</f>
        <v>-79.658505559999981</v>
      </c>
      <c r="W390" s="36">
        <f>SUMIFS(СВЦЭМ!$K$34:$K$777,СВЦЭМ!$A$34:$A$777,$A390,СВЦЭМ!$B$34:$B$777,W$366)+'СЕТ СН'!$F$13-'СЕТ СН'!$F$21</f>
        <v>-82.537952850000011</v>
      </c>
      <c r="X390" s="36">
        <f>SUMIFS(СВЦЭМ!$K$34:$K$777,СВЦЭМ!$A$34:$A$777,$A390,СВЦЭМ!$B$34:$B$777,X$366)+'СЕТ СН'!$F$13-'СЕТ СН'!$F$21</f>
        <v>-48.307118009999954</v>
      </c>
      <c r="Y390" s="36">
        <f>SUMIFS(СВЦЭМ!$K$34:$K$777,СВЦЭМ!$A$34:$A$777,$A390,СВЦЭМ!$B$34:$B$777,Y$366)+'СЕТ СН'!$F$13-'СЕТ СН'!$F$21</f>
        <v>5.1294470300000512</v>
      </c>
    </row>
    <row r="391" spans="1:26" ht="15.75" x14ac:dyDescent="0.2">
      <c r="A391" s="35">
        <f t="shared" si="10"/>
        <v>42819</v>
      </c>
      <c r="B391" s="36">
        <f>SUMIFS(СВЦЭМ!$K$34:$K$777,СВЦЭМ!$A$34:$A$777,$A391,СВЦЭМ!$B$34:$B$777,B$366)+'СЕТ СН'!$F$13-'СЕТ СН'!$F$21</f>
        <v>44.148868829999969</v>
      </c>
      <c r="C391" s="36">
        <f>SUMIFS(СВЦЭМ!$K$34:$K$777,СВЦЭМ!$A$34:$A$777,$A391,СВЦЭМ!$B$34:$B$777,C$366)+'СЕТ СН'!$F$13-'СЕТ СН'!$F$21</f>
        <v>71.919515390000015</v>
      </c>
      <c r="D391" s="36">
        <f>SUMIFS(СВЦЭМ!$K$34:$K$777,СВЦЭМ!$A$34:$A$777,$A391,СВЦЭМ!$B$34:$B$777,D$366)+'СЕТ СН'!$F$13-'СЕТ СН'!$F$21</f>
        <v>83.006603850000033</v>
      </c>
      <c r="E391" s="36">
        <f>SUMIFS(СВЦЭМ!$K$34:$K$777,СВЦЭМ!$A$34:$A$777,$A391,СВЦЭМ!$B$34:$B$777,E$366)+'СЕТ СН'!$F$13-'СЕТ СН'!$F$21</f>
        <v>91.381996999999956</v>
      </c>
      <c r="F391" s="36">
        <f>SUMIFS(СВЦЭМ!$K$34:$K$777,СВЦЭМ!$A$34:$A$777,$A391,СВЦЭМ!$B$34:$B$777,F$366)+'СЕТ СН'!$F$13-'СЕТ СН'!$F$21</f>
        <v>90.273693879999996</v>
      </c>
      <c r="G391" s="36">
        <f>SUMIFS(СВЦЭМ!$K$34:$K$777,СВЦЭМ!$A$34:$A$777,$A391,СВЦЭМ!$B$34:$B$777,G$366)+'СЕТ СН'!$F$13-'СЕТ СН'!$F$21</f>
        <v>82.082461500000022</v>
      </c>
      <c r="H391" s="36">
        <f>SUMIFS(СВЦЭМ!$K$34:$K$777,СВЦЭМ!$A$34:$A$777,$A391,СВЦЭМ!$B$34:$B$777,H$366)+'СЕТ СН'!$F$13-'СЕТ СН'!$F$21</f>
        <v>65.865249909999989</v>
      </c>
      <c r="I391" s="36">
        <f>SUMIFS(СВЦЭМ!$K$34:$K$777,СВЦЭМ!$A$34:$A$777,$A391,СВЦЭМ!$B$34:$B$777,I$366)+'СЕТ СН'!$F$13-'СЕТ СН'!$F$21</f>
        <v>31.793944669999973</v>
      </c>
      <c r="J391" s="36">
        <f>SUMIFS(СВЦЭМ!$K$34:$K$777,СВЦЭМ!$A$34:$A$777,$A391,СВЦЭМ!$B$34:$B$777,J$366)+'СЕТ СН'!$F$13-'СЕТ СН'!$F$21</f>
        <v>-26.085460509999962</v>
      </c>
      <c r="K391" s="36">
        <f>SUMIFS(СВЦЭМ!$K$34:$K$777,СВЦЭМ!$A$34:$A$777,$A391,СВЦЭМ!$B$34:$B$777,K$366)+'СЕТ СН'!$F$13-'СЕТ СН'!$F$21</f>
        <v>-73.362477510000019</v>
      </c>
      <c r="L391" s="36">
        <f>SUMIFS(СВЦЭМ!$K$34:$K$777,СВЦЭМ!$A$34:$A$777,$A391,СВЦЭМ!$B$34:$B$777,L$366)+'СЕТ СН'!$F$13-'СЕТ СН'!$F$21</f>
        <v>-80.108776499999976</v>
      </c>
      <c r="M391" s="36">
        <f>SUMIFS(СВЦЭМ!$K$34:$K$777,СВЦЭМ!$A$34:$A$777,$A391,СВЦЭМ!$B$34:$B$777,M$366)+'СЕТ СН'!$F$13-'СЕТ СН'!$F$21</f>
        <v>-69.562117100000023</v>
      </c>
      <c r="N391" s="36">
        <f>SUMIFS(СВЦЭМ!$K$34:$K$777,СВЦЭМ!$A$34:$A$777,$A391,СВЦЭМ!$B$34:$B$777,N$366)+'СЕТ СН'!$F$13-'СЕТ СН'!$F$21</f>
        <v>-57.227876840000022</v>
      </c>
      <c r="O391" s="36">
        <f>SUMIFS(СВЦЭМ!$K$34:$K$777,СВЦЭМ!$A$34:$A$777,$A391,СВЦЭМ!$B$34:$B$777,O$366)+'СЕТ СН'!$F$13-'СЕТ СН'!$F$21</f>
        <v>-47.003272310000057</v>
      </c>
      <c r="P391" s="36">
        <f>SUMIFS(СВЦЭМ!$K$34:$K$777,СВЦЭМ!$A$34:$A$777,$A391,СВЦЭМ!$B$34:$B$777,P$366)+'СЕТ СН'!$F$13-'СЕТ СН'!$F$21</f>
        <v>-39.654463419999956</v>
      </c>
      <c r="Q391" s="36">
        <f>SUMIFS(СВЦЭМ!$K$34:$K$777,СВЦЭМ!$A$34:$A$777,$A391,СВЦЭМ!$B$34:$B$777,Q$366)+'СЕТ СН'!$F$13-'СЕТ СН'!$F$21</f>
        <v>-35.452817139999979</v>
      </c>
      <c r="R391" s="36">
        <f>SUMIFS(СВЦЭМ!$K$34:$K$777,СВЦЭМ!$A$34:$A$777,$A391,СВЦЭМ!$B$34:$B$777,R$366)+'СЕТ СН'!$F$13-'СЕТ СН'!$F$21</f>
        <v>-33.412782149999998</v>
      </c>
      <c r="S391" s="36">
        <f>SUMIFS(СВЦЭМ!$K$34:$K$777,СВЦЭМ!$A$34:$A$777,$A391,СВЦЭМ!$B$34:$B$777,S$366)+'СЕТ СН'!$F$13-'СЕТ СН'!$F$21</f>
        <v>-38.209095039999966</v>
      </c>
      <c r="T391" s="36">
        <f>SUMIFS(СВЦЭМ!$K$34:$K$777,СВЦЭМ!$A$34:$A$777,$A391,СВЦЭМ!$B$34:$B$777,T$366)+'СЕТ СН'!$F$13-'СЕТ СН'!$F$21</f>
        <v>-56.179403090000051</v>
      </c>
      <c r="U391" s="36">
        <f>SUMIFS(СВЦЭМ!$K$34:$K$777,СВЦЭМ!$A$34:$A$777,$A391,СВЦЭМ!$B$34:$B$777,U$366)+'СЕТ СН'!$F$13-'СЕТ СН'!$F$21</f>
        <v>-84.507569170000011</v>
      </c>
      <c r="V391" s="36">
        <f>SUMIFS(СВЦЭМ!$K$34:$K$777,СВЦЭМ!$A$34:$A$777,$A391,СВЦЭМ!$B$34:$B$777,V$366)+'СЕТ СН'!$F$13-'СЕТ СН'!$F$21</f>
        <v>-90.543132019999973</v>
      </c>
      <c r="W391" s="36">
        <f>SUMIFS(СВЦЭМ!$K$34:$K$777,СВЦЭМ!$A$34:$A$777,$A391,СВЦЭМ!$B$34:$B$777,W$366)+'СЕТ СН'!$F$13-'СЕТ СН'!$F$21</f>
        <v>-95.358306190000008</v>
      </c>
      <c r="X391" s="36">
        <f>SUMIFS(СВЦЭМ!$K$34:$K$777,СВЦЭМ!$A$34:$A$777,$A391,СВЦЭМ!$B$34:$B$777,X$366)+'СЕТ СН'!$F$13-'СЕТ СН'!$F$21</f>
        <v>-61.302512070000034</v>
      </c>
      <c r="Y391" s="36">
        <f>SUMIFS(СВЦЭМ!$K$34:$K$777,СВЦЭМ!$A$34:$A$777,$A391,СВЦЭМ!$B$34:$B$777,Y$366)+'СЕТ СН'!$F$13-'СЕТ СН'!$F$21</f>
        <v>-8.424409540000056</v>
      </c>
    </row>
    <row r="392" spans="1:26" ht="15.75" x14ac:dyDescent="0.2">
      <c r="A392" s="35">
        <f t="shared" si="10"/>
        <v>42820</v>
      </c>
      <c r="B392" s="36">
        <f>SUMIFS(СВЦЭМ!$K$34:$K$777,СВЦЭМ!$A$34:$A$777,$A392,СВЦЭМ!$B$34:$B$777,B$366)+'СЕТ СН'!$F$13-'СЕТ СН'!$F$21</f>
        <v>35.343614409999986</v>
      </c>
      <c r="C392" s="36">
        <f>SUMIFS(СВЦЭМ!$K$34:$K$777,СВЦЭМ!$A$34:$A$777,$A392,СВЦЭМ!$B$34:$B$777,C$366)+'СЕТ СН'!$F$13-'СЕТ СН'!$F$21</f>
        <v>62.391745320000041</v>
      </c>
      <c r="D392" s="36">
        <f>SUMIFS(СВЦЭМ!$K$34:$K$777,СВЦЭМ!$A$34:$A$777,$A392,СВЦЭМ!$B$34:$B$777,D$366)+'СЕТ СН'!$F$13-'СЕТ СН'!$F$21</f>
        <v>76.09876700999996</v>
      </c>
      <c r="E392" s="36">
        <f>SUMIFS(СВЦЭМ!$K$34:$K$777,СВЦЭМ!$A$34:$A$777,$A392,СВЦЭМ!$B$34:$B$777,E$366)+'СЕТ СН'!$F$13-'СЕТ СН'!$F$21</f>
        <v>84.278558530000055</v>
      </c>
      <c r="F392" s="36">
        <f>SUMIFS(СВЦЭМ!$K$34:$K$777,СВЦЭМ!$A$34:$A$777,$A392,СВЦЭМ!$B$34:$B$777,F$366)+'СЕТ СН'!$F$13-'СЕТ СН'!$F$21</f>
        <v>84.528156490000015</v>
      </c>
      <c r="G392" s="36">
        <f>SUMIFS(СВЦЭМ!$K$34:$K$777,СВЦЭМ!$A$34:$A$777,$A392,СВЦЭМ!$B$34:$B$777,G$366)+'СЕТ СН'!$F$13-'СЕТ СН'!$F$21</f>
        <v>76.657239639999943</v>
      </c>
      <c r="H392" s="36">
        <f>SUMIFS(СВЦЭМ!$K$34:$K$777,СВЦЭМ!$A$34:$A$777,$A392,СВЦЭМ!$B$34:$B$777,H$366)+'СЕТ СН'!$F$13-'СЕТ СН'!$F$21</f>
        <v>61.619654139999966</v>
      </c>
      <c r="I392" s="36">
        <f>SUMIFS(СВЦЭМ!$K$34:$K$777,СВЦЭМ!$A$34:$A$777,$A392,СВЦЭМ!$B$34:$B$777,I$366)+'СЕТ СН'!$F$13-'СЕТ СН'!$F$21</f>
        <v>47.506169870000008</v>
      </c>
      <c r="J392" s="36">
        <f>SUMIFS(СВЦЭМ!$K$34:$K$777,СВЦЭМ!$A$34:$A$777,$A392,СВЦЭМ!$B$34:$B$777,J$366)+'СЕТ СН'!$F$13-'СЕТ СН'!$F$21</f>
        <v>-12.377140209999993</v>
      </c>
      <c r="K392" s="36">
        <f>SUMIFS(СВЦЭМ!$K$34:$K$777,СВЦЭМ!$A$34:$A$777,$A392,СВЦЭМ!$B$34:$B$777,K$366)+'СЕТ СН'!$F$13-'СЕТ СН'!$F$21</f>
        <v>-64.758813939999982</v>
      </c>
      <c r="L392" s="36">
        <f>SUMIFS(СВЦЭМ!$K$34:$K$777,СВЦЭМ!$A$34:$A$777,$A392,СВЦЭМ!$B$34:$B$777,L$366)+'СЕТ СН'!$F$13-'СЕТ СН'!$F$21</f>
        <v>-75.251695340000026</v>
      </c>
      <c r="M392" s="36">
        <f>SUMIFS(СВЦЭМ!$K$34:$K$777,СВЦЭМ!$A$34:$A$777,$A392,СВЦЭМ!$B$34:$B$777,M$366)+'СЕТ СН'!$F$13-'СЕТ СН'!$F$21</f>
        <v>-69.933822620000001</v>
      </c>
      <c r="N392" s="36">
        <f>SUMIFS(СВЦЭМ!$K$34:$K$777,СВЦЭМ!$A$34:$A$777,$A392,СВЦЭМ!$B$34:$B$777,N$366)+'СЕТ СН'!$F$13-'СЕТ СН'!$F$21</f>
        <v>-58.261027340000055</v>
      </c>
      <c r="O392" s="36">
        <f>SUMIFS(СВЦЭМ!$K$34:$K$777,СВЦЭМ!$A$34:$A$777,$A392,СВЦЭМ!$B$34:$B$777,O$366)+'СЕТ СН'!$F$13-'СЕТ СН'!$F$21</f>
        <v>-52.995951699999978</v>
      </c>
      <c r="P392" s="36">
        <f>SUMIFS(СВЦЭМ!$K$34:$K$777,СВЦЭМ!$A$34:$A$777,$A392,СВЦЭМ!$B$34:$B$777,P$366)+'СЕТ СН'!$F$13-'СЕТ СН'!$F$21</f>
        <v>-46.544797389999985</v>
      </c>
      <c r="Q392" s="36">
        <f>SUMIFS(СВЦЭМ!$K$34:$K$777,СВЦЭМ!$A$34:$A$777,$A392,СВЦЭМ!$B$34:$B$777,Q$366)+'СЕТ СН'!$F$13-'СЕТ СН'!$F$21</f>
        <v>-45.26189801999999</v>
      </c>
      <c r="R392" s="36">
        <f>SUMIFS(СВЦЭМ!$K$34:$K$777,СВЦЭМ!$A$34:$A$777,$A392,СВЦЭМ!$B$34:$B$777,R$366)+'СЕТ СН'!$F$13-'СЕТ СН'!$F$21</f>
        <v>-44.270054380000033</v>
      </c>
      <c r="S392" s="36">
        <f>SUMIFS(СВЦЭМ!$K$34:$K$777,СВЦЭМ!$A$34:$A$777,$A392,СВЦЭМ!$B$34:$B$777,S$366)+'СЕТ СН'!$F$13-'СЕТ СН'!$F$21</f>
        <v>-48.153209349999997</v>
      </c>
      <c r="T392" s="36">
        <f>SUMIFS(СВЦЭМ!$K$34:$K$777,СВЦЭМ!$A$34:$A$777,$A392,СВЦЭМ!$B$34:$B$777,T$366)+'СЕТ СН'!$F$13-'СЕТ СН'!$F$21</f>
        <v>-63.727518929999974</v>
      </c>
      <c r="U392" s="36">
        <f>SUMIFS(СВЦЭМ!$K$34:$K$777,СВЦЭМ!$A$34:$A$777,$A392,СВЦЭМ!$B$34:$B$777,U$366)+'СЕТ СН'!$F$13-'СЕТ СН'!$F$21</f>
        <v>-81.657534039999973</v>
      </c>
      <c r="V392" s="36">
        <f>SUMIFS(СВЦЭМ!$K$34:$K$777,СВЦЭМ!$A$34:$A$777,$A392,СВЦЭМ!$B$34:$B$777,V$366)+'СЕТ СН'!$F$13-'СЕТ СН'!$F$21</f>
        <v>-82.404938230000027</v>
      </c>
      <c r="W392" s="36">
        <f>SUMIFS(СВЦЭМ!$K$34:$K$777,СВЦЭМ!$A$34:$A$777,$A392,СВЦЭМ!$B$34:$B$777,W$366)+'СЕТ СН'!$F$13-'СЕТ СН'!$F$21</f>
        <v>-81.523456769999996</v>
      </c>
      <c r="X392" s="36">
        <f>SUMIFS(СВЦЭМ!$K$34:$K$777,СВЦЭМ!$A$34:$A$777,$A392,СВЦЭМ!$B$34:$B$777,X$366)+'СЕТ СН'!$F$13-'СЕТ СН'!$F$21</f>
        <v>-39.029735770000002</v>
      </c>
      <c r="Y392" s="36">
        <f>SUMIFS(СВЦЭМ!$K$34:$K$777,СВЦЭМ!$A$34:$A$777,$A392,СВЦЭМ!$B$34:$B$777,Y$366)+'СЕТ СН'!$F$13-'СЕТ СН'!$F$21</f>
        <v>16.326581430000033</v>
      </c>
    </row>
    <row r="393" spans="1:26" ht="15.75" x14ac:dyDescent="0.2">
      <c r="A393" s="35">
        <f t="shared" si="10"/>
        <v>42821</v>
      </c>
      <c r="B393" s="36">
        <f>SUMIFS(СВЦЭМ!$K$34:$K$777,СВЦЭМ!$A$34:$A$777,$A393,СВЦЭМ!$B$34:$B$777,B$366)+'СЕТ СН'!$F$13-'СЕТ СН'!$F$21</f>
        <v>111.51380208</v>
      </c>
      <c r="C393" s="36">
        <f>SUMIFS(СВЦЭМ!$K$34:$K$777,СВЦЭМ!$A$34:$A$777,$A393,СВЦЭМ!$B$34:$B$777,C$366)+'СЕТ СН'!$F$13-'СЕТ СН'!$F$21</f>
        <v>141.95650372</v>
      </c>
      <c r="D393" s="36">
        <f>SUMIFS(СВЦЭМ!$K$34:$K$777,СВЦЭМ!$A$34:$A$777,$A393,СВЦЭМ!$B$34:$B$777,D$366)+'СЕТ СН'!$F$13-'СЕТ СН'!$F$21</f>
        <v>158.35941357000002</v>
      </c>
      <c r="E393" s="36">
        <f>SUMIFS(СВЦЭМ!$K$34:$K$777,СВЦЭМ!$A$34:$A$777,$A393,СВЦЭМ!$B$34:$B$777,E$366)+'СЕТ СН'!$F$13-'СЕТ СН'!$F$21</f>
        <v>160.95975289</v>
      </c>
      <c r="F393" s="36">
        <f>SUMIFS(СВЦЭМ!$K$34:$K$777,СВЦЭМ!$A$34:$A$777,$A393,СВЦЭМ!$B$34:$B$777,F$366)+'СЕТ СН'!$F$13-'СЕТ СН'!$F$21</f>
        <v>163.22574693000001</v>
      </c>
      <c r="G393" s="36">
        <f>SUMIFS(СВЦЭМ!$K$34:$K$777,СВЦЭМ!$A$34:$A$777,$A393,СВЦЭМ!$B$34:$B$777,G$366)+'СЕТ СН'!$F$13-'СЕТ СН'!$F$21</f>
        <v>150.41325888999995</v>
      </c>
      <c r="H393" s="36">
        <f>SUMIFS(СВЦЭМ!$K$34:$K$777,СВЦЭМ!$A$34:$A$777,$A393,СВЦЭМ!$B$34:$B$777,H$366)+'СЕТ СН'!$F$13-'СЕТ СН'!$F$21</f>
        <v>105.45966652000004</v>
      </c>
      <c r="I393" s="36">
        <f>SUMIFS(СВЦЭМ!$K$34:$K$777,СВЦЭМ!$A$34:$A$777,$A393,СВЦЭМ!$B$34:$B$777,I$366)+'СЕТ СН'!$F$13-'СЕТ СН'!$F$21</f>
        <v>56.832014680000043</v>
      </c>
      <c r="J393" s="36">
        <f>SUMIFS(СВЦЭМ!$K$34:$K$777,СВЦЭМ!$A$34:$A$777,$A393,СВЦЭМ!$B$34:$B$777,J$366)+'СЕТ СН'!$F$13-'СЕТ СН'!$F$21</f>
        <v>16.876571239999976</v>
      </c>
      <c r="K393" s="36">
        <f>SUMIFS(СВЦЭМ!$K$34:$K$777,СВЦЭМ!$A$34:$A$777,$A393,СВЦЭМ!$B$34:$B$777,K$366)+'СЕТ СН'!$F$13-'СЕТ СН'!$F$21</f>
        <v>-23.917495079999981</v>
      </c>
      <c r="L393" s="36">
        <f>SUMIFS(СВЦЭМ!$K$34:$K$777,СВЦЭМ!$A$34:$A$777,$A393,СВЦЭМ!$B$34:$B$777,L$366)+'СЕТ СН'!$F$13-'СЕТ СН'!$F$21</f>
        <v>-21.483595020000053</v>
      </c>
      <c r="M393" s="36">
        <f>SUMIFS(СВЦЭМ!$K$34:$K$777,СВЦЭМ!$A$34:$A$777,$A393,СВЦЭМ!$B$34:$B$777,M$366)+'СЕТ СН'!$F$13-'СЕТ СН'!$F$21</f>
        <v>-5.2502404099999467</v>
      </c>
      <c r="N393" s="36">
        <f>SUMIFS(СВЦЭМ!$K$34:$K$777,СВЦЭМ!$A$34:$A$777,$A393,СВЦЭМ!$B$34:$B$777,N$366)+'СЕТ СН'!$F$13-'СЕТ СН'!$F$21</f>
        <v>2.4410044999999627</v>
      </c>
      <c r="O393" s="36">
        <f>SUMIFS(СВЦЭМ!$K$34:$K$777,СВЦЭМ!$A$34:$A$777,$A393,СВЦЭМ!$B$34:$B$777,O$366)+'СЕТ СН'!$F$13-'СЕТ СН'!$F$21</f>
        <v>1.4391217600000346</v>
      </c>
      <c r="P393" s="36">
        <f>SUMIFS(СВЦЭМ!$K$34:$K$777,СВЦЭМ!$A$34:$A$777,$A393,СВЦЭМ!$B$34:$B$777,P$366)+'СЕТ СН'!$F$13-'СЕТ СН'!$F$21</f>
        <v>10.780371410000043</v>
      </c>
      <c r="Q393" s="36">
        <f>SUMIFS(СВЦЭМ!$K$34:$K$777,СВЦЭМ!$A$34:$A$777,$A393,СВЦЭМ!$B$34:$B$777,Q$366)+'СЕТ СН'!$F$13-'СЕТ СН'!$F$21</f>
        <v>16.238143690000015</v>
      </c>
      <c r="R393" s="36">
        <f>SUMIFS(СВЦЭМ!$K$34:$K$777,СВЦЭМ!$A$34:$A$777,$A393,СВЦЭМ!$B$34:$B$777,R$366)+'СЕТ СН'!$F$13-'СЕТ СН'!$F$21</f>
        <v>12.541612719999989</v>
      </c>
      <c r="S393" s="36">
        <f>SUMIFS(СВЦЭМ!$K$34:$K$777,СВЦЭМ!$A$34:$A$777,$A393,СВЦЭМ!$B$34:$B$777,S$366)+'СЕТ СН'!$F$13-'СЕТ СН'!$F$21</f>
        <v>7.8620422499999449</v>
      </c>
      <c r="T393" s="36">
        <f>SUMIFS(СВЦЭМ!$K$34:$K$777,СВЦЭМ!$A$34:$A$777,$A393,СВЦЭМ!$B$34:$B$777,T$366)+'СЕТ СН'!$F$13-'СЕТ СН'!$F$21</f>
        <v>-10.704338020000023</v>
      </c>
      <c r="U393" s="36">
        <f>SUMIFS(СВЦЭМ!$K$34:$K$777,СВЦЭМ!$A$34:$A$777,$A393,СВЦЭМ!$B$34:$B$777,U$366)+'СЕТ СН'!$F$13-'СЕТ СН'!$F$21</f>
        <v>-32.940413390000003</v>
      </c>
      <c r="V393" s="36">
        <f>SUMIFS(СВЦЭМ!$K$34:$K$777,СВЦЭМ!$A$34:$A$777,$A393,СВЦЭМ!$B$34:$B$777,V$366)+'СЕТ СН'!$F$13-'СЕТ СН'!$F$21</f>
        <v>-31.443200609999963</v>
      </c>
      <c r="W393" s="36">
        <f>SUMIFS(СВЦЭМ!$K$34:$K$777,СВЦЭМ!$A$34:$A$777,$A393,СВЦЭМ!$B$34:$B$777,W$366)+'СЕТ СН'!$F$13-'СЕТ СН'!$F$21</f>
        <v>-36.66088050999997</v>
      </c>
      <c r="X393" s="36">
        <f>SUMIFS(СВЦЭМ!$K$34:$K$777,СВЦЭМ!$A$34:$A$777,$A393,СВЦЭМ!$B$34:$B$777,X$366)+'СЕТ СН'!$F$13-'СЕТ СН'!$F$21</f>
        <v>15.784038440000018</v>
      </c>
      <c r="Y393" s="36">
        <f>SUMIFS(СВЦЭМ!$K$34:$K$777,СВЦЭМ!$A$34:$A$777,$A393,СВЦЭМ!$B$34:$B$777,Y$366)+'СЕТ СН'!$F$13-'СЕТ СН'!$F$21</f>
        <v>67.038700420000055</v>
      </c>
    </row>
    <row r="394" spans="1:26" ht="15.75" x14ac:dyDescent="0.2">
      <c r="A394" s="35">
        <f t="shared" si="10"/>
        <v>42822</v>
      </c>
      <c r="B394" s="36">
        <f>SUMIFS(СВЦЭМ!$K$34:$K$777,СВЦЭМ!$A$34:$A$777,$A394,СВЦЭМ!$B$34:$B$777,B$366)+'СЕТ СН'!$F$13-'СЕТ СН'!$F$21</f>
        <v>55.296650070000055</v>
      </c>
      <c r="C394" s="36">
        <f>SUMIFS(СВЦЭМ!$K$34:$K$777,СВЦЭМ!$A$34:$A$777,$A394,СВЦЭМ!$B$34:$B$777,C$366)+'СЕТ СН'!$F$13-'СЕТ СН'!$F$21</f>
        <v>65.444761459999995</v>
      </c>
      <c r="D394" s="36">
        <f>SUMIFS(СВЦЭМ!$K$34:$K$777,СВЦЭМ!$A$34:$A$777,$A394,СВЦЭМ!$B$34:$B$777,D$366)+'СЕТ СН'!$F$13-'СЕТ СН'!$F$21</f>
        <v>80.122788440000022</v>
      </c>
      <c r="E394" s="36">
        <f>SUMIFS(СВЦЭМ!$K$34:$K$777,СВЦЭМ!$A$34:$A$777,$A394,СВЦЭМ!$B$34:$B$777,E$366)+'СЕТ СН'!$F$13-'СЕТ СН'!$F$21</f>
        <v>85.179657160000033</v>
      </c>
      <c r="F394" s="36">
        <f>SUMIFS(СВЦЭМ!$K$34:$K$777,СВЦЭМ!$A$34:$A$777,$A394,СВЦЭМ!$B$34:$B$777,F$366)+'СЕТ СН'!$F$13-'СЕТ СН'!$F$21</f>
        <v>81.808784159999959</v>
      </c>
      <c r="G394" s="36">
        <f>SUMIFS(СВЦЭМ!$K$34:$K$777,СВЦЭМ!$A$34:$A$777,$A394,СВЦЭМ!$B$34:$B$777,G$366)+'СЕТ СН'!$F$13-'СЕТ СН'!$F$21</f>
        <v>72.272709009999971</v>
      </c>
      <c r="H394" s="36">
        <f>SUMIFS(СВЦЭМ!$K$34:$K$777,СВЦЭМ!$A$34:$A$777,$A394,СВЦЭМ!$B$34:$B$777,H$366)+'СЕТ СН'!$F$13-'СЕТ СН'!$F$21</f>
        <v>36.678025990000037</v>
      </c>
      <c r="I394" s="36">
        <f>SUMIFS(СВЦЭМ!$K$34:$K$777,СВЦЭМ!$A$34:$A$777,$A394,СВЦЭМ!$B$34:$B$777,I$366)+'СЕТ СН'!$F$13-'СЕТ СН'!$F$21</f>
        <v>30.702810829999976</v>
      </c>
      <c r="J394" s="36">
        <f>SUMIFS(СВЦЭМ!$K$34:$K$777,СВЦЭМ!$A$34:$A$777,$A394,СВЦЭМ!$B$34:$B$777,J$366)+'СЕТ СН'!$F$13-'СЕТ СН'!$F$21</f>
        <v>14.263622680000026</v>
      </c>
      <c r="K394" s="36">
        <f>SUMIFS(СВЦЭМ!$K$34:$K$777,СВЦЭМ!$A$34:$A$777,$A394,СВЦЭМ!$B$34:$B$777,K$366)+'СЕТ СН'!$F$13-'СЕТ СН'!$F$21</f>
        <v>-1.0859023399999614</v>
      </c>
      <c r="L394" s="36">
        <f>SUMIFS(СВЦЭМ!$K$34:$K$777,СВЦЭМ!$A$34:$A$777,$A394,СВЦЭМ!$B$34:$B$777,L$366)+'СЕТ СН'!$F$13-'СЕТ СН'!$F$21</f>
        <v>0.48765366999998605</v>
      </c>
      <c r="M394" s="36">
        <f>SUMIFS(СВЦЭМ!$K$34:$K$777,СВЦЭМ!$A$34:$A$777,$A394,СВЦЭМ!$B$34:$B$777,M$366)+'СЕТ СН'!$F$13-'СЕТ СН'!$F$21</f>
        <v>0.88051458999996157</v>
      </c>
      <c r="N394" s="36">
        <f>SUMIFS(СВЦЭМ!$K$34:$K$777,СВЦЭМ!$A$34:$A$777,$A394,СВЦЭМ!$B$34:$B$777,N$366)+'СЕТ СН'!$F$13-'СЕТ СН'!$F$21</f>
        <v>13.436730649999959</v>
      </c>
      <c r="O394" s="36">
        <f>SUMIFS(СВЦЭМ!$K$34:$K$777,СВЦЭМ!$A$34:$A$777,$A394,СВЦЭМ!$B$34:$B$777,O$366)+'СЕТ СН'!$F$13-'СЕТ СН'!$F$21</f>
        <v>14.891022939999971</v>
      </c>
      <c r="P394" s="36">
        <f>SUMIFS(СВЦЭМ!$K$34:$K$777,СВЦЭМ!$A$34:$A$777,$A394,СВЦЭМ!$B$34:$B$777,P$366)+'СЕТ СН'!$F$13-'СЕТ СН'!$F$21</f>
        <v>26.11287703000005</v>
      </c>
      <c r="Q394" s="36">
        <f>SUMIFS(СВЦЭМ!$K$34:$K$777,СВЦЭМ!$A$34:$A$777,$A394,СВЦЭМ!$B$34:$B$777,Q$366)+'СЕТ СН'!$F$13-'СЕТ СН'!$F$21</f>
        <v>23.530538399999955</v>
      </c>
      <c r="R394" s="36">
        <f>SUMIFS(СВЦЭМ!$K$34:$K$777,СВЦЭМ!$A$34:$A$777,$A394,СВЦЭМ!$B$34:$B$777,R$366)+'СЕТ СН'!$F$13-'СЕТ СН'!$F$21</f>
        <v>21.909939770000051</v>
      </c>
      <c r="S394" s="36">
        <f>SUMIFS(СВЦЭМ!$K$34:$K$777,СВЦЭМ!$A$34:$A$777,$A394,СВЦЭМ!$B$34:$B$777,S$366)+'СЕТ СН'!$F$13-'СЕТ СН'!$F$21</f>
        <v>22.252285659999984</v>
      </c>
      <c r="T394" s="36">
        <f>SUMIFS(СВЦЭМ!$K$34:$K$777,СВЦЭМ!$A$34:$A$777,$A394,СВЦЭМ!$B$34:$B$777,T$366)+'СЕТ СН'!$F$13-'СЕТ СН'!$F$21</f>
        <v>15.192567240000017</v>
      </c>
      <c r="U394" s="36">
        <f>SUMIFS(СВЦЭМ!$K$34:$K$777,СВЦЭМ!$A$34:$A$777,$A394,СВЦЭМ!$B$34:$B$777,U$366)+'СЕТ СН'!$F$13-'СЕТ СН'!$F$21</f>
        <v>13.224031630000013</v>
      </c>
      <c r="V394" s="36">
        <f>SUMIFS(СВЦЭМ!$K$34:$K$777,СВЦЭМ!$A$34:$A$777,$A394,СВЦЭМ!$B$34:$B$777,V$366)+'СЕТ СН'!$F$13-'СЕТ СН'!$F$21</f>
        <v>16.759600529999943</v>
      </c>
      <c r="W394" s="36">
        <f>SUMIFS(СВЦЭМ!$K$34:$K$777,СВЦЭМ!$A$34:$A$777,$A394,СВЦЭМ!$B$34:$B$777,W$366)+'СЕТ СН'!$F$13-'СЕТ СН'!$F$21</f>
        <v>14.745561210000005</v>
      </c>
      <c r="X394" s="36">
        <f>SUMIFS(СВЦЭМ!$K$34:$K$777,СВЦЭМ!$A$34:$A$777,$A394,СВЦЭМ!$B$34:$B$777,X$366)+'СЕТ СН'!$F$13-'СЕТ СН'!$F$21</f>
        <v>34.813737960000026</v>
      </c>
      <c r="Y394" s="36">
        <f>SUMIFS(СВЦЭМ!$K$34:$K$777,СВЦЭМ!$A$34:$A$777,$A394,СВЦЭМ!$B$34:$B$777,Y$366)+'СЕТ СН'!$F$13-'СЕТ СН'!$F$21</f>
        <v>59.786439660000042</v>
      </c>
    </row>
    <row r="395" spans="1:26" ht="15.75" x14ac:dyDescent="0.2">
      <c r="A395" s="35">
        <f t="shared" si="10"/>
        <v>42823</v>
      </c>
      <c r="B395" s="36">
        <f>SUMIFS(СВЦЭМ!$K$34:$K$777,СВЦЭМ!$A$34:$A$777,$A395,СВЦЭМ!$B$34:$B$777,B$366)+'СЕТ СН'!$F$13-'СЕТ СН'!$F$21</f>
        <v>68.924103299999956</v>
      </c>
      <c r="C395" s="36">
        <f>SUMIFS(СВЦЭМ!$K$34:$K$777,СВЦЭМ!$A$34:$A$777,$A395,СВЦЭМ!$B$34:$B$777,C$366)+'СЕТ СН'!$F$13-'СЕТ СН'!$F$21</f>
        <v>96.048443570000018</v>
      </c>
      <c r="D395" s="36">
        <f>SUMIFS(СВЦЭМ!$K$34:$K$777,СВЦЭМ!$A$34:$A$777,$A395,СВЦЭМ!$B$34:$B$777,D$366)+'СЕТ СН'!$F$13-'СЕТ СН'!$F$21</f>
        <v>112.92275443999995</v>
      </c>
      <c r="E395" s="36">
        <f>SUMIFS(СВЦЭМ!$K$34:$K$777,СВЦЭМ!$A$34:$A$777,$A395,СВЦЭМ!$B$34:$B$777,E$366)+'СЕТ СН'!$F$13-'СЕТ СН'!$F$21</f>
        <v>121.25680170999999</v>
      </c>
      <c r="F395" s="36">
        <f>SUMIFS(СВЦЭМ!$K$34:$K$777,СВЦЭМ!$A$34:$A$777,$A395,СВЦЭМ!$B$34:$B$777,F$366)+'СЕТ СН'!$F$13-'СЕТ СН'!$F$21</f>
        <v>115.62665139000001</v>
      </c>
      <c r="G395" s="36">
        <f>SUMIFS(СВЦЭМ!$K$34:$K$777,СВЦЭМ!$A$34:$A$777,$A395,СВЦЭМ!$B$34:$B$777,G$366)+'СЕТ СН'!$F$13-'СЕТ СН'!$F$21</f>
        <v>107.69587758</v>
      </c>
      <c r="H395" s="36">
        <f>SUMIFS(СВЦЭМ!$K$34:$K$777,СВЦЭМ!$A$34:$A$777,$A395,СВЦЭМ!$B$34:$B$777,H$366)+'СЕТ СН'!$F$13-'СЕТ СН'!$F$21</f>
        <v>64.102197530000012</v>
      </c>
      <c r="I395" s="36">
        <f>SUMIFS(СВЦЭМ!$K$34:$K$777,СВЦЭМ!$A$34:$A$777,$A395,СВЦЭМ!$B$34:$B$777,I$366)+'СЕТ СН'!$F$13-'СЕТ СН'!$F$21</f>
        <v>16.894050870000001</v>
      </c>
      <c r="J395" s="36">
        <f>SUMIFS(СВЦЭМ!$K$34:$K$777,СВЦЭМ!$A$34:$A$777,$A395,СВЦЭМ!$B$34:$B$777,J$366)+'СЕТ СН'!$F$13-'СЕТ СН'!$F$21</f>
        <v>-25.601562919999992</v>
      </c>
      <c r="K395" s="36">
        <f>SUMIFS(СВЦЭМ!$K$34:$K$777,СВЦЭМ!$A$34:$A$777,$A395,СВЦЭМ!$B$34:$B$777,K$366)+'СЕТ СН'!$F$13-'СЕТ СН'!$F$21</f>
        <v>-53.765876079999998</v>
      </c>
      <c r="L395" s="36">
        <f>SUMIFS(СВЦЭМ!$K$34:$K$777,СВЦЭМ!$A$34:$A$777,$A395,СВЦЭМ!$B$34:$B$777,L$366)+'СЕТ СН'!$F$13-'СЕТ СН'!$F$21</f>
        <v>-55.386245730000041</v>
      </c>
      <c r="M395" s="36">
        <f>SUMIFS(СВЦЭМ!$K$34:$K$777,СВЦЭМ!$A$34:$A$777,$A395,СВЦЭМ!$B$34:$B$777,M$366)+'СЕТ СН'!$F$13-'СЕТ СН'!$F$21</f>
        <v>-59.529158430000052</v>
      </c>
      <c r="N395" s="36">
        <f>SUMIFS(СВЦЭМ!$K$34:$K$777,СВЦЭМ!$A$34:$A$777,$A395,СВЦЭМ!$B$34:$B$777,N$366)+'СЕТ СН'!$F$13-'СЕТ СН'!$F$21</f>
        <v>-56.258719609999957</v>
      </c>
      <c r="O395" s="36">
        <f>SUMIFS(СВЦЭМ!$K$34:$K$777,СВЦЭМ!$A$34:$A$777,$A395,СВЦЭМ!$B$34:$B$777,O$366)+'СЕТ СН'!$F$13-'СЕТ СН'!$F$21</f>
        <v>-48.335511460000021</v>
      </c>
      <c r="P395" s="36">
        <f>SUMIFS(СВЦЭМ!$K$34:$K$777,СВЦЭМ!$A$34:$A$777,$A395,СВЦЭМ!$B$34:$B$777,P$366)+'СЕТ СН'!$F$13-'СЕТ СН'!$F$21</f>
        <v>-38.936460829999987</v>
      </c>
      <c r="Q395" s="36">
        <f>SUMIFS(СВЦЭМ!$K$34:$K$777,СВЦЭМ!$A$34:$A$777,$A395,СВЦЭМ!$B$34:$B$777,Q$366)+'СЕТ СН'!$F$13-'СЕТ СН'!$F$21</f>
        <v>-29.740831729999968</v>
      </c>
      <c r="R395" s="36">
        <f>SUMIFS(СВЦЭМ!$K$34:$K$777,СВЦЭМ!$A$34:$A$777,$A395,СВЦЭМ!$B$34:$B$777,R$366)+'СЕТ СН'!$F$13-'СЕТ СН'!$F$21</f>
        <v>-25.948496350000028</v>
      </c>
      <c r="S395" s="36">
        <f>SUMIFS(СВЦЭМ!$K$34:$K$777,СВЦЭМ!$A$34:$A$777,$A395,СВЦЭМ!$B$34:$B$777,S$366)+'СЕТ СН'!$F$13-'СЕТ СН'!$F$21</f>
        <v>-32.313864319999993</v>
      </c>
      <c r="T395" s="36">
        <f>SUMIFS(СВЦЭМ!$K$34:$K$777,СВЦЭМ!$A$34:$A$777,$A395,СВЦЭМ!$B$34:$B$777,T$366)+'СЕТ СН'!$F$13-'СЕТ СН'!$F$21</f>
        <v>-43.30142466999996</v>
      </c>
      <c r="U395" s="36">
        <f>SUMIFS(СВЦЭМ!$K$34:$K$777,СВЦЭМ!$A$34:$A$777,$A395,СВЦЭМ!$B$34:$B$777,U$366)+'СЕТ СН'!$F$13-'СЕТ СН'!$F$21</f>
        <v>-51.854428340000027</v>
      </c>
      <c r="V395" s="36">
        <f>SUMIFS(СВЦЭМ!$K$34:$K$777,СВЦЭМ!$A$34:$A$777,$A395,СВЦЭМ!$B$34:$B$777,V$366)+'СЕТ СН'!$F$13-'СЕТ СН'!$F$21</f>
        <v>-51.275696079999989</v>
      </c>
      <c r="W395" s="36">
        <f>SUMIFS(СВЦЭМ!$K$34:$K$777,СВЦЭМ!$A$34:$A$777,$A395,СВЦЭМ!$B$34:$B$777,W$366)+'СЕТ СН'!$F$13-'СЕТ СН'!$F$21</f>
        <v>-58.177034860000049</v>
      </c>
      <c r="X395" s="36">
        <f>SUMIFS(СВЦЭМ!$K$34:$K$777,СВЦЭМ!$A$34:$A$777,$A395,СВЦЭМ!$B$34:$B$777,X$366)+'СЕТ СН'!$F$13-'СЕТ СН'!$F$21</f>
        <v>-32.08469697999999</v>
      </c>
      <c r="Y395" s="36">
        <f>SUMIFS(СВЦЭМ!$K$34:$K$777,СВЦЭМ!$A$34:$A$777,$A395,СВЦЭМ!$B$34:$B$777,Y$366)+'СЕТ СН'!$F$13-'СЕТ СН'!$F$21</f>
        <v>21.214272390000019</v>
      </c>
    </row>
    <row r="396" spans="1:26" ht="15.75" x14ac:dyDescent="0.2">
      <c r="A396" s="35">
        <f t="shared" si="10"/>
        <v>42824</v>
      </c>
      <c r="B396" s="36">
        <f>SUMIFS(СВЦЭМ!$K$34:$K$777,СВЦЭМ!$A$34:$A$777,$A396,СВЦЭМ!$B$34:$B$777,B$366)+'СЕТ СН'!$F$13-'СЕТ СН'!$F$21</f>
        <v>57.764839629999983</v>
      </c>
      <c r="C396" s="36">
        <f>SUMIFS(СВЦЭМ!$K$34:$K$777,СВЦЭМ!$A$34:$A$777,$A396,СВЦЭМ!$B$34:$B$777,C$366)+'СЕТ СН'!$F$13-'СЕТ СН'!$F$21</f>
        <v>83.656807609999987</v>
      </c>
      <c r="D396" s="36">
        <f>SUMIFS(СВЦЭМ!$K$34:$K$777,СВЦЭМ!$A$34:$A$777,$A396,СВЦЭМ!$B$34:$B$777,D$366)+'СЕТ СН'!$F$13-'СЕТ СН'!$F$21</f>
        <v>97.967054269999949</v>
      </c>
      <c r="E396" s="36">
        <f>SUMIFS(СВЦЭМ!$K$34:$K$777,СВЦЭМ!$A$34:$A$777,$A396,СВЦЭМ!$B$34:$B$777,E$366)+'СЕТ СН'!$F$13-'СЕТ СН'!$F$21</f>
        <v>107.09304832999999</v>
      </c>
      <c r="F396" s="36">
        <f>SUMIFS(СВЦЭМ!$K$34:$K$777,СВЦЭМ!$A$34:$A$777,$A396,СВЦЭМ!$B$34:$B$777,F$366)+'СЕТ СН'!$F$13-'СЕТ СН'!$F$21</f>
        <v>105.70234111000002</v>
      </c>
      <c r="G396" s="36">
        <f>SUMIFS(СВЦЭМ!$K$34:$K$777,СВЦЭМ!$A$34:$A$777,$A396,СВЦЭМ!$B$34:$B$777,G$366)+'СЕТ СН'!$F$13-'СЕТ СН'!$F$21</f>
        <v>94.821966380000049</v>
      </c>
      <c r="H396" s="36">
        <f>SUMIFS(СВЦЭМ!$K$34:$K$777,СВЦЭМ!$A$34:$A$777,$A396,СВЦЭМ!$B$34:$B$777,H$366)+'СЕТ СН'!$F$13-'СЕТ СН'!$F$21</f>
        <v>57.528288419999967</v>
      </c>
      <c r="I396" s="36">
        <f>SUMIFS(СВЦЭМ!$K$34:$K$777,СВЦЭМ!$A$34:$A$777,$A396,СВЦЭМ!$B$34:$B$777,I$366)+'СЕТ СН'!$F$13-'СЕТ СН'!$F$21</f>
        <v>21.375653420000049</v>
      </c>
      <c r="J396" s="36">
        <f>SUMIFS(СВЦЭМ!$K$34:$K$777,СВЦЭМ!$A$34:$A$777,$A396,СВЦЭМ!$B$34:$B$777,J$366)+'СЕТ СН'!$F$13-'СЕТ СН'!$F$21</f>
        <v>-13.467665340000053</v>
      </c>
      <c r="K396" s="36">
        <f>SUMIFS(СВЦЭМ!$K$34:$K$777,СВЦЭМ!$A$34:$A$777,$A396,СВЦЭМ!$B$34:$B$777,K$366)+'СЕТ СН'!$F$13-'СЕТ СН'!$F$21</f>
        <v>-39.791759350000007</v>
      </c>
      <c r="L396" s="36">
        <f>SUMIFS(СВЦЭМ!$K$34:$K$777,СВЦЭМ!$A$34:$A$777,$A396,СВЦЭМ!$B$34:$B$777,L$366)+'СЕТ СН'!$F$13-'СЕТ СН'!$F$21</f>
        <v>-46.02589346000002</v>
      </c>
      <c r="M396" s="36">
        <f>SUMIFS(СВЦЭМ!$K$34:$K$777,СВЦЭМ!$A$34:$A$777,$A396,СВЦЭМ!$B$34:$B$777,M$366)+'СЕТ СН'!$F$13-'СЕТ СН'!$F$21</f>
        <v>-49.65955856000005</v>
      </c>
      <c r="N396" s="36">
        <f>SUMIFS(СВЦЭМ!$K$34:$K$777,СВЦЭМ!$A$34:$A$777,$A396,СВЦЭМ!$B$34:$B$777,N$366)+'СЕТ СН'!$F$13-'СЕТ СН'!$F$21</f>
        <v>-49.15722482000001</v>
      </c>
      <c r="O396" s="36">
        <f>SUMIFS(СВЦЭМ!$K$34:$K$777,СВЦЭМ!$A$34:$A$777,$A396,СВЦЭМ!$B$34:$B$777,O$366)+'СЕТ СН'!$F$13-'СЕТ СН'!$F$21</f>
        <v>-48.576995910000051</v>
      </c>
      <c r="P396" s="36">
        <f>SUMIFS(СВЦЭМ!$K$34:$K$777,СВЦЭМ!$A$34:$A$777,$A396,СВЦЭМ!$B$34:$B$777,P$366)+'СЕТ СН'!$F$13-'СЕТ СН'!$F$21</f>
        <v>-40.312070820000031</v>
      </c>
      <c r="Q396" s="36">
        <f>SUMIFS(СВЦЭМ!$K$34:$K$777,СВЦЭМ!$A$34:$A$777,$A396,СВЦЭМ!$B$34:$B$777,Q$366)+'СЕТ СН'!$F$13-'СЕТ СН'!$F$21</f>
        <v>-34.572434000000044</v>
      </c>
      <c r="R396" s="36">
        <f>SUMIFS(СВЦЭМ!$K$34:$K$777,СВЦЭМ!$A$34:$A$777,$A396,СВЦЭМ!$B$34:$B$777,R$366)+'СЕТ СН'!$F$13-'СЕТ СН'!$F$21</f>
        <v>-33.475328160000004</v>
      </c>
      <c r="S396" s="36">
        <f>SUMIFS(СВЦЭМ!$K$34:$K$777,СВЦЭМ!$A$34:$A$777,$A396,СВЦЭМ!$B$34:$B$777,S$366)+'СЕТ СН'!$F$13-'СЕТ СН'!$F$21</f>
        <v>-41.019972810000013</v>
      </c>
      <c r="T396" s="36">
        <f>SUMIFS(СВЦЭМ!$K$34:$K$777,СВЦЭМ!$A$34:$A$777,$A396,СВЦЭМ!$B$34:$B$777,T$366)+'СЕТ СН'!$F$13-'СЕТ СН'!$F$21</f>
        <v>-44.803933959999995</v>
      </c>
      <c r="U396" s="36">
        <f>SUMIFS(СВЦЭМ!$K$34:$K$777,СВЦЭМ!$A$34:$A$777,$A396,СВЦЭМ!$B$34:$B$777,U$366)+'СЕТ СН'!$F$13-'СЕТ СН'!$F$21</f>
        <v>-47.883226690000015</v>
      </c>
      <c r="V396" s="36">
        <f>SUMIFS(СВЦЭМ!$K$34:$K$777,СВЦЭМ!$A$34:$A$777,$A396,СВЦЭМ!$B$34:$B$777,V$366)+'СЕТ СН'!$F$13-'СЕТ СН'!$F$21</f>
        <v>-43.225087580000036</v>
      </c>
      <c r="W396" s="36">
        <f>SUMIFS(СВЦЭМ!$K$34:$K$777,СВЦЭМ!$A$34:$A$777,$A396,СВЦЭМ!$B$34:$B$777,W$366)+'СЕТ СН'!$F$13-'СЕТ СН'!$F$21</f>
        <v>-46.434721019999984</v>
      </c>
      <c r="X396" s="36">
        <f>SUMIFS(СВЦЭМ!$K$34:$K$777,СВЦЭМ!$A$34:$A$777,$A396,СВЦЭМ!$B$34:$B$777,X$366)+'СЕТ СН'!$F$13-'СЕТ СН'!$F$21</f>
        <v>-16.580085970000027</v>
      </c>
      <c r="Y396" s="36">
        <f>SUMIFS(СВЦЭМ!$K$34:$K$777,СВЦЭМ!$A$34:$A$777,$A396,СВЦЭМ!$B$34:$B$777,Y$366)+'СЕТ СН'!$F$13-'СЕТ СН'!$F$21</f>
        <v>30.718364569999949</v>
      </c>
    </row>
    <row r="397" spans="1:26" ht="15.75" x14ac:dyDescent="0.2">
      <c r="A397" s="35">
        <f t="shared" si="10"/>
        <v>42825</v>
      </c>
      <c r="B397" s="36">
        <f>SUMIFS(СВЦЭМ!$K$34:$K$777,СВЦЭМ!$A$34:$A$777,$A397,СВЦЭМ!$B$34:$B$777,B$366)+'СЕТ СН'!$F$13-'СЕТ СН'!$F$21</f>
        <v>77.429363449999983</v>
      </c>
      <c r="C397" s="36">
        <f>SUMIFS(СВЦЭМ!$K$34:$K$777,СВЦЭМ!$A$34:$A$777,$A397,СВЦЭМ!$B$34:$B$777,C$366)+'СЕТ СН'!$F$13-'СЕТ СН'!$F$21</f>
        <v>78.143744080000033</v>
      </c>
      <c r="D397" s="36">
        <f>SUMIFS(СВЦЭМ!$K$34:$K$777,СВЦЭМ!$A$34:$A$777,$A397,СВЦЭМ!$B$34:$B$777,D$366)+'СЕТ СН'!$F$13-'СЕТ СН'!$F$21</f>
        <v>79.845621019999953</v>
      </c>
      <c r="E397" s="36">
        <f>SUMIFS(СВЦЭМ!$K$34:$K$777,СВЦЭМ!$A$34:$A$777,$A397,СВЦЭМ!$B$34:$B$777,E$366)+'СЕТ СН'!$F$13-'СЕТ СН'!$F$21</f>
        <v>88.63044259000003</v>
      </c>
      <c r="F397" s="36">
        <f>SUMIFS(СВЦЭМ!$K$34:$K$777,СВЦЭМ!$A$34:$A$777,$A397,СВЦЭМ!$B$34:$B$777,F$366)+'СЕТ СН'!$F$13-'СЕТ СН'!$F$21</f>
        <v>86.148954490000051</v>
      </c>
      <c r="G397" s="36">
        <f>SUMIFS(СВЦЭМ!$K$34:$K$777,СВЦЭМ!$A$34:$A$777,$A397,СВЦЭМ!$B$34:$B$777,G$366)+'СЕТ СН'!$F$13-'СЕТ СН'!$F$21</f>
        <v>74.869700090000038</v>
      </c>
      <c r="H397" s="36">
        <f>SUMIFS(СВЦЭМ!$K$34:$K$777,СВЦЭМ!$A$34:$A$777,$A397,СВЦЭМ!$B$34:$B$777,H$366)+'СЕТ СН'!$F$13-'СЕТ СН'!$F$21</f>
        <v>36.662442230000011</v>
      </c>
      <c r="I397" s="36">
        <f>SUMIFS(СВЦЭМ!$K$34:$K$777,СВЦЭМ!$A$34:$A$777,$A397,СВЦЭМ!$B$34:$B$777,I$366)+'СЕТ СН'!$F$13-'СЕТ СН'!$F$21</f>
        <v>10.074427639999953</v>
      </c>
      <c r="J397" s="36">
        <f>SUMIFS(СВЦЭМ!$K$34:$K$777,СВЦЭМ!$A$34:$A$777,$A397,СВЦЭМ!$B$34:$B$777,J$366)+'СЕТ СН'!$F$13-'СЕТ СН'!$F$21</f>
        <v>-20.671795159999988</v>
      </c>
      <c r="K397" s="36">
        <f>SUMIFS(СВЦЭМ!$K$34:$K$777,СВЦЭМ!$A$34:$A$777,$A397,СВЦЭМ!$B$34:$B$777,K$366)+'СЕТ СН'!$F$13-'СЕТ СН'!$F$21</f>
        <v>-50.884599470000012</v>
      </c>
      <c r="L397" s="36">
        <f>SUMIFS(СВЦЭМ!$K$34:$K$777,СВЦЭМ!$A$34:$A$777,$A397,СВЦЭМ!$B$34:$B$777,L$366)+'СЕТ СН'!$F$13-'СЕТ СН'!$F$21</f>
        <v>-50.955230039999947</v>
      </c>
      <c r="M397" s="36">
        <f>SUMIFS(СВЦЭМ!$K$34:$K$777,СВЦЭМ!$A$34:$A$777,$A397,СВЦЭМ!$B$34:$B$777,M$366)+'СЕТ СН'!$F$13-'СЕТ СН'!$F$21</f>
        <v>-51.53247422000004</v>
      </c>
      <c r="N397" s="36">
        <f>SUMIFS(СВЦЭМ!$K$34:$K$777,СВЦЭМ!$A$34:$A$777,$A397,СВЦЭМ!$B$34:$B$777,N$366)+'СЕТ СН'!$F$13-'СЕТ СН'!$F$21</f>
        <v>-52.349972090000051</v>
      </c>
      <c r="O397" s="36">
        <f>SUMIFS(СВЦЭМ!$K$34:$K$777,СВЦЭМ!$A$34:$A$777,$A397,СВЦЭМ!$B$34:$B$777,O$366)+'СЕТ СН'!$F$13-'СЕТ СН'!$F$21</f>
        <v>-48.607261350000044</v>
      </c>
      <c r="P397" s="36">
        <f>SUMIFS(СВЦЭМ!$K$34:$K$777,СВЦЭМ!$A$34:$A$777,$A397,СВЦЭМ!$B$34:$B$777,P$366)+'СЕТ СН'!$F$13-'СЕТ СН'!$F$21</f>
        <v>-39.55400166000004</v>
      </c>
      <c r="Q397" s="36">
        <f>SUMIFS(СВЦЭМ!$K$34:$K$777,СВЦЭМ!$A$34:$A$777,$A397,СВЦЭМ!$B$34:$B$777,Q$366)+'СЕТ СН'!$F$13-'СЕТ СН'!$F$21</f>
        <v>-31.598364859999947</v>
      </c>
      <c r="R397" s="36">
        <f>SUMIFS(СВЦЭМ!$K$34:$K$777,СВЦЭМ!$A$34:$A$777,$A397,СВЦЭМ!$B$34:$B$777,R$366)+'СЕТ СН'!$F$13-'СЕТ СН'!$F$21</f>
        <v>-30.186058789999947</v>
      </c>
      <c r="S397" s="36">
        <f>SUMIFS(СВЦЭМ!$K$34:$K$777,СВЦЭМ!$A$34:$A$777,$A397,СВЦЭМ!$B$34:$B$777,S$366)+'СЕТ СН'!$F$13-'СЕТ СН'!$F$21</f>
        <v>-40.493578029999981</v>
      </c>
      <c r="T397" s="36">
        <f>SUMIFS(СВЦЭМ!$K$34:$K$777,СВЦЭМ!$A$34:$A$777,$A397,СВЦЭМ!$B$34:$B$777,T$366)+'СЕТ СН'!$F$13-'СЕТ СН'!$F$21</f>
        <v>-46.972987920000037</v>
      </c>
      <c r="U397" s="36">
        <f>SUMIFS(СВЦЭМ!$K$34:$K$777,СВЦЭМ!$A$34:$A$777,$A397,СВЦЭМ!$B$34:$B$777,U$366)+'СЕТ СН'!$F$13-'СЕТ СН'!$F$21</f>
        <v>-55.087278589999983</v>
      </c>
      <c r="V397" s="36">
        <f>SUMIFS(СВЦЭМ!$K$34:$K$777,СВЦЭМ!$A$34:$A$777,$A397,СВЦЭМ!$B$34:$B$777,V$366)+'СЕТ СН'!$F$13-'СЕТ СН'!$F$21</f>
        <v>-69.612897019999991</v>
      </c>
      <c r="W397" s="36">
        <f>SUMIFS(СВЦЭМ!$K$34:$K$777,СВЦЭМ!$A$34:$A$777,$A397,СВЦЭМ!$B$34:$B$777,W$366)+'СЕТ СН'!$F$13-'СЕТ СН'!$F$21</f>
        <v>-65.339984210000011</v>
      </c>
      <c r="X397" s="36">
        <f>SUMIFS(СВЦЭМ!$K$34:$K$777,СВЦЭМ!$A$34:$A$777,$A397,СВЦЭМ!$B$34:$B$777,X$366)+'СЕТ СН'!$F$13-'СЕТ СН'!$F$21</f>
        <v>-24.480190480000033</v>
      </c>
      <c r="Y397" s="36">
        <f>SUMIFS(СВЦЭМ!$K$34:$K$777,СВЦЭМ!$A$34:$A$777,$A397,СВЦЭМ!$B$34:$B$777,Y$366)+'СЕТ СН'!$F$13-'СЕТ СН'!$F$21</f>
        <v>23.809335909999959</v>
      </c>
    </row>
    <row r="398" spans="1:26" ht="15.75"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customHeight="1" x14ac:dyDescent="0.2">
      <c r="A399" s="117"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18"/>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6" customFormat="1" ht="12.75" customHeight="1" x14ac:dyDescent="0.2">
      <c r="A401" s="11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customHeight="1" x14ac:dyDescent="0.2">
      <c r="A402" s="35" t="str">
        <f>A367</f>
        <v>01.03.2017</v>
      </c>
      <c r="B402" s="36">
        <f>SUMIFS(СВЦЭМ!$L$34:$L$777,СВЦЭМ!$A$34:$A$777,$A402,СВЦЭМ!$B$34:$B$777,B$401)+'СЕТ СН'!$F$13-'СЕТ СН'!$F$21</f>
        <v>196.69681433000005</v>
      </c>
      <c r="C402" s="36">
        <f>SUMIFS(СВЦЭМ!$L$34:$L$777,СВЦЭМ!$A$34:$A$777,$A402,СВЦЭМ!$B$34:$B$777,C$401)+'СЕТ СН'!$F$13-'СЕТ СН'!$F$21</f>
        <v>225.86494196000001</v>
      </c>
      <c r="D402" s="36">
        <f>SUMIFS(СВЦЭМ!$L$34:$L$777,СВЦЭМ!$A$34:$A$777,$A402,СВЦЭМ!$B$34:$B$777,D$401)+'СЕТ СН'!$F$13-'СЕТ СН'!$F$21</f>
        <v>240.78378476</v>
      </c>
      <c r="E402" s="36">
        <f>SUMIFS(СВЦЭМ!$L$34:$L$777,СВЦЭМ!$A$34:$A$777,$A402,СВЦЭМ!$B$34:$B$777,E$401)+'СЕТ СН'!$F$13-'СЕТ СН'!$F$21</f>
        <v>250.78714185000001</v>
      </c>
      <c r="F402" s="36">
        <f>SUMIFS(СВЦЭМ!$L$34:$L$777,СВЦЭМ!$A$34:$A$777,$A402,СВЦЭМ!$B$34:$B$777,F$401)+'СЕТ СН'!$F$13-'СЕТ СН'!$F$21</f>
        <v>246.29249124</v>
      </c>
      <c r="G402" s="36">
        <f>SUMIFS(СВЦЭМ!$L$34:$L$777,СВЦЭМ!$A$34:$A$777,$A402,СВЦЭМ!$B$34:$B$777,G$401)+'СЕТ СН'!$F$13-'СЕТ СН'!$F$21</f>
        <v>233.78836580999996</v>
      </c>
      <c r="H402" s="36">
        <f>SUMIFS(СВЦЭМ!$L$34:$L$777,СВЦЭМ!$A$34:$A$777,$A402,СВЦЭМ!$B$34:$B$777,H$401)+'СЕТ СН'!$F$13-'СЕТ СН'!$F$21</f>
        <v>189.44970318000003</v>
      </c>
      <c r="I402" s="36">
        <f>SUMIFS(СВЦЭМ!$L$34:$L$777,СВЦЭМ!$A$34:$A$777,$A402,СВЦЭМ!$B$34:$B$777,I$401)+'СЕТ СН'!$F$13-'СЕТ СН'!$F$21</f>
        <v>159.00118509000004</v>
      </c>
      <c r="J402" s="36">
        <f>SUMIFS(СВЦЭМ!$L$34:$L$777,СВЦЭМ!$A$34:$A$777,$A402,СВЦЭМ!$B$34:$B$777,J$401)+'СЕТ СН'!$F$13-'СЕТ СН'!$F$21</f>
        <v>122.05073016999995</v>
      </c>
      <c r="K402" s="36">
        <f>SUMIFS(СВЦЭМ!$L$34:$L$777,СВЦЭМ!$A$34:$A$777,$A402,СВЦЭМ!$B$34:$B$777,K$401)+'СЕТ СН'!$F$13-'СЕТ СН'!$F$21</f>
        <v>105.42784975999996</v>
      </c>
      <c r="L402" s="36">
        <f>SUMIFS(СВЦЭМ!$L$34:$L$777,СВЦЭМ!$A$34:$A$777,$A402,СВЦЭМ!$B$34:$B$777,L$401)+'СЕТ СН'!$F$13-'СЕТ СН'!$F$21</f>
        <v>100.75961896000001</v>
      </c>
      <c r="M402" s="36">
        <f>SUMIFS(СВЦЭМ!$L$34:$L$777,СВЦЭМ!$A$34:$A$777,$A402,СВЦЭМ!$B$34:$B$777,M$401)+'СЕТ СН'!$F$13-'СЕТ СН'!$F$21</f>
        <v>108.83652228999995</v>
      </c>
      <c r="N402" s="36">
        <f>SUMIFS(СВЦЭМ!$L$34:$L$777,СВЦЭМ!$A$34:$A$777,$A402,СВЦЭМ!$B$34:$B$777,N$401)+'СЕТ СН'!$F$13-'СЕТ СН'!$F$21</f>
        <v>133.43132469</v>
      </c>
      <c r="O402" s="36">
        <f>SUMIFS(СВЦЭМ!$L$34:$L$777,СВЦЭМ!$A$34:$A$777,$A402,СВЦЭМ!$B$34:$B$777,O$401)+'СЕТ СН'!$F$13-'СЕТ СН'!$F$21</f>
        <v>141.51696081</v>
      </c>
      <c r="P402" s="36">
        <f>SUMIFS(СВЦЭМ!$L$34:$L$777,СВЦЭМ!$A$34:$A$777,$A402,СВЦЭМ!$B$34:$B$777,P$401)+'СЕТ СН'!$F$13-'СЕТ СН'!$F$21</f>
        <v>152.74751346999994</v>
      </c>
      <c r="Q402" s="36">
        <f>SUMIFS(СВЦЭМ!$L$34:$L$777,СВЦЭМ!$A$34:$A$777,$A402,СВЦЭМ!$B$34:$B$777,Q$401)+'СЕТ СН'!$F$13-'СЕТ СН'!$F$21</f>
        <v>151.51852134000001</v>
      </c>
      <c r="R402" s="36">
        <f>SUMIFS(СВЦЭМ!$L$34:$L$777,СВЦЭМ!$A$34:$A$777,$A402,СВЦЭМ!$B$34:$B$777,R$401)+'СЕТ СН'!$F$13-'СЕТ СН'!$F$21</f>
        <v>144.90904877000003</v>
      </c>
      <c r="S402" s="36">
        <f>SUMIFS(СВЦЭМ!$L$34:$L$777,СВЦЭМ!$A$34:$A$777,$A402,СВЦЭМ!$B$34:$B$777,S$401)+'СЕТ СН'!$F$13-'СЕТ СН'!$F$21</f>
        <v>143.73588882000001</v>
      </c>
      <c r="T402" s="36">
        <f>SUMIFS(СВЦЭМ!$L$34:$L$777,СВЦЭМ!$A$34:$A$777,$A402,СВЦЭМ!$B$34:$B$777,T$401)+'СЕТ СН'!$F$13-'СЕТ СН'!$F$21</f>
        <v>110.94182019000004</v>
      </c>
      <c r="U402" s="36">
        <f>SUMIFS(СВЦЭМ!$L$34:$L$777,СВЦЭМ!$A$34:$A$777,$A402,СВЦЭМ!$B$34:$B$777,U$401)+'СЕТ СН'!$F$13-'СЕТ СН'!$F$21</f>
        <v>102.68006718000004</v>
      </c>
      <c r="V402" s="36">
        <f>SUMIFS(СВЦЭМ!$L$34:$L$777,СВЦЭМ!$A$34:$A$777,$A402,СВЦЭМ!$B$34:$B$777,V$401)+'СЕТ СН'!$F$13-'СЕТ СН'!$F$21</f>
        <v>100.48812238000005</v>
      </c>
      <c r="W402" s="36">
        <f>SUMIFS(СВЦЭМ!$L$34:$L$777,СВЦЭМ!$A$34:$A$777,$A402,СВЦЭМ!$B$34:$B$777,W$401)+'СЕТ СН'!$F$13-'СЕТ СН'!$F$21</f>
        <v>108.41848026000002</v>
      </c>
      <c r="X402" s="36">
        <f>SUMIFS(СВЦЭМ!$L$34:$L$777,СВЦЭМ!$A$34:$A$777,$A402,СВЦЭМ!$B$34:$B$777,X$401)+'СЕТ СН'!$F$13-'СЕТ СН'!$F$21</f>
        <v>127.74090938999996</v>
      </c>
      <c r="Y402" s="36">
        <f>SUMIFS(СВЦЭМ!$L$34:$L$777,СВЦЭМ!$A$34:$A$777,$A402,СВЦЭМ!$B$34:$B$777,Y$401)+'СЕТ СН'!$F$13-'СЕТ СН'!$F$21</f>
        <v>162.85738223999999</v>
      </c>
      <c r="AA402" s="45"/>
    </row>
    <row r="403" spans="1:27" ht="15.75" x14ac:dyDescent="0.2">
      <c r="A403" s="35">
        <f>A402+1</f>
        <v>42796</v>
      </c>
      <c r="B403" s="36">
        <f>SUMIFS(СВЦЭМ!$L$34:$L$777,СВЦЭМ!$A$34:$A$777,$A403,СВЦЭМ!$B$34:$B$777,B$401)+'СЕТ СН'!$F$13-'СЕТ СН'!$F$21</f>
        <v>179.30832332</v>
      </c>
      <c r="C403" s="36">
        <f>SUMIFS(СВЦЭМ!$L$34:$L$777,СВЦЭМ!$A$34:$A$777,$A403,СВЦЭМ!$B$34:$B$777,C$401)+'СЕТ СН'!$F$13-'СЕТ СН'!$F$21</f>
        <v>198.20182313999999</v>
      </c>
      <c r="D403" s="36">
        <f>SUMIFS(СВЦЭМ!$L$34:$L$777,СВЦЭМ!$A$34:$A$777,$A403,СВЦЭМ!$B$34:$B$777,D$401)+'СЕТ СН'!$F$13-'СЕТ СН'!$F$21</f>
        <v>227.68714368999997</v>
      </c>
      <c r="E403" s="36">
        <f>SUMIFS(СВЦЭМ!$L$34:$L$777,СВЦЭМ!$A$34:$A$777,$A403,СВЦЭМ!$B$34:$B$777,E$401)+'СЕТ СН'!$F$13-'СЕТ СН'!$F$21</f>
        <v>245.60393435000003</v>
      </c>
      <c r="F403" s="36">
        <f>SUMIFS(СВЦЭМ!$L$34:$L$777,СВЦЭМ!$A$34:$A$777,$A403,СВЦЭМ!$B$34:$B$777,F$401)+'СЕТ СН'!$F$13-'СЕТ СН'!$F$21</f>
        <v>242.6502921</v>
      </c>
      <c r="G403" s="36">
        <f>SUMIFS(СВЦЭМ!$L$34:$L$777,СВЦЭМ!$A$34:$A$777,$A403,СВЦЭМ!$B$34:$B$777,G$401)+'СЕТ СН'!$F$13-'СЕТ СН'!$F$21</f>
        <v>214.45773170999996</v>
      </c>
      <c r="H403" s="36">
        <f>SUMIFS(СВЦЭМ!$L$34:$L$777,СВЦЭМ!$A$34:$A$777,$A403,СВЦЭМ!$B$34:$B$777,H$401)+'СЕТ СН'!$F$13-'СЕТ СН'!$F$21</f>
        <v>160.19415687000003</v>
      </c>
      <c r="I403" s="36">
        <f>SUMIFS(СВЦЭМ!$L$34:$L$777,СВЦЭМ!$A$34:$A$777,$A403,СВЦЭМ!$B$34:$B$777,I$401)+'СЕТ СН'!$F$13-'СЕТ СН'!$F$21</f>
        <v>127.28505634999999</v>
      </c>
      <c r="J403" s="36">
        <f>SUMIFS(СВЦЭМ!$L$34:$L$777,СВЦЭМ!$A$34:$A$777,$A403,СВЦЭМ!$B$34:$B$777,J$401)+'СЕТ СН'!$F$13-'СЕТ СН'!$F$21</f>
        <v>133.13202606000004</v>
      </c>
      <c r="K403" s="36">
        <f>SUMIFS(СВЦЭМ!$L$34:$L$777,СВЦЭМ!$A$34:$A$777,$A403,СВЦЭМ!$B$34:$B$777,K$401)+'СЕТ СН'!$F$13-'СЕТ СН'!$F$21</f>
        <v>129.63432033000004</v>
      </c>
      <c r="L403" s="36">
        <f>SUMIFS(СВЦЭМ!$L$34:$L$777,СВЦЭМ!$A$34:$A$777,$A403,СВЦЭМ!$B$34:$B$777,L$401)+'СЕТ СН'!$F$13-'СЕТ СН'!$F$21</f>
        <v>123.70961130000001</v>
      </c>
      <c r="M403" s="36">
        <f>SUMIFS(СВЦЭМ!$L$34:$L$777,СВЦЭМ!$A$34:$A$777,$A403,СВЦЭМ!$B$34:$B$777,M$401)+'СЕТ СН'!$F$13-'СЕТ СН'!$F$21</f>
        <v>121.83851751999998</v>
      </c>
      <c r="N403" s="36">
        <f>SUMIFS(СВЦЭМ!$L$34:$L$777,СВЦЭМ!$A$34:$A$777,$A403,СВЦЭМ!$B$34:$B$777,N$401)+'СЕТ СН'!$F$13-'СЕТ СН'!$F$21</f>
        <v>137.43428042999994</v>
      </c>
      <c r="O403" s="36">
        <f>SUMIFS(СВЦЭМ!$L$34:$L$777,СВЦЭМ!$A$34:$A$777,$A403,СВЦЭМ!$B$34:$B$777,O$401)+'СЕТ СН'!$F$13-'СЕТ СН'!$F$21</f>
        <v>143.14873360000001</v>
      </c>
      <c r="P403" s="36">
        <f>SUMIFS(СВЦЭМ!$L$34:$L$777,СВЦЭМ!$A$34:$A$777,$A403,СВЦЭМ!$B$34:$B$777,P$401)+'СЕТ СН'!$F$13-'СЕТ СН'!$F$21</f>
        <v>148.52226066000003</v>
      </c>
      <c r="Q403" s="36">
        <f>SUMIFS(СВЦЭМ!$L$34:$L$777,СВЦЭМ!$A$34:$A$777,$A403,СВЦЭМ!$B$34:$B$777,Q$401)+'СЕТ СН'!$F$13-'СЕТ СН'!$F$21</f>
        <v>157.27858259000004</v>
      </c>
      <c r="R403" s="36">
        <f>SUMIFS(СВЦЭМ!$L$34:$L$777,СВЦЭМ!$A$34:$A$777,$A403,СВЦЭМ!$B$34:$B$777,R$401)+'СЕТ СН'!$F$13-'СЕТ СН'!$F$21</f>
        <v>161.79614866999998</v>
      </c>
      <c r="S403" s="36">
        <f>SUMIFS(СВЦЭМ!$L$34:$L$777,СВЦЭМ!$A$34:$A$777,$A403,СВЦЭМ!$B$34:$B$777,S$401)+'СЕТ СН'!$F$13-'СЕТ СН'!$F$21</f>
        <v>154.15812848999997</v>
      </c>
      <c r="T403" s="36">
        <f>SUMIFS(СВЦЭМ!$L$34:$L$777,СВЦЭМ!$A$34:$A$777,$A403,СВЦЭМ!$B$34:$B$777,T$401)+'СЕТ СН'!$F$13-'СЕТ СН'!$F$21</f>
        <v>128.75333251999996</v>
      </c>
      <c r="U403" s="36">
        <f>SUMIFS(СВЦЭМ!$L$34:$L$777,СВЦЭМ!$A$34:$A$777,$A403,СВЦЭМ!$B$34:$B$777,U$401)+'СЕТ СН'!$F$13-'СЕТ СН'!$F$21</f>
        <v>106.68026235000002</v>
      </c>
      <c r="V403" s="36">
        <f>SUMIFS(СВЦЭМ!$L$34:$L$777,СВЦЭМ!$A$34:$A$777,$A403,СВЦЭМ!$B$34:$B$777,V$401)+'СЕТ СН'!$F$13-'СЕТ СН'!$F$21</f>
        <v>110.27109455000004</v>
      </c>
      <c r="W403" s="36">
        <f>SUMIFS(СВЦЭМ!$L$34:$L$777,СВЦЭМ!$A$34:$A$777,$A403,СВЦЭМ!$B$34:$B$777,W$401)+'СЕТ СН'!$F$13-'СЕТ СН'!$F$21</f>
        <v>122.34443051999995</v>
      </c>
      <c r="X403" s="36">
        <f>SUMIFS(СВЦЭМ!$L$34:$L$777,СВЦЭМ!$A$34:$A$777,$A403,СВЦЭМ!$B$34:$B$777,X$401)+'СЕТ СН'!$F$13-'СЕТ СН'!$F$21</f>
        <v>134.42994137999995</v>
      </c>
      <c r="Y403" s="36">
        <f>SUMIFS(СВЦЭМ!$L$34:$L$777,СВЦЭМ!$A$34:$A$777,$A403,СВЦЭМ!$B$34:$B$777,Y$401)+'СЕТ СН'!$F$13-'СЕТ СН'!$F$21</f>
        <v>135.56655453999997</v>
      </c>
    </row>
    <row r="404" spans="1:27" ht="15.75" x14ac:dyDescent="0.2">
      <c r="A404" s="35">
        <f t="shared" ref="A404:A432" si="11">A403+1</f>
        <v>42797</v>
      </c>
      <c r="B404" s="36">
        <f>SUMIFS(СВЦЭМ!$L$34:$L$777,СВЦЭМ!$A$34:$A$777,$A404,СВЦЭМ!$B$34:$B$777,B$401)+'СЕТ СН'!$F$13-'СЕТ СН'!$F$21</f>
        <v>133.48899136</v>
      </c>
      <c r="C404" s="36">
        <f>SUMIFS(СВЦЭМ!$L$34:$L$777,СВЦЭМ!$A$34:$A$777,$A404,СВЦЭМ!$B$34:$B$777,C$401)+'СЕТ СН'!$F$13-'СЕТ СН'!$F$21</f>
        <v>159.72898028999998</v>
      </c>
      <c r="D404" s="36">
        <f>SUMIFS(СВЦЭМ!$L$34:$L$777,СВЦЭМ!$A$34:$A$777,$A404,СВЦЭМ!$B$34:$B$777,D$401)+'СЕТ СН'!$F$13-'СЕТ СН'!$F$21</f>
        <v>177.77751255999999</v>
      </c>
      <c r="E404" s="36">
        <f>SUMIFS(СВЦЭМ!$L$34:$L$777,СВЦЭМ!$A$34:$A$777,$A404,СВЦЭМ!$B$34:$B$777,E$401)+'СЕТ СН'!$F$13-'СЕТ СН'!$F$21</f>
        <v>178.28112448000002</v>
      </c>
      <c r="F404" s="36">
        <f>SUMIFS(СВЦЭМ!$L$34:$L$777,СВЦЭМ!$A$34:$A$777,$A404,СВЦЭМ!$B$34:$B$777,F$401)+'СЕТ СН'!$F$13-'СЕТ СН'!$F$21</f>
        <v>174.76078686999995</v>
      </c>
      <c r="G404" s="36">
        <f>SUMIFS(СВЦЭМ!$L$34:$L$777,СВЦЭМ!$A$34:$A$777,$A404,СВЦЭМ!$B$34:$B$777,G$401)+'СЕТ СН'!$F$13-'СЕТ СН'!$F$21</f>
        <v>161.27931489000002</v>
      </c>
      <c r="H404" s="36">
        <f>SUMIFS(СВЦЭМ!$L$34:$L$777,СВЦЭМ!$A$34:$A$777,$A404,СВЦЭМ!$B$34:$B$777,H$401)+'СЕТ СН'!$F$13-'СЕТ СН'!$F$21</f>
        <v>115.83298397999999</v>
      </c>
      <c r="I404" s="36">
        <f>SUMIFS(СВЦЭМ!$L$34:$L$777,СВЦЭМ!$A$34:$A$777,$A404,СВЦЭМ!$B$34:$B$777,I$401)+'СЕТ СН'!$F$13-'СЕТ СН'!$F$21</f>
        <v>74.886415800000009</v>
      </c>
      <c r="J404" s="36">
        <f>SUMIFS(СВЦЭМ!$L$34:$L$777,СВЦЭМ!$A$34:$A$777,$A404,СВЦЭМ!$B$34:$B$777,J$401)+'СЕТ СН'!$F$13-'СЕТ СН'!$F$21</f>
        <v>53.445602730000019</v>
      </c>
      <c r="K404" s="36">
        <f>SUMIFS(СВЦЭМ!$L$34:$L$777,СВЦЭМ!$A$34:$A$777,$A404,СВЦЭМ!$B$34:$B$777,K$401)+'СЕТ СН'!$F$13-'СЕТ СН'!$F$21</f>
        <v>47.354127500000004</v>
      </c>
      <c r="L404" s="36">
        <f>SUMIFS(СВЦЭМ!$L$34:$L$777,СВЦЭМ!$A$34:$A$777,$A404,СВЦЭМ!$B$34:$B$777,L$401)+'СЕТ СН'!$F$13-'СЕТ СН'!$F$21</f>
        <v>46.578737860000047</v>
      </c>
      <c r="M404" s="36">
        <f>SUMIFS(СВЦЭМ!$L$34:$L$777,СВЦЭМ!$A$34:$A$777,$A404,СВЦЭМ!$B$34:$B$777,M$401)+'СЕТ СН'!$F$13-'СЕТ СН'!$F$21</f>
        <v>53.313115280000034</v>
      </c>
      <c r="N404" s="36">
        <f>SUMIFS(СВЦЭМ!$L$34:$L$777,СВЦЭМ!$A$34:$A$777,$A404,СВЦЭМ!$B$34:$B$777,N$401)+'СЕТ СН'!$F$13-'СЕТ СН'!$F$21</f>
        <v>64.933336889999964</v>
      </c>
      <c r="O404" s="36">
        <f>SUMIFS(СВЦЭМ!$L$34:$L$777,СВЦЭМ!$A$34:$A$777,$A404,СВЦЭМ!$B$34:$B$777,O$401)+'СЕТ СН'!$F$13-'СЕТ СН'!$F$21</f>
        <v>73.358716840000056</v>
      </c>
      <c r="P404" s="36">
        <f>SUMIFS(СВЦЭМ!$L$34:$L$777,СВЦЭМ!$A$34:$A$777,$A404,СВЦЭМ!$B$34:$B$777,P$401)+'СЕТ СН'!$F$13-'СЕТ СН'!$F$21</f>
        <v>82.45289379999997</v>
      </c>
      <c r="Q404" s="36">
        <f>SUMIFS(СВЦЭМ!$L$34:$L$777,СВЦЭМ!$A$34:$A$777,$A404,СВЦЭМ!$B$34:$B$777,Q$401)+'СЕТ СН'!$F$13-'СЕТ СН'!$F$21</f>
        <v>90.840186499999959</v>
      </c>
      <c r="R404" s="36">
        <f>SUMIFS(СВЦЭМ!$L$34:$L$777,СВЦЭМ!$A$34:$A$777,$A404,СВЦЭМ!$B$34:$B$777,R$401)+'СЕТ СН'!$F$13-'СЕТ СН'!$F$21</f>
        <v>91.021258210000042</v>
      </c>
      <c r="S404" s="36">
        <f>SUMIFS(СВЦЭМ!$L$34:$L$777,СВЦЭМ!$A$34:$A$777,$A404,СВЦЭМ!$B$34:$B$777,S$401)+'СЕТ СН'!$F$13-'СЕТ СН'!$F$21</f>
        <v>84.509629320000045</v>
      </c>
      <c r="T404" s="36">
        <f>SUMIFS(СВЦЭМ!$L$34:$L$777,СВЦЭМ!$A$34:$A$777,$A404,СВЦЭМ!$B$34:$B$777,T$401)+'СЕТ СН'!$F$13-'СЕТ СН'!$F$21</f>
        <v>58.265222300000005</v>
      </c>
      <c r="U404" s="36">
        <f>SUMIFS(СВЦЭМ!$L$34:$L$777,СВЦЭМ!$A$34:$A$777,$A404,СВЦЭМ!$B$34:$B$777,U$401)+'СЕТ СН'!$F$13-'СЕТ СН'!$F$21</f>
        <v>36.972982620000039</v>
      </c>
      <c r="V404" s="36">
        <f>SUMIFS(СВЦЭМ!$L$34:$L$777,СВЦЭМ!$A$34:$A$777,$A404,СВЦЭМ!$B$34:$B$777,V$401)+'СЕТ СН'!$F$13-'СЕТ СН'!$F$21</f>
        <v>34.31532358000004</v>
      </c>
      <c r="W404" s="36">
        <f>SUMIFS(СВЦЭМ!$L$34:$L$777,СВЦЭМ!$A$34:$A$777,$A404,СВЦЭМ!$B$34:$B$777,W$401)+'СЕТ СН'!$F$13-'СЕТ СН'!$F$21</f>
        <v>38.307775859999992</v>
      </c>
      <c r="X404" s="36">
        <f>SUMIFS(СВЦЭМ!$L$34:$L$777,СВЦЭМ!$A$34:$A$777,$A404,СВЦЭМ!$B$34:$B$777,X$401)+'СЕТ СН'!$F$13-'СЕТ СН'!$F$21</f>
        <v>51.829094459999965</v>
      </c>
      <c r="Y404" s="36">
        <f>SUMIFS(СВЦЭМ!$L$34:$L$777,СВЦЭМ!$A$34:$A$777,$A404,СВЦЭМ!$B$34:$B$777,Y$401)+'СЕТ СН'!$F$13-'СЕТ СН'!$F$21</f>
        <v>95.237511450000056</v>
      </c>
    </row>
    <row r="405" spans="1:27" ht="15.75" x14ac:dyDescent="0.2">
      <c r="A405" s="35">
        <f t="shared" si="11"/>
        <v>42798</v>
      </c>
      <c r="B405" s="36">
        <f>SUMIFS(СВЦЭМ!$L$34:$L$777,СВЦЭМ!$A$34:$A$777,$A405,СВЦЭМ!$B$34:$B$777,B$401)+'СЕТ СН'!$F$13-'СЕТ СН'!$F$21</f>
        <v>111.17974421999998</v>
      </c>
      <c r="C405" s="36">
        <f>SUMIFS(СВЦЭМ!$L$34:$L$777,СВЦЭМ!$A$34:$A$777,$A405,СВЦЭМ!$B$34:$B$777,C$401)+'СЕТ СН'!$F$13-'СЕТ СН'!$F$21</f>
        <v>138.10322821</v>
      </c>
      <c r="D405" s="36">
        <f>SUMIFS(СВЦЭМ!$L$34:$L$777,СВЦЭМ!$A$34:$A$777,$A405,СВЦЭМ!$B$34:$B$777,D$401)+'СЕТ СН'!$F$13-'СЕТ СН'!$F$21</f>
        <v>154.91603763000001</v>
      </c>
      <c r="E405" s="36">
        <f>SUMIFS(СВЦЭМ!$L$34:$L$777,СВЦЭМ!$A$34:$A$777,$A405,СВЦЭМ!$B$34:$B$777,E$401)+'СЕТ СН'!$F$13-'СЕТ СН'!$F$21</f>
        <v>165.23093389999997</v>
      </c>
      <c r="F405" s="36">
        <f>SUMIFS(СВЦЭМ!$L$34:$L$777,СВЦЭМ!$A$34:$A$777,$A405,СВЦЭМ!$B$34:$B$777,F$401)+'СЕТ СН'!$F$13-'СЕТ СН'!$F$21</f>
        <v>163.77403664999997</v>
      </c>
      <c r="G405" s="36">
        <f>SUMIFS(СВЦЭМ!$L$34:$L$777,СВЦЭМ!$A$34:$A$777,$A405,СВЦЭМ!$B$34:$B$777,G$401)+'СЕТ СН'!$F$13-'СЕТ СН'!$F$21</f>
        <v>159.14159581000001</v>
      </c>
      <c r="H405" s="36">
        <f>SUMIFS(СВЦЭМ!$L$34:$L$777,СВЦЭМ!$A$34:$A$777,$A405,СВЦЭМ!$B$34:$B$777,H$401)+'СЕТ СН'!$F$13-'СЕТ СН'!$F$21</f>
        <v>150.49980427000003</v>
      </c>
      <c r="I405" s="36">
        <f>SUMIFS(СВЦЭМ!$L$34:$L$777,СВЦЭМ!$A$34:$A$777,$A405,СВЦЭМ!$B$34:$B$777,I$401)+'СЕТ СН'!$F$13-'СЕТ СН'!$F$21</f>
        <v>122.40348543000005</v>
      </c>
      <c r="J405" s="36">
        <f>SUMIFS(СВЦЭМ!$L$34:$L$777,СВЦЭМ!$A$34:$A$777,$A405,СВЦЭМ!$B$34:$B$777,J$401)+'СЕТ СН'!$F$13-'СЕТ СН'!$F$21</f>
        <v>76.678094160000001</v>
      </c>
      <c r="K405" s="36">
        <f>SUMIFS(СВЦЭМ!$L$34:$L$777,СВЦЭМ!$A$34:$A$777,$A405,СВЦЭМ!$B$34:$B$777,K$401)+'СЕТ СН'!$F$13-'СЕТ СН'!$F$21</f>
        <v>47.219872850000002</v>
      </c>
      <c r="L405" s="36">
        <f>SUMIFS(СВЦЭМ!$L$34:$L$777,СВЦЭМ!$A$34:$A$777,$A405,СВЦЭМ!$B$34:$B$777,L$401)+'СЕТ СН'!$F$13-'СЕТ СН'!$F$21</f>
        <v>44.711985110000001</v>
      </c>
      <c r="M405" s="36">
        <f>SUMIFS(СВЦЭМ!$L$34:$L$777,СВЦЭМ!$A$34:$A$777,$A405,СВЦЭМ!$B$34:$B$777,M$401)+'СЕТ СН'!$F$13-'СЕТ СН'!$F$21</f>
        <v>42.552329760000021</v>
      </c>
      <c r="N405" s="36">
        <f>SUMIFS(СВЦЭМ!$L$34:$L$777,СВЦЭМ!$A$34:$A$777,$A405,СВЦЭМ!$B$34:$B$777,N$401)+'СЕТ СН'!$F$13-'СЕТ СН'!$F$21</f>
        <v>43.066709800000012</v>
      </c>
      <c r="O405" s="36">
        <f>SUMIFS(СВЦЭМ!$L$34:$L$777,СВЦЭМ!$A$34:$A$777,$A405,СВЦЭМ!$B$34:$B$777,O$401)+'СЕТ СН'!$F$13-'СЕТ СН'!$F$21</f>
        <v>66.493096949999995</v>
      </c>
      <c r="P405" s="36">
        <f>SUMIFS(СВЦЭМ!$L$34:$L$777,СВЦЭМ!$A$34:$A$777,$A405,СВЦЭМ!$B$34:$B$777,P$401)+'СЕТ СН'!$F$13-'СЕТ СН'!$F$21</f>
        <v>66.459871499999963</v>
      </c>
      <c r="Q405" s="36">
        <f>SUMIFS(СВЦЭМ!$L$34:$L$777,СВЦЭМ!$A$34:$A$777,$A405,СВЦЭМ!$B$34:$B$777,Q$401)+'СЕТ СН'!$F$13-'СЕТ СН'!$F$21</f>
        <v>69.904799260000004</v>
      </c>
      <c r="R405" s="36">
        <f>SUMIFS(СВЦЭМ!$L$34:$L$777,СВЦЭМ!$A$34:$A$777,$A405,СВЦЭМ!$B$34:$B$777,R$401)+'СЕТ СН'!$F$13-'СЕТ СН'!$F$21</f>
        <v>73.355454389999977</v>
      </c>
      <c r="S405" s="36">
        <f>SUMIFS(СВЦЭМ!$L$34:$L$777,СВЦЭМ!$A$34:$A$777,$A405,СВЦЭМ!$B$34:$B$777,S$401)+'СЕТ СН'!$F$13-'СЕТ СН'!$F$21</f>
        <v>67.268638470000042</v>
      </c>
      <c r="T405" s="36">
        <f>SUMIFS(СВЦЭМ!$L$34:$L$777,СВЦЭМ!$A$34:$A$777,$A405,СВЦЭМ!$B$34:$B$777,T$401)+'СЕТ СН'!$F$13-'СЕТ СН'!$F$21</f>
        <v>54.325315639999985</v>
      </c>
      <c r="U405" s="36">
        <f>SUMIFS(СВЦЭМ!$L$34:$L$777,СВЦЭМ!$A$34:$A$777,$A405,СВЦЭМ!$B$34:$B$777,U$401)+'СЕТ СН'!$F$13-'СЕТ СН'!$F$21</f>
        <v>31.134411949999958</v>
      </c>
      <c r="V405" s="36">
        <f>SUMIFS(СВЦЭМ!$L$34:$L$777,СВЦЭМ!$A$34:$A$777,$A405,СВЦЭМ!$B$34:$B$777,V$401)+'СЕТ СН'!$F$13-'СЕТ СН'!$F$21</f>
        <v>29.274863719999985</v>
      </c>
      <c r="W405" s="36">
        <f>SUMIFS(СВЦЭМ!$L$34:$L$777,СВЦЭМ!$A$34:$A$777,$A405,СВЦЭМ!$B$34:$B$777,W$401)+'СЕТ СН'!$F$13-'СЕТ СН'!$F$21</f>
        <v>39.681087410000032</v>
      </c>
      <c r="X405" s="36">
        <f>SUMIFS(СВЦЭМ!$L$34:$L$777,СВЦЭМ!$A$34:$A$777,$A405,СВЦЭМ!$B$34:$B$777,X$401)+'СЕТ СН'!$F$13-'СЕТ СН'!$F$21</f>
        <v>53.970189969999979</v>
      </c>
      <c r="Y405" s="36">
        <f>SUMIFS(СВЦЭМ!$L$34:$L$777,СВЦЭМ!$A$34:$A$777,$A405,СВЦЭМ!$B$34:$B$777,Y$401)+'СЕТ СН'!$F$13-'СЕТ СН'!$F$21</f>
        <v>83.270873649999999</v>
      </c>
    </row>
    <row r="406" spans="1:27" ht="15.75" x14ac:dyDescent="0.2">
      <c r="A406" s="35">
        <f t="shared" si="11"/>
        <v>42799</v>
      </c>
      <c r="B406" s="36">
        <f>SUMIFS(СВЦЭМ!$L$34:$L$777,СВЦЭМ!$A$34:$A$777,$A406,СВЦЭМ!$B$34:$B$777,B$401)+'СЕТ СН'!$F$13-'СЕТ СН'!$F$21</f>
        <v>99.41662266000003</v>
      </c>
      <c r="C406" s="36">
        <f>SUMIFS(СВЦЭМ!$L$34:$L$777,СВЦЭМ!$A$34:$A$777,$A406,СВЦЭМ!$B$34:$B$777,C$401)+'СЕТ СН'!$F$13-'СЕТ СН'!$F$21</f>
        <v>135.17244965999998</v>
      </c>
      <c r="D406" s="36">
        <f>SUMIFS(СВЦЭМ!$L$34:$L$777,СВЦЭМ!$A$34:$A$777,$A406,СВЦЭМ!$B$34:$B$777,D$401)+'СЕТ СН'!$F$13-'СЕТ СН'!$F$21</f>
        <v>166.37489771000003</v>
      </c>
      <c r="E406" s="36">
        <f>SUMIFS(СВЦЭМ!$L$34:$L$777,СВЦЭМ!$A$34:$A$777,$A406,СВЦЭМ!$B$34:$B$777,E$401)+'СЕТ СН'!$F$13-'СЕТ СН'!$F$21</f>
        <v>175.50830478</v>
      </c>
      <c r="F406" s="36">
        <f>SUMIFS(СВЦЭМ!$L$34:$L$777,СВЦЭМ!$A$34:$A$777,$A406,СВЦЭМ!$B$34:$B$777,F$401)+'СЕТ СН'!$F$13-'СЕТ СН'!$F$21</f>
        <v>174.69635298000003</v>
      </c>
      <c r="G406" s="36">
        <f>SUMIFS(СВЦЭМ!$L$34:$L$777,СВЦЭМ!$A$34:$A$777,$A406,СВЦЭМ!$B$34:$B$777,G$401)+'СЕТ СН'!$F$13-'СЕТ СН'!$F$21</f>
        <v>166.19501061000005</v>
      </c>
      <c r="H406" s="36">
        <f>SUMIFS(СВЦЭМ!$L$34:$L$777,СВЦЭМ!$A$34:$A$777,$A406,СВЦЭМ!$B$34:$B$777,H$401)+'СЕТ СН'!$F$13-'СЕТ СН'!$F$21</f>
        <v>154.83841695000001</v>
      </c>
      <c r="I406" s="36">
        <f>SUMIFS(СВЦЭМ!$L$34:$L$777,СВЦЭМ!$A$34:$A$777,$A406,СВЦЭМ!$B$34:$B$777,I$401)+'СЕТ СН'!$F$13-'СЕТ СН'!$F$21</f>
        <v>120.93594587999996</v>
      </c>
      <c r="J406" s="36">
        <f>SUMIFS(СВЦЭМ!$L$34:$L$777,СВЦЭМ!$A$34:$A$777,$A406,СВЦЭМ!$B$34:$B$777,J$401)+'СЕТ СН'!$F$13-'СЕТ СН'!$F$21</f>
        <v>68.541095010000049</v>
      </c>
      <c r="K406" s="36">
        <f>SUMIFS(СВЦЭМ!$L$34:$L$777,СВЦЭМ!$A$34:$A$777,$A406,СВЦЭМ!$B$34:$B$777,K$401)+'СЕТ СН'!$F$13-'СЕТ СН'!$F$21</f>
        <v>48.393456320000041</v>
      </c>
      <c r="L406" s="36">
        <f>SUMIFS(СВЦЭМ!$L$34:$L$777,СВЦЭМ!$A$34:$A$777,$A406,СВЦЭМ!$B$34:$B$777,L$401)+'СЕТ СН'!$F$13-'СЕТ СН'!$F$21</f>
        <v>31.988500039999963</v>
      </c>
      <c r="M406" s="36">
        <f>SUMIFS(СВЦЭМ!$L$34:$L$777,СВЦЭМ!$A$34:$A$777,$A406,СВЦЭМ!$B$34:$B$777,M$401)+'СЕТ СН'!$F$13-'СЕТ СН'!$F$21</f>
        <v>34.195278899999948</v>
      </c>
      <c r="N406" s="36">
        <f>SUMIFS(СВЦЭМ!$L$34:$L$777,СВЦЭМ!$A$34:$A$777,$A406,СВЦЭМ!$B$34:$B$777,N$401)+'СЕТ СН'!$F$13-'СЕТ СН'!$F$21</f>
        <v>46.89488738</v>
      </c>
      <c r="O406" s="36">
        <f>SUMIFS(СВЦЭМ!$L$34:$L$777,СВЦЭМ!$A$34:$A$777,$A406,СВЦЭМ!$B$34:$B$777,O$401)+'СЕТ СН'!$F$13-'СЕТ СН'!$F$21</f>
        <v>65.429187070000012</v>
      </c>
      <c r="P406" s="36">
        <f>SUMIFS(СВЦЭМ!$L$34:$L$777,СВЦЭМ!$A$34:$A$777,$A406,СВЦЭМ!$B$34:$B$777,P$401)+'СЕТ СН'!$F$13-'СЕТ СН'!$F$21</f>
        <v>69.332088480000039</v>
      </c>
      <c r="Q406" s="36">
        <f>SUMIFS(СВЦЭМ!$L$34:$L$777,СВЦЭМ!$A$34:$A$777,$A406,СВЦЭМ!$B$34:$B$777,Q$401)+'СЕТ СН'!$F$13-'СЕТ СН'!$F$21</f>
        <v>72.616792079999982</v>
      </c>
      <c r="R406" s="36">
        <f>SUMIFS(СВЦЭМ!$L$34:$L$777,СВЦЭМ!$A$34:$A$777,$A406,СВЦЭМ!$B$34:$B$777,R$401)+'СЕТ СН'!$F$13-'СЕТ СН'!$F$21</f>
        <v>73.181020229999945</v>
      </c>
      <c r="S406" s="36">
        <f>SUMIFS(СВЦЭМ!$L$34:$L$777,СВЦЭМ!$A$34:$A$777,$A406,СВЦЭМ!$B$34:$B$777,S$401)+'СЕТ СН'!$F$13-'СЕТ СН'!$F$21</f>
        <v>73.286581769999998</v>
      </c>
      <c r="T406" s="36">
        <f>SUMIFS(СВЦЭМ!$L$34:$L$777,СВЦЭМ!$A$34:$A$777,$A406,СВЦЭМ!$B$34:$B$777,T$401)+'СЕТ СН'!$F$13-'СЕТ СН'!$F$21</f>
        <v>50.392841699999963</v>
      </c>
      <c r="U406" s="36">
        <f>SUMIFS(СВЦЭМ!$L$34:$L$777,СВЦЭМ!$A$34:$A$777,$A406,СВЦЭМ!$B$34:$B$777,U$401)+'СЕТ СН'!$F$13-'СЕТ СН'!$F$21</f>
        <v>42.777576660000022</v>
      </c>
      <c r="V406" s="36">
        <f>SUMIFS(СВЦЭМ!$L$34:$L$777,СВЦЭМ!$A$34:$A$777,$A406,СВЦЭМ!$B$34:$B$777,V$401)+'СЕТ СН'!$F$13-'СЕТ СН'!$F$21</f>
        <v>57.494969920000017</v>
      </c>
      <c r="W406" s="36">
        <f>SUMIFS(СВЦЭМ!$L$34:$L$777,СВЦЭМ!$A$34:$A$777,$A406,СВЦЭМ!$B$34:$B$777,W$401)+'СЕТ СН'!$F$13-'СЕТ СН'!$F$21</f>
        <v>37.416667100000041</v>
      </c>
      <c r="X406" s="36">
        <f>SUMIFS(СВЦЭМ!$L$34:$L$777,СВЦЭМ!$A$34:$A$777,$A406,СВЦЭМ!$B$34:$B$777,X$401)+'СЕТ СН'!$F$13-'СЕТ СН'!$F$21</f>
        <v>17.018890179999971</v>
      </c>
      <c r="Y406" s="36">
        <f>SUMIFS(СВЦЭМ!$L$34:$L$777,СВЦЭМ!$A$34:$A$777,$A406,СВЦЭМ!$B$34:$B$777,Y$401)+'СЕТ СН'!$F$13-'СЕТ СН'!$F$21</f>
        <v>58.677439290000052</v>
      </c>
    </row>
    <row r="407" spans="1:27" ht="15.75" x14ac:dyDescent="0.2">
      <c r="A407" s="35">
        <f t="shared" si="11"/>
        <v>42800</v>
      </c>
      <c r="B407" s="36">
        <f>SUMIFS(СВЦЭМ!$L$34:$L$777,СВЦЭМ!$A$34:$A$777,$A407,СВЦЭМ!$B$34:$B$777,B$401)+'СЕТ СН'!$F$13-'СЕТ СН'!$F$21</f>
        <v>135.83373194000001</v>
      </c>
      <c r="C407" s="36">
        <f>SUMIFS(СВЦЭМ!$L$34:$L$777,СВЦЭМ!$A$34:$A$777,$A407,СВЦЭМ!$B$34:$B$777,C$401)+'СЕТ СН'!$F$13-'СЕТ СН'!$F$21</f>
        <v>155.62824048000004</v>
      </c>
      <c r="D407" s="36">
        <f>SUMIFS(СВЦЭМ!$L$34:$L$777,СВЦЭМ!$A$34:$A$777,$A407,СВЦЭМ!$B$34:$B$777,D$401)+'СЕТ СН'!$F$13-'СЕТ СН'!$F$21</f>
        <v>179.77502876999995</v>
      </c>
      <c r="E407" s="36">
        <f>SUMIFS(СВЦЭМ!$L$34:$L$777,СВЦЭМ!$A$34:$A$777,$A407,СВЦЭМ!$B$34:$B$777,E$401)+'СЕТ СН'!$F$13-'СЕТ СН'!$F$21</f>
        <v>191.01634573000001</v>
      </c>
      <c r="F407" s="36">
        <f>SUMIFS(СВЦЭМ!$L$34:$L$777,СВЦЭМ!$A$34:$A$777,$A407,СВЦЭМ!$B$34:$B$777,F$401)+'СЕТ СН'!$F$13-'СЕТ СН'!$F$21</f>
        <v>189.84866940999996</v>
      </c>
      <c r="G407" s="36">
        <f>SUMIFS(СВЦЭМ!$L$34:$L$777,СВЦЭМ!$A$34:$A$777,$A407,СВЦЭМ!$B$34:$B$777,G$401)+'СЕТ СН'!$F$13-'СЕТ СН'!$F$21</f>
        <v>181.27248915999996</v>
      </c>
      <c r="H407" s="36">
        <f>SUMIFS(СВЦЭМ!$L$34:$L$777,СВЦЭМ!$A$34:$A$777,$A407,СВЦЭМ!$B$34:$B$777,H$401)+'СЕТ СН'!$F$13-'СЕТ СН'!$F$21</f>
        <v>140.97520788999998</v>
      </c>
      <c r="I407" s="36">
        <f>SUMIFS(СВЦЭМ!$L$34:$L$777,СВЦЭМ!$A$34:$A$777,$A407,СВЦЭМ!$B$34:$B$777,I$401)+'СЕТ СН'!$F$13-'СЕТ СН'!$F$21</f>
        <v>92.488832939999952</v>
      </c>
      <c r="J407" s="36">
        <f>SUMIFS(СВЦЭМ!$L$34:$L$777,СВЦЭМ!$A$34:$A$777,$A407,СВЦЭМ!$B$34:$B$777,J$401)+'СЕТ СН'!$F$13-'СЕТ СН'!$F$21</f>
        <v>58.795175520000043</v>
      </c>
      <c r="K407" s="36">
        <f>SUMIFS(СВЦЭМ!$L$34:$L$777,СВЦЭМ!$A$34:$A$777,$A407,СВЦЭМ!$B$34:$B$777,K$401)+'СЕТ СН'!$F$13-'СЕТ СН'!$F$21</f>
        <v>58.023669700000028</v>
      </c>
      <c r="L407" s="36">
        <f>SUMIFS(СВЦЭМ!$L$34:$L$777,СВЦЭМ!$A$34:$A$777,$A407,СВЦЭМ!$B$34:$B$777,L$401)+'СЕТ СН'!$F$13-'СЕТ СН'!$F$21</f>
        <v>59.408410819999972</v>
      </c>
      <c r="M407" s="36">
        <f>SUMIFS(СВЦЭМ!$L$34:$L$777,СВЦЭМ!$A$34:$A$777,$A407,СВЦЭМ!$B$34:$B$777,M$401)+'СЕТ СН'!$F$13-'СЕТ СН'!$F$21</f>
        <v>60.328589920000013</v>
      </c>
      <c r="N407" s="36">
        <f>SUMIFS(СВЦЭМ!$L$34:$L$777,СВЦЭМ!$A$34:$A$777,$A407,СВЦЭМ!$B$34:$B$777,N$401)+'СЕТ СН'!$F$13-'СЕТ СН'!$F$21</f>
        <v>58.852928140000017</v>
      </c>
      <c r="O407" s="36">
        <f>SUMIFS(СВЦЭМ!$L$34:$L$777,СВЦЭМ!$A$34:$A$777,$A407,СВЦЭМ!$B$34:$B$777,O$401)+'СЕТ СН'!$F$13-'СЕТ СН'!$F$21</f>
        <v>58.869839299999967</v>
      </c>
      <c r="P407" s="36">
        <f>SUMIFS(СВЦЭМ!$L$34:$L$777,СВЦЭМ!$A$34:$A$777,$A407,СВЦЭМ!$B$34:$B$777,P$401)+'СЕТ СН'!$F$13-'СЕТ СН'!$F$21</f>
        <v>51.387527520000049</v>
      </c>
      <c r="Q407" s="36">
        <f>SUMIFS(СВЦЭМ!$L$34:$L$777,СВЦЭМ!$A$34:$A$777,$A407,СВЦЭМ!$B$34:$B$777,Q$401)+'СЕТ СН'!$F$13-'СЕТ СН'!$F$21</f>
        <v>45.114974419999953</v>
      </c>
      <c r="R407" s="36">
        <f>SUMIFS(СВЦЭМ!$L$34:$L$777,СВЦЭМ!$A$34:$A$777,$A407,СВЦЭМ!$B$34:$B$777,R$401)+'СЕТ СН'!$F$13-'СЕТ СН'!$F$21</f>
        <v>87.809613030000037</v>
      </c>
      <c r="S407" s="36">
        <f>SUMIFS(СВЦЭМ!$L$34:$L$777,СВЦЭМ!$A$34:$A$777,$A407,СВЦЭМ!$B$34:$B$777,S$401)+'СЕТ СН'!$F$13-'СЕТ СН'!$F$21</f>
        <v>97.639117739999961</v>
      </c>
      <c r="T407" s="36">
        <f>SUMIFS(СВЦЭМ!$L$34:$L$777,СВЦЭМ!$A$34:$A$777,$A407,СВЦЭМ!$B$34:$B$777,T$401)+'СЕТ СН'!$F$13-'СЕТ СН'!$F$21</f>
        <v>75.086338999999953</v>
      </c>
      <c r="U407" s="36">
        <f>SUMIFS(СВЦЭМ!$L$34:$L$777,СВЦЭМ!$A$34:$A$777,$A407,СВЦЭМ!$B$34:$B$777,U$401)+'СЕТ СН'!$F$13-'СЕТ СН'!$F$21</f>
        <v>63.276612569999998</v>
      </c>
      <c r="V407" s="36">
        <f>SUMIFS(СВЦЭМ!$L$34:$L$777,СВЦЭМ!$A$34:$A$777,$A407,СВЦЭМ!$B$34:$B$777,V$401)+'СЕТ СН'!$F$13-'СЕТ СН'!$F$21</f>
        <v>66.70742757000005</v>
      </c>
      <c r="W407" s="36">
        <f>SUMIFS(СВЦЭМ!$L$34:$L$777,СВЦЭМ!$A$34:$A$777,$A407,СВЦЭМ!$B$34:$B$777,W$401)+'СЕТ СН'!$F$13-'СЕТ СН'!$F$21</f>
        <v>68.883550890000038</v>
      </c>
      <c r="X407" s="36">
        <f>SUMIFS(СВЦЭМ!$L$34:$L$777,СВЦЭМ!$A$34:$A$777,$A407,СВЦЭМ!$B$34:$B$777,X$401)+'СЕТ СН'!$F$13-'СЕТ СН'!$F$21</f>
        <v>67.510146139999961</v>
      </c>
      <c r="Y407" s="36">
        <f>SUMIFS(СВЦЭМ!$L$34:$L$777,СВЦЭМ!$A$34:$A$777,$A407,СВЦЭМ!$B$34:$B$777,Y$401)+'СЕТ СН'!$F$13-'СЕТ СН'!$F$21</f>
        <v>89.805481579999991</v>
      </c>
    </row>
    <row r="408" spans="1:27" ht="15.75" x14ac:dyDescent="0.2">
      <c r="A408" s="35">
        <f t="shared" si="11"/>
        <v>42801</v>
      </c>
      <c r="B408" s="36">
        <f>SUMIFS(СВЦЭМ!$L$34:$L$777,СВЦЭМ!$A$34:$A$777,$A408,СВЦЭМ!$B$34:$B$777,B$401)+'СЕТ СН'!$F$13-'СЕТ СН'!$F$21</f>
        <v>108.55788108000002</v>
      </c>
      <c r="C408" s="36">
        <f>SUMIFS(СВЦЭМ!$L$34:$L$777,СВЦЭМ!$A$34:$A$777,$A408,СВЦЭМ!$B$34:$B$777,C$401)+'СЕТ СН'!$F$13-'СЕТ СН'!$F$21</f>
        <v>137.99556786000005</v>
      </c>
      <c r="D408" s="36">
        <f>SUMIFS(СВЦЭМ!$L$34:$L$777,СВЦЭМ!$A$34:$A$777,$A408,СВЦЭМ!$B$34:$B$777,D$401)+'СЕТ СН'!$F$13-'СЕТ СН'!$F$21</f>
        <v>172.52400058000001</v>
      </c>
      <c r="E408" s="36">
        <f>SUMIFS(СВЦЭМ!$L$34:$L$777,СВЦЭМ!$A$34:$A$777,$A408,СВЦЭМ!$B$34:$B$777,E$401)+'СЕТ СН'!$F$13-'СЕТ СН'!$F$21</f>
        <v>177.92943080999999</v>
      </c>
      <c r="F408" s="36">
        <f>SUMIFS(СВЦЭМ!$L$34:$L$777,СВЦЭМ!$A$34:$A$777,$A408,СВЦЭМ!$B$34:$B$777,F$401)+'СЕТ СН'!$F$13-'СЕТ СН'!$F$21</f>
        <v>177.62682456000005</v>
      </c>
      <c r="G408" s="36">
        <f>SUMIFS(СВЦЭМ!$L$34:$L$777,СВЦЭМ!$A$34:$A$777,$A408,СВЦЭМ!$B$34:$B$777,G$401)+'СЕТ СН'!$F$13-'СЕТ СН'!$F$21</f>
        <v>163.25611979999996</v>
      </c>
      <c r="H408" s="36">
        <f>SUMIFS(СВЦЭМ!$L$34:$L$777,СВЦЭМ!$A$34:$A$777,$A408,СВЦЭМ!$B$34:$B$777,H$401)+'СЕТ СН'!$F$13-'СЕТ СН'!$F$21</f>
        <v>117.82324664999999</v>
      </c>
      <c r="I408" s="36">
        <f>SUMIFS(СВЦЭМ!$L$34:$L$777,СВЦЭМ!$A$34:$A$777,$A408,СВЦЭМ!$B$34:$B$777,I$401)+'СЕТ СН'!$F$13-'СЕТ СН'!$F$21</f>
        <v>76.28246108999997</v>
      </c>
      <c r="J408" s="36">
        <f>SUMIFS(СВЦЭМ!$L$34:$L$777,СВЦЭМ!$A$34:$A$777,$A408,СВЦЭМ!$B$34:$B$777,J$401)+'СЕТ СН'!$F$13-'СЕТ СН'!$F$21</f>
        <v>56.570436309999991</v>
      </c>
      <c r="K408" s="36">
        <f>SUMIFS(СВЦЭМ!$L$34:$L$777,СВЦЭМ!$A$34:$A$777,$A408,СВЦЭМ!$B$34:$B$777,K$401)+'СЕТ СН'!$F$13-'СЕТ СН'!$F$21</f>
        <v>55.185853629999997</v>
      </c>
      <c r="L408" s="36">
        <f>SUMIFS(СВЦЭМ!$L$34:$L$777,СВЦЭМ!$A$34:$A$777,$A408,СВЦЭМ!$B$34:$B$777,L$401)+'СЕТ СН'!$F$13-'СЕТ СН'!$F$21</f>
        <v>62.014916780000021</v>
      </c>
      <c r="M408" s="36">
        <f>SUMIFS(СВЦЭМ!$L$34:$L$777,СВЦЭМ!$A$34:$A$777,$A408,СВЦЭМ!$B$34:$B$777,M$401)+'СЕТ СН'!$F$13-'СЕТ СН'!$F$21</f>
        <v>60.030682149999961</v>
      </c>
      <c r="N408" s="36">
        <f>SUMIFS(СВЦЭМ!$L$34:$L$777,СВЦЭМ!$A$34:$A$777,$A408,СВЦЭМ!$B$34:$B$777,N$401)+'СЕТ СН'!$F$13-'СЕТ СН'!$F$21</f>
        <v>61.477103009999951</v>
      </c>
      <c r="O408" s="36">
        <f>SUMIFS(СВЦЭМ!$L$34:$L$777,СВЦЭМ!$A$34:$A$777,$A408,СВЦЭМ!$B$34:$B$777,O$401)+'СЕТ СН'!$F$13-'СЕТ СН'!$F$21</f>
        <v>56.763175140000044</v>
      </c>
      <c r="P408" s="36">
        <f>SUMIFS(СВЦЭМ!$L$34:$L$777,СВЦЭМ!$A$34:$A$777,$A408,СВЦЭМ!$B$34:$B$777,P$401)+'СЕТ СН'!$F$13-'СЕТ СН'!$F$21</f>
        <v>54.786398449999979</v>
      </c>
      <c r="Q408" s="36">
        <f>SUMIFS(СВЦЭМ!$L$34:$L$777,СВЦЭМ!$A$34:$A$777,$A408,СВЦЭМ!$B$34:$B$777,Q$401)+'СЕТ СН'!$F$13-'СЕТ СН'!$F$21</f>
        <v>51.77247454999997</v>
      </c>
      <c r="R408" s="36">
        <f>SUMIFS(СВЦЭМ!$L$34:$L$777,СВЦЭМ!$A$34:$A$777,$A408,СВЦЭМ!$B$34:$B$777,R$401)+'СЕТ СН'!$F$13-'СЕТ СН'!$F$21</f>
        <v>53.783210260000033</v>
      </c>
      <c r="S408" s="36">
        <f>SUMIFS(СВЦЭМ!$L$34:$L$777,СВЦЭМ!$A$34:$A$777,$A408,СВЦЭМ!$B$34:$B$777,S$401)+'СЕТ СН'!$F$13-'СЕТ СН'!$F$21</f>
        <v>57.433617320000053</v>
      </c>
      <c r="T408" s="36">
        <f>SUMIFS(СВЦЭМ!$L$34:$L$777,СВЦЭМ!$A$34:$A$777,$A408,СВЦЭМ!$B$34:$B$777,T$401)+'СЕТ СН'!$F$13-'СЕТ СН'!$F$21</f>
        <v>61.135615260000009</v>
      </c>
      <c r="U408" s="36">
        <f>SUMIFS(СВЦЭМ!$L$34:$L$777,СВЦЭМ!$A$34:$A$777,$A408,СВЦЭМ!$B$34:$B$777,U$401)+'СЕТ СН'!$F$13-'СЕТ СН'!$F$21</f>
        <v>61.145025720000035</v>
      </c>
      <c r="V408" s="36">
        <f>SUMIFS(СВЦЭМ!$L$34:$L$777,СВЦЭМ!$A$34:$A$777,$A408,СВЦЭМ!$B$34:$B$777,V$401)+'СЕТ СН'!$F$13-'СЕТ СН'!$F$21</f>
        <v>63.777136980000023</v>
      </c>
      <c r="W408" s="36">
        <f>SUMIFS(СВЦЭМ!$L$34:$L$777,СВЦЭМ!$A$34:$A$777,$A408,СВЦЭМ!$B$34:$B$777,W$401)+'СЕТ СН'!$F$13-'СЕТ СН'!$F$21</f>
        <v>60.907409629999961</v>
      </c>
      <c r="X408" s="36">
        <f>SUMIFS(СВЦЭМ!$L$34:$L$777,СВЦЭМ!$A$34:$A$777,$A408,СВЦЭМ!$B$34:$B$777,X$401)+'СЕТ СН'!$F$13-'СЕТ СН'!$F$21</f>
        <v>56.443750369999975</v>
      </c>
      <c r="Y408" s="36">
        <f>SUMIFS(СВЦЭМ!$L$34:$L$777,СВЦЭМ!$A$34:$A$777,$A408,СВЦЭМ!$B$34:$B$777,Y$401)+'СЕТ СН'!$F$13-'СЕТ СН'!$F$21</f>
        <v>67.034450340000035</v>
      </c>
    </row>
    <row r="409" spans="1:27" ht="15.75" x14ac:dyDescent="0.2">
      <c r="A409" s="35">
        <f t="shared" si="11"/>
        <v>42802</v>
      </c>
      <c r="B409" s="36">
        <f>SUMIFS(СВЦЭМ!$L$34:$L$777,СВЦЭМ!$A$34:$A$777,$A409,СВЦЭМ!$B$34:$B$777,B$401)+'СЕТ СН'!$F$13-'СЕТ СН'!$F$21</f>
        <v>95.615998859999991</v>
      </c>
      <c r="C409" s="36">
        <f>SUMIFS(СВЦЭМ!$L$34:$L$777,СВЦЭМ!$A$34:$A$777,$A409,СВЦЭМ!$B$34:$B$777,C$401)+'СЕТ СН'!$F$13-'СЕТ СН'!$F$21</f>
        <v>125.54130945999998</v>
      </c>
      <c r="D409" s="36">
        <f>SUMIFS(СВЦЭМ!$L$34:$L$777,СВЦЭМ!$A$34:$A$777,$A409,СВЦЭМ!$B$34:$B$777,D$401)+'СЕТ СН'!$F$13-'СЕТ СН'!$F$21</f>
        <v>138.71254032000002</v>
      </c>
      <c r="E409" s="36">
        <f>SUMIFS(СВЦЭМ!$L$34:$L$777,СВЦЭМ!$A$34:$A$777,$A409,СВЦЭМ!$B$34:$B$777,E$401)+'СЕТ СН'!$F$13-'СЕТ СН'!$F$21</f>
        <v>144.94373255999994</v>
      </c>
      <c r="F409" s="36">
        <f>SUMIFS(СВЦЭМ!$L$34:$L$777,СВЦЭМ!$A$34:$A$777,$A409,СВЦЭМ!$B$34:$B$777,F$401)+'СЕТ СН'!$F$13-'СЕТ СН'!$F$21</f>
        <v>144.80763023999998</v>
      </c>
      <c r="G409" s="36">
        <f>SUMIFS(СВЦЭМ!$L$34:$L$777,СВЦЭМ!$A$34:$A$777,$A409,СВЦЭМ!$B$34:$B$777,G$401)+'СЕТ СН'!$F$13-'СЕТ СН'!$F$21</f>
        <v>139.08917769000004</v>
      </c>
      <c r="H409" s="36">
        <f>SUMIFS(СВЦЭМ!$L$34:$L$777,СВЦЭМ!$A$34:$A$777,$A409,СВЦЭМ!$B$34:$B$777,H$401)+'СЕТ СН'!$F$13-'СЕТ СН'!$F$21</f>
        <v>120.12885558000005</v>
      </c>
      <c r="I409" s="36">
        <f>SUMIFS(СВЦЭМ!$L$34:$L$777,СВЦЭМ!$A$34:$A$777,$A409,СВЦЭМ!$B$34:$B$777,I$401)+'СЕТ СН'!$F$13-'СЕТ СН'!$F$21</f>
        <v>97.015233960000046</v>
      </c>
      <c r="J409" s="36">
        <f>SUMIFS(СВЦЭМ!$L$34:$L$777,СВЦЭМ!$A$34:$A$777,$A409,СВЦЭМ!$B$34:$B$777,J$401)+'СЕТ СН'!$F$13-'СЕТ СН'!$F$21</f>
        <v>44.680713579999974</v>
      </c>
      <c r="K409" s="36">
        <f>SUMIFS(СВЦЭМ!$L$34:$L$777,СВЦЭМ!$A$34:$A$777,$A409,СВЦЭМ!$B$34:$B$777,K$401)+'СЕТ СН'!$F$13-'СЕТ СН'!$F$21</f>
        <v>58.583202720000031</v>
      </c>
      <c r="L409" s="36">
        <f>SUMIFS(СВЦЭМ!$L$34:$L$777,СВЦЭМ!$A$34:$A$777,$A409,СВЦЭМ!$B$34:$B$777,L$401)+'СЕТ СН'!$F$13-'СЕТ СН'!$F$21</f>
        <v>62.583482069999945</v>
      </c>
      <c r="M409" s="36">
        <f>SUMIFS(СВЦЭМ!$L$34:$L$777,СВЦЭМ!$A$34:$A$777,$A409,СВЦЭМ!$B$34:$B$777,M$401)+'СЕТ СН'!$F$13-'СЕТ СН'!$F$21</f>
        <v>76.541347879999989</v>
      </c>
      <c r="N409" s="36">
        <f>SUMIFS(СВЦЭМ!$L$34:$L$777,СВЦЭМ!$A$34:$A$777,$A409,СВЦЭМ!$B$34:$B$777,N$401)+'СЕТ СН'!$F$13-'СЕТ СН'!$F$21</f>
        <v>55.798285469999996</v>
      </c>
      <c r="O409" s="36">
        <f>SUMIFS(СВЦЭМ!$L$34:$L$777,СВЦЭМ!$A$34:$A$777,$A409,СВЦЭМ!$B$34:$B$777,O$401)+'СЕТ СН'!$F$13-'СЕТ СН'!$F$21</f>
        <v>53.757152669999982</v>
      </c>
      <c r="P409" s="36">
        <f>SUMIFS(СВЦЭМ!$L$34:$L$777,СВЦЭМ!$A$34:$A$777,$A409,СВЦЭМ!$B$34:$B$777,P$401)+'СЕТ СН'!$F$13-'СЕТ СН'!$F$21</f>
        <v>46.565553000000023</v>
      </c>
      <c r="Q409" s="36">
        <f>SUMIFS(СВЦЭМ!$L$34:$L$777,СВЦЭМ!$A$34:$A$777,$A409,СВЦЭМ!$B$34:$B$777,Q$401)+'СЕТ СН'!$F$13-'СЕТ СН'!$F$21</f>
        <v>43.363121190000015</v>
      </c>
      <c r="R409" s="36">
        <f>SUMIFS(СВЦЭМ!$L$34:$L$777,СВЦЭМ!$A$34:$A$777,$A409,СВЦЭМ!$B$34:$B$777,R$401)+'СЕТ СН'!$F$13-'СЕТ СН'!$F$21</f>
        <v>47.697378960000037</v>
      </c>
      <c r="S409" s="36">
        <f>SUMIFS(СВЦЭМ!$L$34:$L$777,СВЦЭМ!$A$34:$A$777,$A409,СВЦЭМ!$B$34:$B$777,S$401)+'СЕТ СН'!$F$13-'СЕТ СН'!$F$21</f>
        <v>53.438629460000016</v>
      </c>
      <c r="T409" s="36">
        <f>SUMIFS(СВЦЭМ!$L$34:$L$777,СВЦЭМ!$A$34:$A$777,$A409,СВЦЭМ!$B$34:$B$777,T$401)+'СЕТ СН'!$F$13-'СЕТ СН'!$F$21</f>
        <v>65.067349599999943</v>
      </c>
      <c r="U409" s="36">
        <f>SUMIFS(СВЦЭМ!$L$34:$L$777,СВЦЭМ!$A$34:$A$777,$A409,СВЦЭМ!$B$34:$B$777,U$401)+'СЕТ СН'!$F$13-'СЕТ СН'!$F$21</f>
        <v>64.227188169999977</v>
      </c>
      <c r="V409" s="36">
        <f>SUMIFS(СВЦЭМ!$L$34:$L$777,СВЦЭМ!$A$34:$A$777,$A409,СВЦЭМ!$B$34:$B$777,V$401)+'СЕТ СН'!$F$13-'СЕТ СН'!$F$21</f>
        <v>62.269509569999968</v>
      </c>
      <c r="W409" s="36">
        <f>SUMIFS(СВЦЭМ!$L$34:$L$777,СВЦЭМ!$A$34:$A$777,$A409,СВЦЭМ!$B$34:$B$777,W$401)+'СЕТ СН'!$F$13-'СЕТ СН'!$F$21</f>
        <v>68.437810549999995</v>
      </c>
      <c r="X409" s="36">
        <f>SUMIFS(СВЦЭМ!$L$34:$L$777,СВЦЭМ!$A$34:$A$777,$A409,СВЦЭМ!$B$34:$B$777,X$401)+'СЕТ СН'!$F$13-'СЕТ СН'!$F$21</f>
        <v>68.574060970000005</v>
      </c>
      <c r="Y409" s="36">
        <f>SUMIFS(СВЦЭМ!$L$34:$L$777,СВЦЭМ!$A$34:$A$777,$A409,СВЦЭМ!$B$34:$B$777,Y$401)+'СЕТ СН'!$F$13-'СЕТ СН'!$F$21</f>
        <v>86.116936140000007</v>
      </c>
    </row>
    <row r="410" spans="1:27" ht="15.75" x14ac:dyDescent="0.2">
      <c r="A410" s="35">
        <f t="shared" si="11"/>
        <v>42803</v>
      </c>
      <c r="B410" s="36">
        <f>SUMIFS(СВЦЭМ!$L$34:$L$777,СВЦЭМ!$A$34:$A$777,$A410,СВЦЭМ!$B$34:$B$777,B$401)+'СЕТ СН'!$F$13-'СЕТ СН'!$F$21</f>
        <v>173.10491075000004</v>
      </c>
      <c r="C410" s="36">
        <f>SUMIFS(СВЦЭМ!$L$34:$L$777,СВЦЭМ!$A$34:$A$777,$A410,СВЦЭМ!$B$34:$B$777,C$401)+'СЕТ СН'!$F$13-'СЕТ СН'!$F$21</f>
        <v>183.62190009000005</v>
      </c>
      <c r="D410" s="36">
        <f>SUMIFS(СВЦЭМ!$L$34:$L$777,СВЦЭМ!$A$34:$A$777,$A410,СВЦЭМ!$B$34:$B$777,D$401)+'СЕТ СН'!$F$13-'СЕТ СН'!$F$21</f>
        <v>183.17382540000006</v>
      </c>
      <c r="E410" s="36">
        <f>SUMIFS(СВЦЭМ!$L$34:$L$777,СВЦЭМ!$A$34:$A$777,$A410,СВЦЭМ!$B$34:$B$777,E$401)+'СЕТ СН'!$F$13-'СЕТ СН'!$F$21</f>
        <v>185.34092217</v>
      </c>
      <c r="F410" s="36">
        <f>SUMIFS(СВЦЭМ!$L$34:$L$777,СВЦЭМ!$A$34:$A$777,$A410,СВЦЭМ!$B$34:$B$777,F$401)+'СЕТ СН'!$F$13-'СЕТ СН'!$F$21</f>
        <v>184.06697181000004</v>
      </c>
      <c r="G410" s="36">
        <f>SUMIFS(СВЦЭМ!$L$34:$L$777,СВЦЭМ!$A$34:$A$777,$A410,СВЦЭМ!$B$34:$B$777,G$401)+'СЕТ СН'!$F$13-'СЕТ СН'!$F$21</f>
        <v>186.12397525999995</v>
      </c>
      <c r="H410" s="36">
        <f>SUMIFS(СВЦЭМ!$L$34:$L$777,СВЦЭМ!$A$34:$A$777,$A410,СВЦЭМ!$B$34:$B$777,H$401)+'СЕТ СН'!$F$13-'СЕТ СН'!$F$21</f>
        <v>193.5669206</v>
      </c>
      <c r="I410" s="36">
        <f>SUMIFS(СВЦЭМ!$L$34:$L$777,СВЦЭМ!$A$34:$A$777,$A410,СВЦЭМ!$B$34:$B$777,I$401)+'СЕТ СН'!$F$13-'СЕТ СН'!$F$21</f>
        <v>152.56784861999995</v>
      </c>
      <c r="J410" s="36">
        <f>SUMIFS(СВЦЭМ!$L$34:$L$777,СВЦЭМ!$A$34:$A$777,$A410,СВЦЭМ!$B$34:$B$777,J$401)+'СЕТ СН'!$F$13-'СЕТ СН'!$F$21</f>
        <v>102.63210498000001</v>
      </c>
      <c r="K410" s="36">
        <f>SUMIFS(СВЦЭМ!$L$34:$L$777,СВЦЭМ!$A$34:$A$777,$A410,СВЦЭМ!$B$34:$B$777,K$401)+'СЕТ СН'!$F$13-'СЕТ СН'!$F$21</f>
        <v>88.341298130000041</v>
      </c>
      <c r="L410" s="36">
        <f>SUMIFS(СВЦЭМ!$L$34:$L$777,СВЦЭМ!$A$34:$A$777,$A410,СВЦЭМ!$B$34:$B$777,L$401)+'СЕТ СН'!$F$13-'СЕТ СН'!$F$21</f>
        <v>95.750207820000014</v>
      </c>
      <c r="M410" s="36">
        <f>SUMIFS(СВЦЭМ!$L$34:$L$777,СВЦЭМ!$A$34:$A$777,$A410,СВЦЭМ!$B$34:$B$777,M$401)+'СЕТ СН'!$F$13-'СЕТ СН'!$F$21</f>
        <v>106.75076339999998</v>
      </c>
      <c r="N410" s="36">
        <f>SUMIFS(СВЦЭМ!$L$34:$L$777,СВЦЭМ!$A$34:$A$777,$A410,СВЦЭМ!$B$34:$B$777,N$401)+'СЕТ СН'!$F$13-'СЕТ СН'!$F$21</f>
        <v>105.0960192</v>
      </c>
      <c r="O410" s="36">
        <f>SUMIFS(СВЦЭМ!$L$34:$L$777,СВЦЭМ!$A$34:$A$777,$A410,СВЦЭМ!$B$34:$B$777,O$401)+'СЕТ СН'!$F$13-'СЕТ СН'!$F$21</f>
        <v>114.60409995999999</v>
      </c>
      <c r="P410" s="36">
        <f>SUMIFS(СВЦЭМ!$L$34:$L$777,СВЦЭМ!$A$34:$A$777,$A410,СВЦЭМ!$B$34:$B$777,P$401)+'СЕТ СН'!$F$13-'СЕТ СН'!$F$21</f>
        <v>121.66715174000001</v>
      </c>
      <c r="Q410" s="36">
        <f>SUMIFS(СВЦЭМ!$L$34:$L$777,СВЦЭМ!$A$34:$A$777,$A410,СВЦЭМ!$B$34:$B$777,Q$401)+'СЕТ СН'!$F$13-'СЕТ СН'!$F$21</f>
        <v>108.77498924999998</v>
      </c>
      <c r="R410" s="36">
        <f>SUMIFS(СВЦЭМ!$L$34:$L$777,СВЦЭМ!$A$34:$A$777,$A410,СВЦЭМ!$B$34:$B$777,R$401)+'СЕТ СН'!$F$13-'СЕТ СН'!$F$21</f>
        <v>106.42005941000002</v>
      </c>
      <c r="S410" s="36">
        <f>SUMIFS(СВЦЭМ!$L$34:$L$777,СВЦЭМ!$A$34:$A$777,$A410,СВЦЭМ!$B$34:$B$777,S$401)+'СЕТ СН'!$F$13-'СЕТ СН'!$F$21</f>
        <v>113.43008181000005</v>
      </c>
      <c r="T410" s="36">
        <f>SUMIFS(СВЦЭМ!$L$34:$L$777,СВЦЭМ!$A$34:$A$777,$A410,СВЦЭМ!$B$34:$B$777,T$401)+'СЕТ СН'!$F$13-'СЕТ СН'!$F$21</f>
        <v>97.181690529999969</v>
      </c>
      <c r="U410" s="36">
        <f>SUMIFS(СВЦЭМ!$L$34:$L$777,СВЦЭМ!$A$34:$A$777,$A410,СВЦЭМ!$B$34:$B$777,U$401)+'СЕТ СН'!$F$13-'СЕТ СН'!$F$21</f>
        <v>61.383080999999947</v>
      </c>
      <c r="V410" s="36">
        <f>SUMIFS(СВЦЭМ!$L$34:$L$777,СВЦЭМ!$A$34:$A$777,$A410,СВЦЭМ!$B$34:$B$777,V$401)+'СЕТ СН'!$F$13-'СЕТ СН'!$F$21</f>
        <v>60.850666159999946</v>
      </c>
      <c r="W410" s="36">
        <f>SUMIFS(СВЦЭМ!$L$34:$L$777,СВЦЭМ!$A$34:$A$777,$A410,СВЦЭМ!$B$34:$B$777,W$401)+'СЕТ СН'!$F$13-'СЕТ СН'!$F$21</f>
        <v>93.866661969999996</v>
      </c>
      <c r="X410" s="36">
        <f>SUMIFS(СВЦЭМ!$L$34:$L$777,СВЦЭМ!$A$34:$A$777,$A410,СВЦЭМ!$B$34:$B$777,X$401)+'СЕТ СН'!$F$13-'СЕТ СН'!$F$21</f>
        <v>108.45574581000005</v>
      </c>
      <c r="Y410" s="36">
        <f>SUMIFS(СВЦЭМ!$L$34:$L$777,СВЦЭМ!$A$34:$A$777,$A410,СВЦЭМ!$B$34:$B$777,Y$401)+'СЕТ СН'!$F$13-'СЕТ СН'!$F$21</f>
        <v>148.96253948000003</v>
      </c>
    </row>
    <row r="411" spans="1:27" ht="15.75" x14ac:dyDescent="0.2">
      <c r="A411" s="35">
        <f t="shared" si="11"/>
        <v>42804</v>
      </c>
      <c r="B411" s="36">
        <f>SUMIFS(СВЦЭМ!$L$34:$L$777,СВЦЭМ!$A$34:$A$777,$A411,СВЦЭМ!$B$34:$B$777,B$401)+'СЕТ СН'!$F$13-'СЕТ СН'!$F$21</f>
        <v>187.05959558999996</v>
      </c>
      <c r="C411" s="36">
        <f>SUMIFS(СВЦЭМ!$L$34:$L$777,СВЦЭМ!$A$34:$A$777,$A411,СВЦЭМ!$B$34:$B$777,C$401)+'СЕТ СН'!$F$13-'СЕТ СН'!$F$21</f>
        <v>217.53700005999997</v>
      </c>
      <c r="D411" s="36">
        <f>SUMIFS(СВЦЭМ!$L$34:$L$777,СВЦЭМ!$A$34:$A$777,$A411,СВЦЭМ!$B$34:$B$777,D$401)+'СЕТ СН'!$F$13-'СЕТ СН'!$F$21</f>
        <v>235.01404014000002</v>
      </c>
      <c r="E411" s="36">
        <f>SUMIFS(СВЦЭМ!$L$34:$L$777,СВЦЭМ!$A$34:$A$777,$A411,СВЦЭМ!$B$34:$B$777,E$401)+'СЕТ СН'!$F$13-'СЕТ СН'!$F$21</f>
        <v>236.39573628999995</v>
      </c>
      <c r="F411" s="36">
        <f>SUMIFS(СВЦЭМ!$L$34:$L$777,СВЦЭМ!$A$34:$A$777,$A411,СВЦЭМ!$B$34:$B$777,F$401)+'СЕТ СН'!$F$13-'СЕТ СН'!$F$21</f>
        <v>235.15433544999996</v>
      </c>
      <c r="G411" s="36">
        <f>SUMIFS(СВЦЭМ!$L$34:$L$777,СВЦЭМ!$A$34:$A$777,$A411,СВЦЭМ!$B$34:$B$777,G$401)+'СЕТ СН'!$F$13-'СЕТ СН'!$F$21</f>
        <v>224.30660073000001</v>
      </c>
      <c r="H411" s="36">
        <f>SUMIFS(СВЦЭМ!$L$34:$L$777,СВЦЭМ!$A$34:$A$777,$A411,СВЦЭМ!$B$34:$B$777,H$401)+'СЕТ СН'!$F$13-'СЕТ СН'!$F$21</f>
        <v>177.46811046000005</v>
      </c>
      <c r="I411" s="36">
        <f>SUMIFS(СВЦЭМ!$L$34:$L$777,СВЦЭМ!$A$34:$A$777,$A411,СВЦЭМ!$B$34:$B$777,I$401)+'СЕТ СН'!$F$13-'СЕТ СН'!$F$21</f>
        <v>132.79720069999996</v>
      </c>
      <c r="J411" s="36">
        <f>SUMIFS(СВЦЭМ!$L$34:$L$777,СВЦЭМ!$A$34:$A$777,$A411,СВЦЭМ!$B$34:$B$777,J$401)+'СЕТ СН'!$F$13-'СЕТ СН'!$F$21</f>
        <v>111.03293563</v>
      </c>
      <c r="K411" s="36">
        <f>SUMIFS(СВЦЭМ!$L$34:$L$777,СВЦЭМ!$A$34:$A$777,$A411,СВЦЭМ!$B$34:$B$777,K$401)+'СЕТ СН'!$F$13-'СЕТ СН'!$F$21</f>
        <v>70.461172560000023</v>
      </c>
      <c r="L411" s="36">
        <f>SUMIFS(СВЦЭМ!$L$34:$L$777,СВЦЭМ!$A$34:$A$777,$A411,СВЦЭМ!$B$34:$B$777,L$401)+'СЕТ СН'!$F$13-'СЕТ СН'!$F$21</f>
        <v>76.177325160000009</v>
      </c>
      <c r="M411" s="36">
        <f>SUMIFS(СВЦЭМ!$L$34:$L$777,СВЦЭМ!$A$34:$A$777,$A411,СВЦЭМ!$B$34:$B$777,M$401)+'СЕТ СН'!$F$13-'СЕТ СН'!$F$21</f>
        <v>97.993289480000044</v>
      </c>
      <c r="N411" s="36">
        <f>SUMIFS(СВЦЭМ!$L$34:$L$777,СВЦЭМ!$A$34:$A$777,$A411,СВЦЭМ!$B$34:$B$777,N$401)+'СЕТ СН'!$F$13-'СЕТ СН'!$F$21</f>
        <v>103.61700086999997</v>
      </c>
      <c r="O411" s="36">
        <f>SUMIFS(СВЦЭМ!$L$34:$L$777,СВЦЭМ!$A$34:$A$777,$A411,СВЦЭМ!$B$34:$B$777,O$401)+'СЕТ СН'!$F$13-'СЕТ СН'!$F$21</f>
        <v>105.82582845000002</v>
      </c>
      <c r="P411" s="36">
        <f>SUMIFS(СВЦЭМ!$L$34:$L$777,СВЦЭМ!$A$34:$A$777,$A411,СВЦЭМ!$B$34:$B$777,P$401)+'СЕТ СН'!$F$13-'СЕТ СН'!$F$21</f>
        <v>122.74258404</v>
      </c>
      <c r="Q411" s="36">
        <f>SUMIFS(СВЦЭМ!$L$34:$L$777,СВЦЭМ!$A$34:$A$777,$A411,СВЦЭМ!$B$34:$B$777,Q$401)+'СЕТ СН'!$F$13-'СЕТ СН'!$F$21</f>
        <v>129.26752015</v>
      </c>
      <c r="R411" s="36">
        <f>SUMIFS(СВЦЭМ!$L$34:$L$777,СВЦЭМ!$A$34:$A$777,$A411,СВЦЭМ!$B$34:$B$777,R$401)+'СЕТ СН'!$F$13-'СЕТ СН'!$F$21</f>
        <v>119.17242658999999</v>
      </c>
      <c r="S411" s="36">
        <f>SUMIFS(СВЦЭМ!$L$34:$L$777,СВЦЭМ!$A$34:$A$777,$A411,СВЦЭМ!$B$34:$B$777,S$401)+'СЕТ СН'!$F$13-'СЕТ СН'!$F$21</f>
        <v>117.62770346000002</v>
      </c>
      <c r="T411" s="36">
        <f>SUMIFS(СВЦЭМ!$L$34:$L$777,СВЦЭМ!$A$34:$A$777,$A411,СВЦЭМ!$B$34:$B$777,T$401)+'СЕТ СН'!$F$13-'СЕТ СН'!$F$21</f>
        <v>103.35063376000005</v>
      </c>
      <c r="U411" s="36">
        <f>SUMIFS(СВЦЭМ!$L$34:$L$777,СВЦЭМ!$A$34:$A$777,$A411,СВЦЭМ!$B$34:$B$777,U$401)+'СЕТ СН'!$F$13-'СЕТ СН'!$F$21</f>
        <v>73.093583910000007</v>
      </c>
      <c r="V411" s="36">
        <f>SUMIFS(СВЦЭМ!$L$34:$L$777,СВЦЭМ!$A$34:$A$777,$A411,СВЦЭМ!$B$34:$B$777,V$401)+'СЕТ СН'!$F$13-'СЕТ СН'!$F$21</f>
        <v>72.40526004000003</v>
      </c>
      <c r="W411" s="36">
        <f>SUMIFS(СВЦЭМ!$L$34:$L$777,СВЦЭМ!$A$34:$A$777,$A411,СВЦЭМ!$B$34:$B$777,W$401)+'СЕТ СН'!$F$13-'СЕТ СН'!$F$21</f>
        <v>85.954770570000051</v>
      </c>
      <c r="X411" s="36">
        <f>SUMIFS(СВЦЭМ!$L$34:$L$777,СВЦЭМ!$A$34:$A$777,$A411,СВЦЭМ!$B$34:$B$777,X$401)+'СЕТ СН'!$F$13-'СЕТ СН'!$F$21</f>
        <v>97.681122400000049</v>
      </c>
      <c r="Y411" s="36">
        <f>SUMIFS(СВЦЭМ!$L$34:$L$777,СВЦЭМ!$A$34:$A$777,$A411,СВЦЭМ!$B$34:$B$777,Y$401)+'СЕТ СН'!$F$13-'СЕТ СН'!$F$21</f>
        <v>113.68607900999996</v>
      </c>
    </row>
    <row r="412" spans="1:27" ht="15.75" x14ac:dyDescent="0.2">
      <c r="A412" s="35">
        <f t="shared" si="11"/>
        <v>42805</v>
      </c>
      <c r="B412" s="36">
        <f>SUMIFS(СВЦЭМ!$L$34:$L$777,СВЦЭМ!$A$34:$A$777,$A412,СВЦЭМ!$B$34:$B$777,B$401)+'СЕТ СН'!$F$13-'СЕТ СН'!$F$21</f>
        <v>120.00939100999994</v>
      </c>
      <c r="C412" s="36">
        <f>SUMIFS(СВЦЭМ!$L$34:$L$777,СВЦЭМ!$A$34:$A$777,$A412,СВЦЭМ!$B$34:$B$777,C$401)+'СЕТ СН'!$F$13-'СЕТ СН'!$F$21</f>
        <v>131.36014823000005</v>
      </c>
      <c r="D412" s="36">
        <f>SUMIFS(СВЦЭМ!$L$34:$L$777,СВЦЭМ!$A$34:$A$777,$A412,СВЦЭМ!$B$34:$B$777,D$401)+'СЕТ СН'!$F$13-'СЕТ СН'!$F$21</f>
        <v>127.68573732000004</v>
      </c>
      <c r="E412" s="36">
        <f>SUMIFS(СВЦЭМ!$L$34:$L$777,СВЦЭМ!$A$34:$A$777,$A412,СВЦЭМ!$B$34:$B$777,E$401)+'СЕТ СН'!$F$13-'СЕТ СН'!$F$21</f>
        <v>125.33831570999996</v>
      </c>
      <c r="F412" s="36">
        <f>SUMIFS(СВЦЭМ!$L$34:$L$777,СВЦЭМ!$A$34:$A$777,$A412,СВЦЭМ!$B$34:$B$777,F$401)+'СЕТ СН'!$F$13-'СЕТ СН'!$F$21</f>
        <v>123.00006207000001</v>
      </c>
      <c r="G412" s="36">
        <f>SUMIFS(СВЦЭМ!$L$34:$L$777,СВЦЭМ!$A$34:$A$777,$A412,СВЦЭМ!$B$34:$B$777,G$401)+'СЕТ СН'!$F$13-'СЕТ СН'!$F$21</f>
        <v>118.66039386</v>
      </c>
      <c r="H412" s="36">
        <f>SUMIFS(СВЦЭМ!$L$34:$L$777,СВЦЭМ!$A$34:$A$777,$A412,СВЦЭМ!$B$34:$B$777,H$401)+'СЕТ СН'!$F$13-'СЕТ СН'!$F$21</f>
        <v>100.78653797000004</v>
      </c>
      <c r="I412" s="36">
        <f>SUMIFS(СВЦЭМ!$L$34:$L$777,СВЦЭМ!$A$34:$A$777,$A412,СВЦЭМ!$B$34:$B$777,I$401)+'СЕТ СН'!$F$13-'СЕТ СН'!$F$21</f>
        <v>70.14995252999995</v>
      </c>
      <c r="J412" s="36">
        <f>SUMIFS(СВЦЭМ!$L$34:$L$777,СВЦЭМ!$A$34:$A$777,$A412,СВЦЭМ!$B$34:$B$777,J$401)+'СЕТ СН'!$F$13-'СЕТ СН'!$F$21</f>
        <v>44.389870869999982</v>
      </c>
      <c r="K412" s="36">
        <f>SUMIFS(СВЦЭМ!$L$34:$L$777,СВЦЭМ!$A$34:$A$777,$A412,СВЦЭМ!$B$34:$B$777,K$401)+'СЕТ СН'!$F$13-'СЕТ СН'!$F$21</f>
        <v>36.398816570000008</v>
      </c>
      <c r="L412" s="36">
        <f>SUMIFS(СВЦЭМ!$L$34:$L$777,СВЦЭМ!$A$34:$A$777,$A412,СВЦЭМ!$B$34:$B$777,L$401)+'СЕТ СН'!$F$13-'СЕТ СН'!$F$21</f>
        <v>21.338013660000001</v>
      </c>
      <c r="M412" s="36">
        <f>SUMIFS(СВЦЭМ!$L$34:$L$777,СВЦЭМ!$A$34:$A$777,$A412,СВЦЭМ!$B$34:$B$777,M$401)+'СЕТ СН'!$F$13-'СЕТ СН'!$F$21</f>
        <v>26.503830160000007</v>
      </c>
      <c r="N412" s="36">
        <f>SUMIFS(СВЦЭМ!$L$34:$L$777,СВЦЭМ!$A$34:$A$777,$A412,СВЦЭМ!$B$34:$B$777,N$401)+'СЕТ СН'!$F$13-'СЕТ СН'!$F$21</f>
        <v>37.789651609999964</v>
      </c>
      <c r="O412" s="36">
        <f>SUMIFS(СВЦЭМ!$L$34:$L$777,СВЦЭМ!$A$34:$A$777,$A412,СВЦЭМ!$B$34:$B$777,O$401)+'СЕТ СН'!$F$13-'СЕТ СН'!$F$21</f>
        <v>50.269322940000052</v>
      </c>
      <c r="P412" s="36">
        <f>SUMIFS(СВЦЭМ!$L$34:$L$777,СВЦЭМ!$A$34:$A$777,$A412,СВЦЭМ!$B$34:$B$777,P$401)+'СЕТ СН'!$F$13-'СЕТ СН'!$F$21</f>
        <v>56.969878600000015</v>
      </c>
      <c r="Q412" s="36">
        <f>SUMIFS(СВЦЭМ!$L$34:$L$777,СВЦЭМ!$A$34:$A$777,$A412,СВЦЭМ!$B$34:$B$777,Q$401)+'СЕТ СН'!$F$13-'СЕТ СН'!$F$21</f>
        <v>49.861875149999946</v>
      </c>
      <c r="R412" s="36">
        <f>SUMIFS(СВЦЭМ!$L$34:$L$777,СВЦЭМ!$A$34:$A$777,$A412,СВЦЭМ!$B$34:$B$777,R$401)+'СЕТ СН'!$F$13-'СЕТ СН'!$F$21</f>
        <v>50.055752650000045</v>
      </c>
      <c r="S412" s="36">
        <f>SUMIFS(СВЦЭМ!$L$34:$L$777,СВЦЭМ!$A$34:$A$777,$A412,СВЦЭМ!$B$34:$B$777,S$401)+'СЕТ СН'!$F$13-'СЕТ СН'!$F$21</f>
        <v>48.559104489999982</v>
      </c>
      <c r="T412" s="36">
        <f>SUMIFS(СВЦЭМ!$L$34:$L$777,СВЦЭМ!$A$34:$A$777,$A412,СВЦЭМ!$B$34:$B$777,T$401)+'СЕТ СН'!$F$13-'СЕТ СН'!$F$21</f>
        <v>34.015935079999963</v>
      </c>
      <c r="U412" s="36">
        <f>SUMIFS(СВЦЭМ!$L$34:$L$777,СВЦЭМ!$A$34:$A$777,$A412,СВЦЭМ!$B$34:$B$777,U$401)+'СЕТ СН'!$F$13-'СЕТ СН'!$F$21</f>
        <v>-5.4555226999999604</v>
      </c>
      <c r="V412" s="36">
        <f>SUMIFS(СВЦЭМ!$L$34:$L$777,СВЦЭМ!$A$34:$A$777,$A412,СВЦЭМ!$B$34:$B$777,V$401)+'СЕТ СН'!$F$13-'СЕТ СН'!$F$21</f>
        <v>-8.0645365899999888</v>
      </c>
      <c r="W412" s="36">
        <f>SUMIFS(СВЦЭМ!$L$34:$L$777,СВЦЭМ!$A$34:$A$777,$A412,СВЦЭМ!$B$34:$B$777,W$401)+'СЕТ СН'!$F$13-'СЕТ СН'!$F$21</f>
        <v>12.905349340000043</v>
      </c>
      <c r="X412" s="36">
        <f>SUMIFS(СВЦЭМ!$L$34:$L$777,СВЦЭМ!$A$34:$A$777,$A412,СВЦЭМ!$B$34:$B$777,X$401)+'СЕТ СН'!$F$13-'СЕТ СН'!$F$21</f>
        <v>49.739328839999985</v>
      </c>
      <c r="Y412" s="36">
        <f>SUMIFS(СВЦЭМ!$L$34:$L$777,СВЦЭМ!$A$34:$A$777,$A412,СВЦЭМ!$B$34:$B$777,Y$401)+'СЕТ СН'!$F$13-'СЕТ СН'!$F$21</f>
        <v>80.560362209999994</v>
      </c>
    </row>
    <row r="413" spans="1:27" ht="15.75" x14ac:dyDescent="0.2">
      <c r="A413" s="35">
        <f t="shared" si="11"/>
        <v>42806</v>
      </c>
      <c r="B413" s="36">
        <f>SUMIFS(СВЦЭМ!$L$34:$L$777,СВЦЭМ!$A$34:$A$777,$A413,СВЦЭМ!$B$34:$B$777,B$401)+'СЕТ СН'!$F$13-'СЕТ СН'!$F$21</f>
        <v>93.699515369999972</v>
      </c>
      <c r="C413" s="36">
        <f>SUMIFS(СВЦЭМ!$L$34:$L$777,СВЦЭМ!$A$34:$A$777,$A413,СВЦЭМ!$B$34:$B$777,C$401)+'СЕТ СН'!$F$13-'СЕТ СН'!$F$21</f>
        <v>119.69128854999997</v>
      </c>
      <c r="D413" s="36">
        <f>SUMIFS(СВЦЭМ!$L$34:$L$777,СВЦЭМ!$A$34:$A$777,$A413,СВЦЭМ!$B$34:$B$777,D$401)+'СЕТ СН'!$F$13-'СЕТ СН'!$F$21</f>
        <v>131.03712181000003</v>
      </c>
      <c r="E413" s="36">
        <f>SUMIFS(СВЦЭМ!$L$34:$L$777,СВЦЭМ!$A$34:$A$777,$A413,СВЦЭМ!$B$34:$B$777,E$401)+'СЕТ СН'!$F$13-'СЕТ СН'!$F$21</f>
        <v>133.86532958999999</v>
      </c>
      <c r="F413" s="36">
        <f>SUMIFS(СВЦЭМ!$L$34:$L$777,СВЦЭМ!$A$34:$A$777,$A413,СВЦЭМ!$B$34:$B$777,F$401)+'СЕТ СН'!$F$13-'СЕТ СН'!$F$21</f>
        <v>133.73761213</v>
      </c>
      <c r="G413" s="36">
        <f>SUMIFS(СВЦЭМ!$L$34:$L$777,СВЦЭМ!$A$34:$A$777,$A413,СВЦЭМ!$B$34:$B$777,G$401)+'СЕТ СН'!$F$13-'СЕТ СН'!$F$21</f>
        <v>133.64969222000002</v>
      </c>
      <c r="H413" s="36">
        <f>SUMIFS(СВЦЭМ!$L$34:$L$777,СВЦЭМ!$A$34:$A$777,$A413,СВЦЭМ!$B$34:$B$777,H$401)+'СЕТ СН'!$F$13-'СЕТ СН'!$F$21</f>
        <v>123.45498216999999</v>
      </c>
      <c r="I413" s="36">
        <f>SUMIFS(СВЦЭМ!$L$34:$L$777,СВЦЭМ!$A$34:$A$777,$A413,СВЦЭМ!$B$34:$B$777,I$401)+'СЕТ СН'!$F$13-'СЕТ СН'!$F$21</f>
        <v>94.172484260000033</v>
      </c>
      <c r="J413" s="36">
        <f>SUMIFS(СВЦЭМ!$L$34:$L$777,СВЦЭМ!$A$34:$A$777,$A413,СВЦЭМ!$B$34:$B$777,J$401)+'СЕТ СН'!$F$13-'СЕТ СН'!$F$21</f>
        <v>39.842515870000057</v>
      </c>
      <c r="K413" s="36">
        <f>SUMIFS(СВЦЭМ!$L$34:$L$777,СВЦЭМ!$A$34:$A$777,$A413,СВЦЭМ!$B$34:$B$777,K$401)+'СЕТ СН'!$F$13-'СЕТ СН'!$F$21</f>
        <v>24.483863069999984</v>
      </c>
      <c r="L413" s="36">
        <f>SUMIFS(СВЦЭМ!$L$34:$L$777,СВЦЭМ!$A$34:$A$777,$A413,СВЦЭМ!$B$34:$B$777,L$401)+'СЕТ СН'!$F$13-'СЕТ СН'!$F$21</f>
        <v>10.010849870000015</v>
      </c>
      <c r="M413" s="36">
        <f>SUMIFS(СВЦЭМ!$L$34:$L$777,СВЦЭМ!$A$34:$A$777,$A413,СВЦЭМ!$B$34:$B$777,M$401)+'СЕТ СН'!$F$13-'СЕТ СН'!$F$21</f>
        <v>9.5722328099999459</v>
      </c>
      <c r="N413" s="36">
        <f>SUMIFS(СВЦЭМ!$L$34:$L$777,СВЦЭМ!$A$34:$A$777,$A413,СВЦЭМ!$B$34:$B$777,N$401)+'СЕТ СН'!$F$13-'СЕТ СН'!$F$21</f>
        <v>18.490951460000019</v>
      </c>
      <c r="O413" s="36">
        <f>SUMIFS(СВЦЭМ!$L$34:$L$777,СВЦЭМ!$A$34:$A$777,$A413,СВЦЭМ!$B$34:$B$777,O$401)+'СЕТ СН'!$F$13-'СЕТ СН'!$F$21</f>
        <v>27.603627869999968</v>
      </c>
      <c r="P413" s="36">
        <f>SUMIFS(СВЦЭМ!$L$34:$L$777,СВЦЭМ!$A$34:$A$777,$A413,СВЦЭМ!$B$34:$B$777,P$401)+'СЕТ СН'!$F$13-'СЕТ СН'!$F$21</f>
        <v>38.007273700000042</v>
      </c>
      <c r="Q413" s="36">
        <f>SUMIFS(СВЦЭМ!$L$34:$L$777,СВЦЭМ!$A$34:$A$777,$A413,СВЦЭМ!$B$34:$B$777,Q$401)+'СЕТ СН'!$F$13-'СЕТ СН'!$F$21</f>
        <v>37.097164509999971</v>
      </c>
      <c r="R413" s="36">
        <f>SUMIFS(СВЦЭМ!$L$34:$L$777,СВЦЭМ!$A$34:$A$777,$A413,СВЦЭМ!$B$34:$B$777,R$401)+'СЕТ СН'!$F$13-'СЕТ СН'!$F$21</f>
        <v>36.207037949999972</v>
      </c>
      <c r="S413" s="36">
        <f>SUMIFS(СВЦЭМ!$L$34:$L$777,СВЦЭМ!$A$34:$A$777,$A413,СВЦЭМ!$B$34:$B$777,S$401)+'СЕТ СН'!$F$13-'СЕТ СН'!$F$21</f>
        <v>32.91905878</v>
      </c>
      <c r="T413" s="36">
        <f>SUMIFS(СВЦЭМ!$L$34:$L$777,СВЦЭМ!$A$34:$A$777,$A413,СВЦЭМ!$B$34:$B$777,T$401)+'СЕТ СН'!$F$13-'СЕТ СН'!$F$21</f>
        <v>30.101724149999995</v>
      </c>
      <c r="U413" s="36">
        <f>SUMIFS(СВЦЭМ!$L$34:$L$777,СВЦЭМ!$A$34:$A$777,$A413,СВЦЭМ!$B$34:$B$777,U$401)+'СЕТ СН'!$F$13-'СЕТ СН'!$F$21</f>
        <v>2.525488350000046</v>
      </c>
      <c r="V413" s="36">
        <f>SUMIFS(СВЦЭМ!$L$34:$L$777,СВЦЭМ!$A$34:$A$777,$A413,СВЦЭМ!$B$34:$B$777,V$401)+'СЕТ СН'!$F$13-'СЕТ СН'!$F$21</f>
        <v>1.7393879700000525</v>
      </c>
      <c r="W413" s="36">
        <f>SUMIFS(СВЦЭМ!$L$34:$L$777,СВЦЭМ!$A$34:$A$777,$A413,СВЦЭМ!$B$34:$B$777,W$401)+'СЕТ СН'!$F$13-'СЕТ СН'!$F$21</f>
        <v>5.6004368599999452</v>
      </c>
      <c r="X413" s="36">
        <f>SUMIFS(СВЦЭМ!$L$34:$L$777,СВЦЭМ!$A$34:$A$777,$A413,СВЦЭМ!$B$34:$B$777,X$401)+'СЕТ СН'!$F$13-'СЕТ СН'!$F$21</f>
        <v>24.831351229999996</v>
      </c>
      <c r="Y413" s="36">
        <f>SUMIFS(СВЦЭМ!$L$34:$L$777,СВЦЭМ!$A$34:$A$777,$A413,СВЦЭМ!$B$34:$B$777,Y$401)+'СЕТ СН'!$F$13-'СЕТ СН'!$F$21</f>
        <v>63.737075419999996</v>
      </c>
    </row>
    <row r="414" spans="1:27" ht="15.75" x14ac:dyDescent="0.2">
      <c r="A414" s="35">
        <f t="shared" si="11"/>
        <v>42807</v>
      </c>
      <c r="B414" s="36">
        <f>SUMIFS(СВЦЭМ!$L$34:$L$777,СВЦЭМ!$A$34:$A$777,$A414,СВЦЭМ!$B$34:$B$777,B$401)+'СЕТ СН'!$F$13-'СЕТ СН'!$F$21</f>
        <v>124.77033396000002</v>
      </c>
      <c r="C414" s="36">
        <f>SUMIFS(СВЦЭМ!$L$34:$L$777,СВЦЭМ!$A$34:$A$777,$A414,СВЦЭМ!$B$34:$B$777,C$401)+'СЕТ СН'!$F$13-'СЕТ СН'!$F$21</f>
        <v>129.66204484000002</v>
      </c>
      <c r="D414" s="36">
        <f>SUMIFS(СВЦЭМ!$L$34:$L$777,СВЦЭМ!$A$34:$A$777,$A414,СВЦЭМ!$B$34:$B$777,D$401)+'СЕТ СН'!$F$13-'СЕТ СН'!$F$21</f>
        <v>132.29251656999998</v>
      </c>
      <c r="E414" s="36">
        <f>SUMIFS(СВЦЭМ!$L$34:$L$777,СВЦЭМ!$A$34:$A$777,$A414,СВЦЭМ!$B$34:$B$777,E$401)+'СЕТ СН'!$F$13-'СЕТ СН'!$F$21</f>
        <v>135.2629905</v>
      </c>
      <c r="F414" s="36">
        <f>SUMIFS(СВЦЭМ!$L$34:$L$777,СВЦЭМ!$A$34:$A$777,$A414,СВЦЭМ!$B$34:$B$777,F$401)+'СЕТ СН'!$F$13-'СЕТ СН'!$F$21</f>
        <v>178.63596744999995</v>
      </c>
      <c r="G414" s="36">
        <f>SUMIFS(СВЦЭМ!$L$34:$L$777,СВЦЭМ!$A$34:$A$777,$A414,СВЦЭМ!$B$34:$B$777,G$401)+'СЕТ СН'!$F$13-'СЕТ СН'!$F$21</f>
        <v>212.47820511999998</v>
      </c>
      <c r="H414" s="36">
        <f>SUMIFS(СВЦЭМ!$L$34:$L$777,СВЦЭМ!$A$34:$A$777,$A414,СВЦЭМ!$B$34:$B$777,H$401)+'СЕТ СН'!$F$13-'СЕТ СН'!$F$21</f>
        <v>183.67880511999999</v>
      </c>
      <c r="I414" s="36">
        <f>SUMIFS(СВЦЭМ!$L$34:$L$777,СВЦЭМ!$A$34:$A$777,$A414,СВЦЭМ!$B$34:$B$777,I$401)+'СЕТ СН'!$F$13-'СЕТ СН'!$F$21</f>
        <v>140.82527749999997</v>
      </c>
      <c r="J414" s="36">
        <f>SUMIFS(СВЦЭМ!$L$34:$L$777,СВЦЭМ!$A$34:$A$777,$A414,СВЦЭМ!$B$34:$B$777,J$401)+'СЕТ СН'!$F$13-'СЕТ СН'!$F$21</f>
        <v>99.342917039999975</v>
      </c>
      <c r="K414" s="36">
        <f>SUMIFS(СВЦЭМ!$L$34:$L$777,СВЦЭМ!$A$34:$A$777,$A414,СВЦЭМ!$B$34:$B$777,K$401)+'СЕТ СН'!$F$13-'СЕТ СН'!$F$21</f>
        <v>89.736838769999963</v>
      </c>
      <c r="L414" s="36">
        <f>SUMIFS(СВЦЭМ!$L$34:$L$777,СВЦЭМ!$A$34:$A$777,$A414,СВЦЭМ!$B$34:$B$777,L$401)+'СЕТ СН'!$F$13-'СЕТ СН'!$F$21</f>
        <v>85.970514790000038</v>
      </c>
      <c r="M414" s="36">
        <f>SUMIFS(СВЦЭМ!$L$34:$L$777,СВЦЭМ!$A$34:$A$777,$A414,СВЦЭМ!$B$34:$B$777,M$401)+'СЕТ СН'!$F$13-'СЕТ СН'!$F$21</f>
        <v>84.287025569999969</v>
      </c>
      <c r="N414" s="36">
        <f>SUMIFS(СВЦЭМ!$L$34:$L$777,СВЦЭМ!$A$34:$A$777,$A414,СВЦЭМ!$B$34:$B$777,N$401)+'СЕТ СН'!$F$13-'СЕТ СН'!$F$21</f>
        <v>95.662535380000008</v>
      </c>
      <c r="O414" s="36">
        <f>SUMIFS(СВЦЭМ!$L$34:$L$777,СВЦЭМ!$A$34:$A$777,$A414,СВЦЭМ!$B$34:$B$777,O$401)+'СЕТ СН'!$F$13-'СЕТ СН'!$F$21</f>
        <v>98.868009970000003</v>
      </c>
      <c r="P414" s="36">
        <f>SUMIFS(СВЦЭМ!$L$34:$L$777,СВЦЭМ!$A$34:$A$777,$A414,СВЦЭМ!$B$34:$B$777,P$401)+'СЕТ СН'!$F$13-'СЕТ СН'!$F$21</f>
        <v>109.75403325000002</v>
      </c>
      <c r="Q414" s="36">
        <f>SUMIFS(СВЦЭМ!$L$34:$L$777,СВЦЭМ!$A$34:$A$777,$A414,СВЦЭМ!$B$34:$B$777,Q$401)+'СЕТ СН'!$F$13-'СЕТ СН'!$F$21</f>
        <v>107.25585968999997</v>
      </c>
      <c r="R414" s="36">
        <f>SUMIFS(СВЦЭМ!$L$34:$L$777,СВЦЭМ!$A$34:$A$777,$A414,СВЦЭМ!$B$34:$B$777,R$401)+'СЕТ СН'!$F$13-'СЕТ СН'!$F$21</f>
        <v>108.15611737999996</v>
      </c>
      <c r="S414" s="36">
        <f>SUMIFS(СВЦЭМ!$L$34:$L$777,СВЦЭМ!$A$34:$A$777,$A414,СВЦЭМ!$B$34:$B$777,S$401)+'СЕТ СН'!$F$13-'СЕТ СН'!$F$21</f>
        <v>107.19338483000001</v>
      </c>
      <c r="T414" s="36">
        <f>SUMIFS(СВЦЭМ!$L$34:$L$777,СВЦЭМ!$A$34:$A$777,$A414,СВЦЭМ!$B$34:$B$777,T$401)+'СЕТ СН'!$F$13-'СЕТ СН'!$F$21</f>
        <v>91.288701919999994</v>
      </c>
      <c r="U414" s="36">
        <f>SUMIFS(СВЦЭМ!$L$34:$L$777,СВЦЭМ!$A$34:$A$777,$A414,СВЦЭМ!$B$34:$B$777,U$401)+'СЕТ СН'!$F$13-'СЕТ СН'!$F$21</f>
        <v>80.259450420000007</v>
      </c>
      <c r="V414" s="36">
        <f>SUMIFS(СВЦЭМ!$L$34:$L$777,СВЦЭМ!$A$34:$A$777,$A414,СВЦЭМ!$B$34:$B$777,V$401)+'СЕТ СН'!$F$13-'СЕТ СН'!$F$21</f>
        <v>78.047605500000031</v>
      </c>
      <c r="W414" s="36">
        <f>SUMIFS(СВЦЭМ!$L$34:$L$777,СВЦЭМ!$A$34:$A$777,$A414,СВЦЭМ!$B$34:$B$777,W$401)+'СЕТ СН'!$F$13-'СЕТ СН'!$F$21</f>
        <v>85.962822039999992</v>
      </c>
      <c r="X414" s="36">
        <f>SUMIFS(СВЦЭМ!$L$34:$L$777,СВЦЭМ!$A$34:$A$777,$A414,СВЦЭМ!$B$34:$B$777,X$401)+'СЕТ СН'!$F$13-'СЕТ СН'!$F$21</f>
        <v>84.855984570000032</v>
      </c>
      <c r="Y414" s="36">
        <f>SUMIFS(СВЦЭМ!$L$34:$L$777,СВЦЭМ!$A$34:$A$777,$A414,СВЦЭМ!$B$34:$B$777,Y$401)+'СЕТ СН'!$F$13-'СЕТ СН'!$F$21</f>
        <v>132.33570542999996</v>
      </c>
    </row>
    <row r="415" spans="1:27" ht="15.75" x14ac:dyDescent="0.2">
      <c r="A415" s="35">
        <f t="shared" si="11"/>
        <v>42808</v>
      </c>
      <c r="B415" s="36">
        <f>SUMIFS(СВЦЭМ!$L$34:$L$777,СВЦЭМ!$A$34:$A$777,$A415,СВЦЭМ!$B$34:$B$777,B$401)+'СЕТ СН'!$F$13-'СЕТ СН'!$F$21</f>
        <v>128.32591486000001</v>
      </c>
      <c r="C415" s="36">
        <f>SUMIFS(СВЦЭМ!$L$34:$L$777,СВЦЭМ!$A$34:$A$777,$A415,СВЦЭМ!$B$34:$B$777,C$401)+'СЕТ СН'!$F$13-'СЕТ СН'!$F$21</f>
        <v>129.13521836999996</v>
      </c>
      <c r="D415" s="36">
        <f>SUMIFS(СВЦЭМ!$L$34:$L$777,СВЦЭМ!$A$34:$A$777,$A415,СВЦЭМ!$B$34:$B$777,D$401)+'СЕТ СН'!$F$13-'СЕТ СН'!$F$21</f>
        <v>146.29993374000003</v>
      </c>
      <c r="E415" s="36">
        <f>SUMIFS(СВЦЭМ!$L$34:$L$777,СВЦЭМ!$A$34:$A$777,$A415,СВЦЭМ!$B$34:$B$777,E$401)+'СЕТ СН'!$F$13-'СЕТ СН'!$F$21</f>
        <v>147.86297907999995</v>
      </c>
      <c r="F415" s="36">
        <f>SUMIFS(СВЦЭМ!$L$34:$L$777,СВЦЭМ!$A$34:$A$777,$A415,СВЦЭМ!$B$34:$B$777,F$401)+'СЕТ СН'!$F$13-'СЕТ СН'!$F$21</f>
        <v>151.51728417000004</v>
      </c>
      <c r="G415" s="36">
        <f>SUMIFS(СВЦЭМ!$L$34:$L$777,СВЦЭМ!$A$34:$A$777,$A415,СВЦЭМ!$B$34:$B$777,G$401)+'СЕТ СН'!$F$13-'СЕТ СН'!$F$21</f>
        <v>169.29050501999996</v>
      </c>
      <c r="H415" s="36">
        <f>SUMIFS(СВЦЭМ!$L$34:$L$777,СВЦЭМ!$A$34:$A$777,$A415,СВЦЭМ!$B$34:$B$777,H$401)+'СЕТ СН'!$F$13-'СЕТ СН'!$F$21</f>
        <v>147.37650656000005</v>
      </c>
      <c r="I415" s="36">
        <f>SUMIFS(СВЦЭМ!$L$34:$L$777,СВЦЭМ!$A$34:$A$777,$A415,СВЦЭМ!$B$34:$B$777,I$401)+'СЕТ СН'!$F$13-'СЕТ СН'!$F$21</f>
        <v>117.81274172999997</v>
      </c>
      <c r="J415" s="36">
        <f>SUMIFS(СВЦЭМ!$L$34:$L$777,СВЦЭМ!$A$34:$A$777,$A415,СВЦЭМ!$B$34:$B$777,J$401)+'СЕТ СН'!$F$13-'СЕТ СН'!$F$21</f>
        <v>69.472068339999964</v>
      </c>
      <c r="K415" s="36">
        <f>SUMIFS(СВЦЭМ!$L$34:$L$777,СВЦЭМ!$A$34:$A$777,$A415,СВЦЭМ!$B$34:$B$777,K$401)+'СЕТ СН'!$F$13-'СЕТ СН'!$F$21</f>
        <v>74.797428709999963</v>
      </c>
      <c r="L415" s="36">
        <f>SUMIFS(СВЦЭМ!$L$34:$L$777,СВЦЭМ!$A$34:$A$777,$A415,СВЦЭМ!$B$34:$B$777,L$401)+'СЕТ СН'!$F$13-'СЕТ СН'!$F$21</f>
        <v>74.725154679999946</v>
      </c>
      <c r="M415" s="36">
        <f>SUMIFS(СВЦЭМ!$L$34:$L$777,СВЦЭМ!$A$34:$A$777,$A415,СВЦЭМ!$B$34:$B$777,M$401)+'СЕТ СН'!$F$13-'СЕТ СН'!$F$21</f>
        <v>93.859573970000042</v>
      </c>
      <c r="N415" s="36">
        <f>SUMIFS(СВЦЭМ!$L$34:$L$777,СВЦЭМ!$A$34:$A$777,$A415,СВЦЭМ!$B$34:$B$777,N$401)+'СЕТ СН'!$F$13-'СЕТ СН'!$F$21</f>
        <v>101.18421114</v>
      </c>
      <c r="O415" s="36">
        <f>SUMIFS(СВЦЭМ!$L$34:$L$777,СВЦЭМ!$A$34:$A$777,$A415,СВЦЭМ!$B$34:$B$777,O$401)+'СЕТ СН'!$F$13-'СЕТ СН'!$F$21</f>
        <v>133.85174868000001</v>
      </c>
      <c r="P415" s="36">
        <f>SUMIFS(СВЦЭМ!$L$34:$L$777,СВЦЭМ!$A$34:$A$777,$A415,СВЦЭМ!$B$34:$B$777,P$401)+'СЕТ СН'!$F$13-'СЕТ СН'!$F$21</f>
        <v>138.30961006999996</v>
      </c>
      <c r="Q415" s="36">
        <f>SUMIFS(СВЦЭМ!$L$34:$L$777,СВЦЭМ!$A$34:$A$777,$A415,СВЦЭМ!$B$34:$B$777,Q$401)+'СЕТ СН'!$F$13-'СЕТ СН'!$F$21</f>
        <v>137.95077903000004</v>
      </c>
      <c r="R415" s="36">
        <f>SUMIFS(СВЦЭМ!$L$34:$L$777,СВЦЭМ!$A$34:$A$777,$A415,СВЦЭМ!$B$34:$B$777,R$401)+'СЕТ СН'!$F$13-'СЕТ СН'!$F$21</f>
        <v>135.95259863000001</v>
      </c>
      <c r="S415" s="36">
        <f>SUMIFS(СВЦЭМ!$L$34:$L$777,СВЦЭМ!$A$34:$A$777,$A415,СВЦЭМ!$B$34:$B$777,S$401)+'СЕТ СН'!$F$13-'СЕТ СН'!$F$21</f>
        <v>125.82321125999999</v>
      </c>
      <c r="T415" s="36">
        <f>SUMIFS(СВЦЭМ!$L$34:$L$777,СВЦЭМ!$A$34:$A$777,$A415,СВЦЭМ!$B$34:$B$777,T$401)+'СЕТ СН'!$F$13-'СЕТ СН'!$F$21</f>
        <v>114.07640868999999</v>
      </c>
      <c r="U415" s="36">
        <f>SUMIFS(СВЦЭМ!$L$34:$L$777,СВЦЭМ!$A$34:$A$777,$A415,СВЦЭМ!$B$34:$B$777,U$401)+'СЕТ СН'!$F$13-'СЕТ СН'!$F$21</f>
        <v>79.320751500000028</v>
      </c>
      <c r="V415" s="36">
        <f>SUMIFS(СВЦЭМ!$L$34:$L$777,СВЦЭМ!$A$34:$A$777,$A415,СВЦЭМ!$B$34:$B$777,V$401)+'СЕТ СН'!$F$13-'СЕТ СН'!$F$21</f>
        <v>72.920096909999984</v>
      </c>
      <c r="W415" s="36">
        <f>SUMIFS(СВЦЭМ!$L$34:$L$777,СВЦЭМ!$A$34:$A$777,$A415,СВЦЭМ!$B$34:$B$777,W$401)+'СЕТ СН'!$F$13-'СЕТ СН'!$F$21</f>
        <v>75.455849220000005</v>
      </c>
      <c r="X415" s="36">
        <f>SUMIFS(СВЦЭМ!$L$34:$L$777,СВЦЭМ!$A$34:$A$777,$A415,СВЦЭМ!$B$34:$B$777,X$401)+'СЕТ СН'!$F$13-'СЕТ СН'!$F$21</f>
        <v>71.49757704000001</v>
      </c>
      <c r="Y415" s="36">
        <f>SUMIFS(СВЦЭМ!$L$34:$L$777,СВЦЭМ!$A$34:$A$777,$A415,СВЦЭМ!$B$34:$B$777,Y$401)+'СЕТ СН'!$F$13-'СЕТ СН'!$F$21</f>
        <v>115.84040545000005</v>
      </c>
    </row>
    <row r="416" spans="1:27" ht="15.75" x14ac:dyDescent="0.2">
      <c r="A416" s="35">
        <f t="shared" si="11"/>
        <v>42809</v>
      </c>
      <c r="B416" s="36">
        <f>SUMIFS(СВЦЭМ!$L$34:$L$777,СВЦЭМ!$A$34:$A$777,$A416,СВЦЭМ!$B$34:$B$777,B$401)+'СЕТ СН'!$F$13-'СЕТ СН'!$F$21</f>
        <v>145.52804443000002</v>
      </c>
      <c r="C416" s="36">
        <f>SUMIFS(СВЦЭМ!$L$34:$L$777,СВЦЭМ!$A$34:$A$777,$A416,СВЦЭМ!$B$34:$B$777,C$401)+'СЕТ СН'!$F$13-'СЕТ СН'!$F$21</f>
        <v>182.55068358999995</v>
      </c>
      <c r="D416" s="36">
        <f>SUMIFS(СВЦЭМ!$L$34:$L$777,СВЦЭМ!$A$34:$A$777,$A416,СВЦЭМ!$B$34:$B$777,D$401)+'СЕТ СН'!$F$13-'СЕТ СН'!$F$21</f>
        <v>204.50921553000001</v>
      </c>
      <c r="E416" s="36">
        <f>SUMIFS(СВЦЭМ!$L$34:$L$777,СВЦЭМ!$A$34:$A$777,$A416,СВЦЭМ!$B$34:$B$777,E$401)+'СЕТ СН'!$F$13-'СЕТ СН'!$F$21</f>
        <v>208.66073715000005</v>
      </c>
      <c r="F416" s="36">
        <f>SUMIFS(СВЦЭМ!$L$34:$L$777,СВЦЭМ!$A$34:$A$777,$A416,СВЦЭМ!$B$34:$B$777,F$401)+'СЕТ СН'!$F$13-'СЕТ СН'!$F$21</f>
        <v>204.82459061999998</v>
      </c>
      <c r="G416" s="36">
        <f>SUMIFS(СВЦЭМ!$L$34:$L$777,СВЦЭМ!$A$34:$A$777,$A416,СВЦЭМ!$B$34:$B$777,G$401)+'СЕТ СН'!$F$13-'СЕТ СН'!$F$21</f>
        <v>197.29622970000003</v>
      </c>
      <c r="H416" s="36">
        <f>SUMIFS(СВЦЭМ!$L$34:$L$777,СВЦЭМ!$A$34:$A$777,$A416,СВЦЭМ!$B$34:$B$777,H$401)+'СЕТ СН'!$F$13-'СЕТ СН'!$F$21</f>
        <v>137.96901025</v>
      </c>
      <c r="I416" s="36">
        <f>SUMIFS(СВЦЭМ!$L$34:$L$777,СВЦЭМ!$A$34:$A$777,$A416,СВЦЭМ!$B$34:$B$777,I$401)+'СЕТ СН'!$F$13-'СЕТ СН'!$F$21</f>
        <v>83.074961280000025</v>
      </c>
      <c r="J416" s="36">
        <f>SUMIFS(СВЦЭМ!$L$34:$L$777,СВЦЭМ!$A$34:$A$777,$A416,СВЦЭМ!$B$34:$B$777,J$401)+'СЕТ СН'!$F$13-'СЕТ СН'!$F$21</f>
        <v>42.731314500000053</v>
      </c>
      <c r="K416" s="36">
        <f>SUMIFS(СВЦЭМ!$L$34:$L$777,СВЦЭМ!$A$34:$A$777,$A416,СВЦЭМ!$B$34:$B$777,K$401)+'СЕТ СН'!$F$13-'СЕТ СН'!$F$21</f>
        <v>31.620693619999997</v>
      </c>
      <c r="L416" s="36">
        <f>SUMIFS(СВЦЭМ!$L$34:$L$777,СВЦЭМ!$A$34:$A$777,$A416,СВЦЭМ!$B$34:$B$777,L$401)+'СЕТ СН'!$F$13-'СЕТ СН'!$F$21</f>
        <v>29.020843890000037</v>
      </c>
      <c r="M416" s="36">
        <f>SUMIFS(СВЦЭМ!$L$34:$L$777,СВЦЭМ!$A$34:$A$777,$A416,СВЦЭМ!$B$34:$B$777,M$401)+'СЕТ СН'!$F$13-'СЕТ СН'!$F$21</f>
        <v>32.330493430000047</v>
      </c>
      <c r="N416" s="36">
        <f>SUMIFS(СВЦЭМ!$L$34:$L$777,СВЦЭМ!$A$34:$A$777,$A416,СВЦЭМ!$B$34:$B$777,N$401)+'СЕТ СН'!$F$13-'СЕТ СН'!$F$21</f>
        <v>48.183794860000035</v>
      </c>
      <c r="O416" s="36">
        <f>SUMIFS(СВЦЭМ!$L$34:$L$777,СВЦЭМ!$A$34:$A$777,$A416,СВЦЭМ!$B$34:$B$777,O$401)+'СЕТ СН'!$F$13-'СЕТ СН'!$F$21</f>
        <v>60.178153769999994</v>
      </c>
      <c r="P416" s="36">
        <f>SUMIFS(СВЦЭМ!$L$34:$L$777,СВЦЭМ!$A$34:$A$777,$A416,СВЦЭМ!$B$34:$B$777,P$401)+'СЕТ СН'!$F$13-'СЕТ СН'!$F$21</f>
        <v>78.219096720000039</v>
      </c>
      <c r="Q416" s="36">
        <f>SUMIFS(СВЦЭМ!$L$34:$L$777,СВЦЭМ!$A$34:$A$777,$A416,СВЦЭМ!$B$34:$B$777,Q$401)+'СЕТ СН'!$F$13-'СЕТ СН'!$F$21</f>
        <v>86.126515769999969</v>
      </c>
      <c r="R416" s="36">
        <f>SUMIFS(СВЦЭМ!$L$34:$L$777,СВЦЭМ!$A$34:$A$777,$A416,СВЦЭМ!$B$34:$B$777,R$401)+'СЕТ СН'!$F$13-'СЕТ СН'!$F$21</f>
        <v>88.469815899999958</v>
      </c>
      <c r="S416" s="36">
        <f>SUMIFS(СВЦЭМ!$L$34:$L$777,СВЦЭМ!$A$34:$A$777,$A416,СВЦЭМ!$B$34:$B$777,S$401)+'СЕТ СН'!$F$13-'СЕТ СН'!$F$21</f>
        <v>72.129015900000013</v>
      </c>
      <c r="T416" s="36">
        <f>SUMIFS(СВЦЭМ!$L$34:$L$777,СВЦЭМ!$A$34:$A$777,$A416,СВЦЭМ!$B$34:$B$777,T$401)+'СЕТ СН'!$F$13-'СЕТ СН'!$F$21</f>
        <v>39.491121410000005</v>
      </c>
      <c r="U416" s="36">
        <f>SUMIFS(СВЦЭМ!$L$34:$L$777,СВЦЭМ!$A$34:$A$777,$A416,СВЦЭМ!$B$34:$B$777,U$401)+'СЕТ СН'!$F$13-'СЕТ СН'!$F$21</f>
        <v>15.111386649999986</v>
      </c>
      <c r="V416" s="36">
        <f>SUMIFS(СВЦЭМ!$L$34:$L$777,СВЦЭМ!$A$34:$A$777,$A416,СВЦЭМ!$B$34:$B$777,V$401)+'СЕТ СН'!$F$13-'СЕТ СН'!$F$21</f>
        <v>17.171286229999964</v>
      </c>
      <c r="W416" s="36">
        <f>SUMIFS(СВЦЭМ!$L$34:$L$777,СВЦЭМ!$A$34:$A$777,$A416,СВЦЭМ!$B$34:$B$777,W$401)+'СЕТ СН'!$F$13-'СЕТ СН'!$F$21</f>
        <v>18.761313340000015</v>
      </c>
      <c r="X416" s="36">
        <f>SUMIFS(СВЦЭМ!$L$34:$L$777,СВЦЭМ!$A$34:$A$777,$A416,СВЦЭМ!$B$34:$B$777,X$401)+'СЕТ СН'!$F$13-'СЕТ СН'!$F$21</f>
        <v>32.028865229999951</v>
      </c>
      <c r="Y416" s="36">
        <f>SUMIFS(СВЦЭМ!$L$34:$L$777,СВЦЭМ!$A$34:$A$777,$A416,СВЦЭМ!$B$34:$B$777,Y$401)+'СЕТ СН'!$F$13-'СЕТ СН'!$F$21</f>
        <v>95.387365260000024</v>
      </c>
    </row>
    <row r="417" spans="1:25" ht="15.75" x14ac:dyDescent="0.2">
      <c r="A417" s="35">
        <f t="shared" si="11"/>
        <v>42810</v>
      </c>
      <c r="B417" s="36">
        <f>SUMIFS(СВЦЭМ!$L$34:$L$777,СВЦЭМ!$A$34:$A$777,$A417,СВЦЭМ!$B$34:$B$777,B$401)+'СЕТ СН'!$F$13-'СЕТ СН'!$F$21</f>
        <v>114.49450094999997</v>
      </c>
      <c r="C417" s="36">
        <f>SUMIFS(СВЦЭМ!$L$34:$L$777,СВЦЭМ!$A$34:$A$777,$A417,СВЦЭМ!$B$34:$B$777,C$401)+'СЕТ СН'!$F$13-'СЕТ СН'!$F$21</f>
        <v>136.24050835000003</v>
      </c>
      <c r="D417" s="36">
        <f>SUMIFS(СВЦЭМ!$L$34:$L$777,СВЦЭМ!$A$34:$A$777,$A417,СВЦЭМ!$B$34:$B$777,D$401)+'СЕТ СН'!$F$13-'СЕТ СН'!$F$21</f>
        <v>154.91006359000005</v>
      </c>
      <c r="E417" s="36">
        <f>SUMIFS(СВЦЭМ!$L$34:$L$777,СВЦЭМ!$A$34:$A$777,$A417,СВЦЭМ!$B$34:$B$777,E$401)+'СЕТ СН'!$F$13-'СЕТ СН'!$F$21</f>
        <v>163.03314625999997</v>
      </c>
      <c r="F417" s="36">
        <f>SUMIFS(СВЦЭМ!$L$34:$L$777,СВЦЭМ!$A$34:$A$777,$A417,СВЦЭМ!$B$34:$B$777,F$401)+'СЕТ СН'!$F$13-'СЕТ СН'!$F$21</f>
        <v>157.31772899999999</v>
      </c>
      <c r="G417" s="36">
        <f>SUMIFS(СВЦЭМ!$L$34:$L$777,СВЦЭМ!$A$34:$A$777,$A417,СВЦЭМ!$B$34:$B$777,G$401)+'СЕТ СН'!$F$13-'СЕТ СН'!$F$21</f>
        <v>152.21333958000002</v>
      </c>
      <c r="H417" s="36">
        <f>SUMIFS(СВЦЭМ!$L$34:$L$777,СВЦЭМ!$A$34:$A$777,$A417,СВЦЭМ!$B$34:$B$777,H$401)+'СЕТ СН'!$F$13-'СЕТ СН'!$F$21</f>
        <v>148.27007222999998</v>
      </c>
      <c r="I417" s="36">
        <f>SUMIFS(СВЦЭМ!$L$34:$L$777,СВЦЭМ!$A$34:$A$777,$A417,СВЦЭМ!$B$34:$B$777,I$401)+'СЕТ СН'!$F$13-'СЕТ СН'!$F$21</f>
        <v>147.54977523000002</v>
      </c>
      <c r="J417" s="36">
        <f>SUMIFS(СВЦЭМ!$L$34:$L$777,СВЦЭМ!$A$34:$A$777,$A417,СВЦЭМ!$B$34:$B$777,J$401)+'СЕТ СН'!$F$13-'СЕТ СН'!$F$21</f>
        <v>87.26684221000005</v>
      </c>
      <c r="K417" s="36">
        <f>SUMIFS(СВЦЭМ!$L$34:$L$777,СВЦЭМ!$A$34:$A$777,$A417,СВЦЭМ!$B$34:$B$777,K$401)+'СЕТ СН'!$F$13-'СЕТ СН'!$F$21</f>
        <v>39.514503070000046</v>
      </c>
      <c r="L417" s="36">
        <f>SUMIFS(СВЦЭМ!$L$34:$L$777,СВЦЭМ!$A$34:$A$777,$A417,СВЦЭМ!$B$34:$B$777,L$401)+'СЕТ СН'!$F$13-'СЕТ СН'!$F$21</f>
        <v>39.790876909999952</v>
      </c>
      <c r="M417" s="36">
        <f>SUMIFS(СВЦЭМ!$L$34:$L$777,СВЦЭМ!$A$34:$A$777,$A417,СВЦЭМ!$B$34:$B$777,M$401)+'СЕТ СН'!$F$13-'СЕТ СН'!$F$21</f>
        <v>46.124649289999979</v>
      </c>
      <c r="N417" s="36">
        <f>SUMIFS(СВЦЭМ!$L$34:$L$777,СВЦЭМ!$A$34:$A$777,$A417,СВЦЭМ!$B$34:$B$777,N$401)+'СЕТ СН'!$F$13-'СЕТ СН'!$F$21</f>
        <v>54.972599189999983</v>
      </c>
      <c r="O417" s="36">
        <f>SUMIFS(СВЦЭМ!$L$34:$L$777,СВЦЭМ!$A$34:$A$777,$A417,СВЦЭМ!$B$34:$B$777,O$401)+'СЕТ СН'!$F$13-'СЕТ СН'!$F$21</f>
        <v>59.416328919999955</v>
      </c>
      <c r="P417" s="36">
        <f>SUMIFS(СВЦЭМ!$L$34:$L$777,СВЦЭМ!$A$34:$A$777,$A417,СВЦЭМ!$B$34:$B$777,P$401)+'СЕТ СН'!$F$13-'СЕТ СН'!$F$21</f>
        <v>80.492632299999968</v>
      </c>
      <c r="Q417" s="36">
        <f>SUMIFS(СВЦЭМ!$L$34:$L$777,СВЦЭМ!$A$34:$A$777,$A417,СВЦЭМ!$B$34:$B$777,Q$401)+'СЕТ СН'!$F$13-'СЕТ СН'!$F$21</f>
        <v>84.730336729999976</v>
      </c>
      <c r="R417" s="36">
        <f>SUMIFS(СВЦЭМ!$L$34:$L$777,СВЦЭМ!$A$34:$A$777,$A417,СВЦЭМ!$B$34:$B$777,R$401)+'СЕТ СН'!$F$13-'СЕТ СН'!$F$21</f>
        <v>86.506004879999978</v>
      </c>
      <c r="S417" s="36">
        <f>SUMIFS(СВЦЭМ!$L$34:$L$777,СВЦЭМ!$A$34:$A$777,$A417,СВЦЭМ!$B$34:$B$777,S$401)+'СЕТ СН'!$F$13-'СЕТ СН'!$F$21</f>
        <v>60.723300549999976</v>
      </c>
      <c r="T417" s="36">
        <f>SUMIFS(СВЦЭМ!$L$34:$L$777,СВЦЭМ!$A$34:$A$777,$A417,СВЦЭМ!$B$34:$B$777,T$401)+'СЕТ СН'!$F$13-'СЕТ СН'!$F$21</f>
        <v>49.563247359999991</v>
      </c>
      <c r="U417" s="36">
        <f>SUMIFS(СВЦЭМ!$L$34:$L$777,СВЦЭМ!$A$34:$A$777,$A417,СВЦЭМ!$B$34:$B$777,U$401)+'СЕТ СН'!$F$13-'СЕТ СН'!$F$21</f>
        <v>23.075798999999961</v>
      </c>
      <c r="V417" s="36">
        <f>SUMIFS(СВЦЭМ!$L$34:$L$777,СВЦЭМ!$A$34:$A$777,$A417,СВЦЭМ!$B$34:$B$777,V$401)+'СЕТ СН'!$F$13-'СЕТ СН'!$F$21</f>
        <v>20.182297319999975</v>
      </c>
      <c r="W417" s="36">
        <f>SUMIFS(СВЦЭМ!$L$34:$L$777,СВЦЭМ!$A$34:$A$777,$A417,СВЦЭМ!$B$34:$B$777,W$401)+'СЕТ СН'!$F$13-'СЕТ СН'!$F$21</f>
        <v>29.752178609999987</v>
      </c>
      <c r="X417" s="36">
        <f>SUMIFS(СВЦЭМ!$L$34:$L$777,СВЦЭМ!$A$34:$A$777,$A417,СВЦЭМ!$B$34:$B$777,X$401)+'СЕТ СН'!$F$13-'СЕТ СН'!$F$21</f>
        <v>77.30283608000002</v>
      </c>
      <c r="Y417" s="36">
        <f>SUMIFS(СВЦЭМ!$L$34:$L$777,СВЦЭМ!$A$34:$A$777,$A417,СВЦЭМ!$B$34:$B$777,Y$401)+'СЕТ СН'!$F$13-'СЕТ СН'!$F$21</f>
        <v>145.69526263</v>
      </c>
    </row>
    <row r="418" spans="1:25" ht="15.75" x14ac:dyDescent="0.2">
      <c r="A418" s="35">
        <f t="shared" si="11"/>
        <v>42811</v>
      </c>
      <c r="B418" s="36">
        <f>SUMIFS(СВЦЭМ!$L$34:$L$777,СВЦЭМ!$A$34:$A$777,$A418,СВЦЭМ!$B$34:$B$777,B$401)+'СЕТ СН'!$F$13-'СЕТ СН'!$F$21</f>
        <v>131.66332188000001</v>
      </c>
      <c r="C418" s="36">
        <f>SUMIFS(СВЦЭМ!$L$34:$L$777,СВЦЭМ!$A$34:$A$777,$A418,СВЦЭМ!$B$34:$B$777,C$401)+'СЕТ СН'!$F$13-'СЕТ СН'!$F$21</f>
        <v>147.47206719999997</v>
      </c>
      <c r="D418" s="36">
        <f>SUMIFS(СВЦЭМ!$L$34:$L$777,СВЦЭМ!$A$34:$A$777,$A418,СВЦЭМ!$B$34:$B$777,D$401)+'СЕТ СН'!$F$13-'СЕТ СН'!$F$21</f>
        <v>157.20542882999996</v>
      </c>
      <c r="E418" s="36">
        <f>SUMIFS(СВЦЭМ!$L$34:$L$777,СВЦЭМ!$A$34:$A$777,$A418,СВЦЭМ!$B$34:$B$777,E$401)+'СЕТ СН'!$F$13-'СЕТ СН'!$F$21</f>
        <v>167.80264509000006</v>
      </c>
      <c r="F418" s="36">
        <f>SUMIFS(СВЦЭМ!$L$34:$L$777,СВЦЭМ!$A$34:$A$777,$A418,СВЦЭМ!$B$34:$B$777,F$401)+'СЕТ СН'!$F$13-'СЕТ СН'!$F$21</f>
        <v>165.70209279000005</v>
      </c>
      <c r="G418" s="36">
        <f>SUMIFS(СВЦЭМ!$L$34:$L$777,СВЦЭМ!$A$34:$A$777,$A418,СВЦЭМ!$B$34:$B$777,G$401)+'СЕТ СН'!$F$13-'СЕТ СН'!$F$21</f>
        <v>156.31767162000006</v>
      </c>
      <c r="H418" s="36">
        <f>SUMIFS(СВЦЭМ!$L$34:$L$777,СВЦЭМ!$A$34:$A$777,$A418,СВЦЭМ!$B$34:$B$777,H$401)+'СЕТ СН'!$F$13-'СЕТ СН'!$F$21</f>
        <v>123.30955535999999</v>
      </c>
      <c r="I418" s="36">
        <f>SUMIFS(СВЦЭМ!$L$34:$L$777,СВЦЭМ!$A$34:$A$777,$A418,СВЦЭМ!$B$34:$B$777,I$401)+'СЕТ СН'!$F$13-'СЕТ СН'!$F$21</f>
        <v>88.979880019999996</v>
      </c>
      <c r="J418" s="36">
        <f>SUMIFS(СВЦЭМ!$L$34:$L$777,СВЦЭМ!$A$34:$A$777,$A418,СВЦЭМ!$B$34:$B$777,J$401)+'СЕТ СН'!$F$13-'СЕТ СН'!$F$21</f>
        <v>63.122172930000033</v>
      </c>
      <c r="K418" s="36">
        <f>SUMIFS(СВЦЭМ!$L$34:$L$777,СВЦЭМ!$A$34:$A$777,$A418,СВЦЭМ!$B$34:$B$777,K$401)+'СЕТ СН'!$F$13-'СЕТ СН'!$F$21</f>
        <v>57.541410319999954</v>
      </c>
      <c r="L418" s="36">
        <f>SUMIFS(СВЦЭМ!$L$34:$L$777,СВЦЭМ!$A$34:$A$777,$A418,СВЦЭМ!$B$34:$B$777,L$401)+'СЕТ СН'!$F$13-'СЕТ СН'!$F$21</f>
        <v>57.449051489999988</v>
      </c>
      <c r="M418" s="36">
        <f>SUMIFS(СВЦЭМ!$L$34:$L$777,СВЦЭМ!$A$34:$A$777,$A418,СВЦЭМ!$B$34:$B$777,M$401)+'СЕТ СН'!$F$13-'СЕТ СН'!$F$21</f>
        <v>52.083980959999963</v>
      </c>
      <c r="N418" s="36">
        <f>SUMIFS(СВЦЭМ!$L$34:$L$777,СВЦЭМ!$A$34:$A$777,$A418,СВЦЭМ!$B$34:$B$777,N$401)+'СЕТ СН'!$F$13-'СЕТ СН'!$F$21</f>
        <v>54.124629990000017</v>
      </c>
      <c r="O418" s="36">
        <f>SUMIFS(СВЦЭМ!$L$34:$L$777,СВЦЭМ!$A$34:$A$777,$A418,СВЦЭМ!$B$34:$B$777,O$401)+'СЕТ СН'!$F$13-'СЕТ СН'!$F$21</f>
        <v>41.792483820000029</v>
      </c>
      <c r="P418" s="36">
        <f>SUMIFS(СВЦЭМ!$L$34:$L$777,СВЦЭМ!$A$34:$A$777,$A418,СВЦЭМ!$B$34:$B$777,P$401)+'СЕТ СН'!$F$13-'СЕТ СН'!$F$21</f>
        <v>39.744271229999981</v>
      </c>
      <c r="Q418" s="36">
        <f>SUMIFS(СВЦЭМ!$L$34:$L$777,СВЦЭМ!$A$34:$A$777,$A418,СВЦЭМ!$B$34:$B$777,Q$401)+'СЕТ СН'!$F$13-'СЕТ СН'!$F$21</f>
        <v>37.55892515000005</v>
      </c>
      <c r="R418" s="36">
        <f>SUMIFS(СВЦЭМ!$L$34:$L$777,СВЦЭМ!$A$34:$A$777,$A418,СВЦЭМ!$B$34:$B$777,R$401)+'СЕТ СН'!$F$13-'СЕТ СН'!$F$21</f>
        <v>35.67822486</v>
      </c>
      <c r="S418" s="36">
        <f>SUMIFS(СВЦЭМ!$L$34:$L$777,СВЦЭМ!$A$34:$A$777,$A418,СВЦЭМ!$B$34:$B$777,S$401)+'СЕТ СН'!$F$13-'СЕТ СН'!$F$21</f>
        <v>51.337116179999953</v>
      </c>
      <c r="T418" s="36">
        <f>SUMIFS(СВЦЭМ!$L$34:$L$777,СВЦЭМ!$A$34:$A$777,$A418,СВЦЭМ!$B$34:$B$777,T$401)+'СЕТ СН'!$F$13-'СЕТ СН'!$F$21</f>
        <v>52.721200250000038</v>
      </c>
      <c r="U418" s="36">
        <f>SUMIFS(СВЦЭМ!$L$34:$L$777,СВЦЭМ!$A$34:$A$777,$A418,СВЦЭМ!$B$34:$B$777,U$401)+'СЕТ СН'!$F$13-'СЕТ СН'!$F$21</f>
        <v>25.839149700000007</v>
      </c>
      <c r="V418" s="36">
        <f>SUMIFS(СВЦЭМ!$L$34:$L$777,СВЦЭМ!$A$34:$A$777,$A418,СВЦЭМ!$B$34:$B$777,V$401)+'СЕТ СН'!$F$13-'СЕТ СН'!$F$21</f>
        <v>16.327973789999987</v>
      </c>
      <c r="W418" s="36">
        <f>SUMIFS(СВЦЭМ!$L$34:$L$777,СВЦЭМ!$A$34:$A$777,$A418,СВЦЭМ!$B$34:$B$777,W$401)+'СЕТ СН'!$F$13-'СЕТ СН'!$F$21</f>
        <v>24.111445630000048</v>
      </c>
      <c r="X418" s="36">
        <f>SUMIFS(СВЦЭМ!$L$34:$L$777,СВЦЭМ!$A$34:$A$777,$A418,СВЦЭМ!$B$34:$B$777,X$401)+'СЕТ СН'!$F$13-'СЕТ СН'!$F$21</f>
        <v>78.745924769999988</v>
      </c>
      <c r="Y418" s="36">
        <f>SUMIFS(СВЦЭМ!$L$34:$L$777,СВЦЭМ!$A$34:$A$777,$A418,СВЦЭМ!$B$34:$B$777,Y$401)+'СЕТ СН'!$F$13-'СЕТ СН'!$F$21</f>
        <v>66.913950099999965</v>
      </c>
    </row>
    <row r="419" spans="1:25" ht="15.75" x14ac:dyDescent="0.2">
      <c r="A419" s="35">
        <f t="shared" si="11"/>
        <v>42812</v>
      </c>
      <c r="B419" s="36">
        <f>SUMIFS(СВЦЭМ!$L$34:$L$777,СВЦЭМ!$A$34:$A$777,$A419,СВЦЭМ!$B$34:$B$777,B$401)+'СЕТ СН'!$F$13-'СЕТ СН'!$F$21</f>
        <v>117.93866992000005</v>
      </c>
      <c r="C419" s="36">
        <f>SUMIFS(СВЦЭМ!$L$34:$L$777,СВЦЭМ!$A$34:$A$777,$A419,СВЦЭМ!$B$34:$B$777,C$401)+'СЕТ СН'!$F$13-'СЕТ СН'!$F$21</f>
        <v>124.52291696999998</v>
      </c>
      <c r="D419" s="36">
        <f>SUMIFS(СВЦЭМ!$L$34:$L$777,СВЦЭМ!$A$34:$A$777,$A419,СВЦЭМ!$B$34:$B$777,D$401)+'СЕТ СН'!$F$13-'СЕТ СН'!$F$21</f>
        <v>134.93208356000002</v>
      </c>
      <c r="E419" s="36">
        <f>SUMIFS(СВЦЭМ!$L$34:$L$777,СВЦЭМ!$A$34:$A$777,$A419,СВЦЭМ!$B$34:$B$777,E$401)+'СЕТ СН'!$F$13-'СЕТ СН'!$F$21</f>
        <v>127.81836571999997</v>
      </c>
      <c r="F419" s="36">
        <f>SUMIFS(СВЦЭМ!$L$34:$L$777,СВЦЭМ!$A$34:$A$777,$A419,СВЦЭМ!$B$34:$B$777,F$401)+'СЕТ СН'!$F$13-'СЕТ СН'!$F$21</f>
        <v>128.01526818000002</v>
      </c>
      <c r="G419" s="36">
        <f>SUMIFS(СВЦЭМ!$L$34:$L$777,СВЦЭМ!$A$34:$A$777,$A419,СВЦЭМ!$B$34:$B$777,G$401)+'СЕТ СН'!$F$13-'СЕТ СН'!$F$21</f>
        <v>128.30365198000004</v>
      </c>
      <c r="H419" s="36">
        <f>SUMIFS(СВЦЭМ!$L$34:$L$777,СВЦЭМ!$A$34:$A$777,$A419,СВЦЭМ!$B$34:$B$777,H$401)+'СЕТ СН'!$F$13-'СЕТ СН'!$F$21</f>
        <v>125.66938797</v>
      </c>
      <c r="I419" s="36">
        <f>SUMIFS(СВЦЭМ!$L$34:$L$777,СВЦЭМ!$A$34:$A$777,$A419,СВЦЭМ!$B$34:$B$777,I$401)+'СЕТ СН'!$F$13-'СЕТ СН'!$F$21</f>
        <v>97.513675440000043</v>
      </c>
      <c r="J419" s="36">
        <f>SUMIFS(СВЦЭМ!$L$34:$L$777,СВЦЭМ!$A$34:$A$777,$A419,СВЦЭМ!$B$34:$B$777,J$401)+'СЕТ СН'!$F$13-'СЕТ СН'!$F$21</f>
        <v>99.089300849999972</v>
      </c>
      <c r="K419" s="36">
        <f>SUMIFS(СВЦЭМ!$L$34:$L$777,СВЦЭМ!$A$34:$A$777,$A419,СВЦЭМ!$B$34:$B$777,K$401)+'СЕТ СН'!$F$13-'СЕТ СН'!$F$21</f>
        <v>43.493558639999947</v>
      </c>
      <c r="L419" s="36">
        <f>SUMIFS(СВЦЭМ!$L$34:$L$777,СВЦЭМ!$A$34:$A$777,$A419,СВЦЭМ!$B$34:$B$777,L$401)+'СЕТ СН'!$F$13-'СЕТ СН'!$F$21</f>
        <v>29.243323669999995</v>
      </c>
      <c r="M419" s="36">
        <f>SUMIFS(СВЦЭМ!$L$34:$L$777,СВЦЭМ!$A$34:$A$777,$A419,СВЦЭМ!$B$34:$B$777,M$401)+'СЕТ СН'!$F$13-'СЕТ СН'!$F$21</f>
        <v>33.951314460000049</v>
      </c>
      <c r="N419" s="36">
        <f>SUMIFS(СВЦЭМ!$L$34:$L$777,СВЦЭМ!$A$34:$A$777,$A419,СВЦЭМ!$B$34:$B$777,N$401)+'СЕТ СН'!$F$13-'СЕТ СН'!$F$21</f>
        <v>39.291545359999986</v>
      </c>
      <c r="O419" s="36">
        <f>SUMIFS(СВЦЭМ!$L$34:$L$777,СВЦЭМ!$A$34:$A$777,$A419,СВЦЭМ!$B$34:$B$777,O$401)+'СЕТ СН'!$F$13-'СЕТ СН'!$F$21</f>
        <v>26.447786970000038</v>
      </c>
      <c r="P419" s="36">
        <f>SUMIFS(СВЦЭМ!$L$34:$L$777,СВЦЭМ!$A$34:$A$777,$A419,СВЦЭМ!$B$34:$B$777,P$401)+'СЕТ СН'!$F$13-'СЕТ СН'!$F$21</f>
        <v>-14.730165660000011</v>
      </c>
      <c r="Q419" s="36">
        <f>SUMIFS(СВЦЭМ!$L$34:$L$777,СВЦЭМ!$A$34:$A$777,$A419,СВЦЭМ!$B$34:$B$777,Q$401)+'СЕТ СН'!$F$13-'СЕТ СН'!$F$21</f>
        <v>-12.581936540000015</v>
      </c>
      <c r="R419" s="36">
        <f>SUMIFS(СВЦЭМ!$L$34:$L$777,СВЦЭМ!$A$34:$A$777,$A419,СВЦЭМ!$B$34:$B$777,R$401)+'СЕТ СН'!$F$13-'СЕТ СН'!$F$21</f>
        <v>-7.662082909999981</v>
      </c>
      <c r="S419" s="36">
        <f>SUMIFS(СВЦЭМ!$L$34:$L$777,СВЦЭМ!$A$34:$A$777,$A419,СВЦЭМ!$B$34:$B$777,S$401)+'СЕТ СН'!$F$13-'СЕТ СН'!$F$21</f>
        <v>-14.184693560000028</v>
      </c>
      <c r="T419" s="36">
        <f>SUMIFS(СВЦЭМ!$L$34:$L$777,СВЦЭМ!$A$34:$A$777,$A419,СВЦЭМ!$B$34:$B$777,T$401)+'СЕТ СН'!$F$13-'СЕТ СН'!$F$21</f>
        <v>-28.404578880000031</v>
      </c>
      <c r="U419" s="36">
        <f>SUMIFS(СВЦЭМ!$L$34:$L$777,СВЦЭМ!$A$34:$A$777,$A419,СВЦЭМ!$B$34:$B$777,U$401)+'СЕТ СН'!$F$13-'СЕТ СН'!$F$21</f>
        <v>-14.940640580000036</v>
      </c>
      <c r="V419" s="36">
        <f>SUMIFS(СВЦЭМ!$L$34:$L$777,СВЦЭМ!$A$34:$A$777,$A419,СВЦЭМ!$B$34:$B$777,V$401)+'СЕТ СН'!$F$13-'СЕТ СН'!$F$21</f>
        <v>4.062457859999995</v>
      </c>
      <c r="W419" s="36">
        <f>SUMIFS(СВЦЭМ!$L$34:$L$777,СВЦЭМ!$A$34:$A$777,$A419,СВЦЭМ!$B$34:$B$777,W$401)+'СЕТ СН'!$F$13-'СЕТ СН'!$F$21</f>
        <v>10.162465809999958</v>
      </c>
      <c r="X419" s="36">
        <f>SUMIFS(СВЦЭМ!$L$34:$L$777,СВЦЭМ!$A$34:$A$777,$A419,СВЦЭМ!$B$34:$B$777,X$401)+'СЕТ СН'!$F$13-'СЕТ СН'!$F$21</f>
        <v>-6.8787115400000403</v>
      </c>
      <c r="Y419" s="36">
        <f>SUMIFS(СВЦЭМ!$L$34:$L$777,СВЦЭМ!$A$34:$A$777,$A419,СВЦЭМ!$B$34:$B$777,Y$401)+'СЕТ СН'!$F$13-'СЕТ СН'!$F$21</f>
        <v>33.661943749999978</v>
      </c>
    </row>
    <row r="420" spans="1:25" ht="15.75" x14ac:dyDescent="0.2">
      <c r="A420" s="35">
        <f t="shared" si="11"/>
        <v>42813</v>
      </c>
      <c r="B420" s="36">
        <f>SUMIFS(СВЦЭМ!$L$34:$L$777,СВЦЭМ!$A$34:$A$777,$A420,СВЦЭМ!$B$34:$B$777,B$401)+'СЕТ СН'!$F$13-'СЕТ СН'!$F$21</f>
        <v>108.50594610999997</v>
      </c>
      <c r="C420" s="36">
        <f>SUMIFS(СВЦЭМ!$L$34:$L$777,СВЦЭМ!$A$34:$A$777,$A420,СВЦЭМ!$B$34:$B$777,C$401)+'СЕТ СН'!$F$13-'СЕТ СН'!$F$21</f>
        <v>114.59380518</v>
      </c>
      <c r="D420" s="36">
        <f>SUMIFS(СВЦЭМ!$L$34:$L$777,СВЦЭМ!$A$34:$A$777,$A420,СВЦЭМ!$B$34:$B$777,D$401)+'СЕТ СН'!$F$13-'СЕТ СН'!$F$21</f>
        <v>133.53204057000005</v>
      </c>
      <c r="E420" s="36">
        <f>SUMIFS(СВЦЭМ!$L$34:$L$777,СВЦЭМ!$A$34:$A$777,$A420,СВЦЭМ!$B$34:$B$777,E$401)+'СЕТ СН'!$F$13-'СЕТ СН'!$F$21</f>
        <v>141.88695267000003</v>
      </c>
      <c r="F420" s="36">
        <f>SUMIFS(СВЦЭМ!$L$34:$L$777,СВЦЭМ!$A$34:$A$777,$A420,СВЦЭМ!$B$34:$B$777,F$401)+'СЕТ СН'!$F$13-'СЕТ СН'!$F$21</f>
        <v>137.59777251000003</v>
      </c>
      <c r="G420" s="36">
        <f>SUMIFS(СВЦЭМ!$L$34:$L$777,СВЦЭМ!$A$34:$A$777,$A420,СВЦЭМ!$B$34:$B$777,G$401)+'СЕТ СН'!$F$13-'СЕТ СН'!$F$21</f>
        <v>131.68946832999995</v>
      </c>
      <c r="H420" s="36">
        <f>SUMIFS(СВЦЭМ!$L$34:$L$777,СВЦЭМ!$A$34:$A$777,$A420,СВЦЭМ!$B$34:$B$777,H$401)+'СЕТ СН'!$F$13-'СЕТ СН'!$F$21</f>
        <v>116.87556586000005</v>
      </c>
      <c r="I420" s="36">
        <f>SUMIFS(СВЦЭМ!$L$34:$L$777,СВЦЭМ!$A$34:$A$777,$A420,СВЦЭМ!$B$34:$B$777,I$401)+'СЕТ СН'!$F$13-'СЕТ СН'!$F$21</f>
        <v>100.91228319000004</v>
      </c>
      <c r="J420" s="36">
        <f>SUMIFS(СВЦЭМ!$L$34:$L$777,СВЦЭМ!$A$34:$A$777,$A420,СВЦЭМ!$B$34:$B$777,J$401)+'СЕТ СН'!$F$13-'СЕТ СН'!$F$21</f>
        <v>67.530901169999993</v>
      </c>
      <c r="K420" s="36">
        <f>SUMIFS(СВЦЭМ!$L$34:$L$777,СВЦЭМ!$A$34:$A$777,$A420,СВЦЭМ!$B$34:$B$777,K$401)+'СЕТ СН'!$F$13-'СЕТ СН'!$F$21</f>
        <v>3.2918660300000511</v>
      </c>
      <c r="L420" s="36">
        <f>SUMIFS(СВЦЭМ!$L$34:$L$777,СВЦЭМ!$A$34:$A$777,$A420,СВЦЭМ!$B$34:$B$777,L$401)+'СЕТ СН'!$F$13-'СЕТ СН'!$F$21</f>
        <v>-11.369273969999995</v>
      </c>
      <c r="M420" s="36">
        <f>SUMIFS(СВЦЭМ!$L$34:$L$777,СВЦЭМ!$A$34:$A$777,$A420,СВЦЭМ!$B$34:$B$777,M$401)+'СЕТ СН'!$F$13-'СЕТ СН'!$F$21</f>
        <v>-1.1198101100000031</v>
      </c>
      <c r="N420" s="36">
        <f>SUMIFS(СВЦЭМ!$L$34:$L$777,СВЦЭМ!$A$34:$A$777,$A420,СВЦЭМ!$B$34:$B$777,N$401)+'СЕТ СН'!$F$13-'СЕТ СН'!$F$21</f>
        <v>10.315691689999994</v>
      </c>
      <c r="O420" s="36">
        <f>SUMIFS(СВЦЭМ!$L$34:$L$777,СВЦЭМ!$A$34:$A$777,$A420,СВЦЭМ!$B$34:$B$777,O$401)+'СЕТ СН'!$F$13-'СЕТ СН'!$F$21</f>
        <v>16.806947430000037</v>
      </c>
      <c r="P420" s="36">
        <f>SUMIFS(СВЦЭМ!$L$34:$L$777,СВЦЭМ!$A$34:$A$777,$A420,СВЦЭМ!$B$34:$B$777,P$401)+'СЕТ СН'!$F$13-'СЕТ СН'!$F$21</f>
        <v>25.967251540000007</v>
      </c>
      <c r="Q420" s="36">
        <f>SUMIFS(СВЦЭМ!$L$34:$L$777,СВЦЭМ!$A$34:$A$777,$A420,СВЦЭМ!$B$34:$B$777,Q$401)+'СЕТ СН'!$F$13-'СЕТ СН'!$F$21</f>
        <v>30.886222829999952</v>
      </c>
      <c r="R420" s="36">
        <f>SUMIFS(СВЦЭМ!$L$34:$L$777,СВЦЭМ!$A$34:$A$777,$A420,СВЦЭМ!$B$34:$B$777,R$401)+'СЕТ СН'!$F$13-'СЕТ СН'!$F$21</f>
        <v>35.153895300000045</v>
      </c>
      <c r="S420" s="36">
        <f>SUMIFS(СВЦЭМ!$L$34:$L$777,СВЦЭМ!$A$34:$A$777,$A420,СВЦЭМ!$B$34:$B$777,S$401)+'СЕТ СН'!$F$13-'СЕТ СН'!$F$21</f>
        <v>21.925271459999976</v>
      </c>
      <c r="T420" s="36">
        <f>SUMIFS(СВЦЭМ!$L$34:$L$777,СВЦЭМ!$A$34:$A$777,$A420,СВЦЭМ!$B$34:$B$777,T$401)+'СЕТ СН'!$F$13-'СЕТ СН'!$F$21</f>
        <v>-1.4649560399999473</v>
      </c>
      <c r="U420" s="36">
        <f>SUMIFS(СВЦЭМ!$L$34:$L$777,СВЦЭМ!$A$34:$A$777,$A420,СВЦЭМ!$B$34:$B$777,U$401)+'СЕТ СН'!$F$13-'СЕТ СН'!$F$21</f>
        <v>-27.624502870000015</v>
      </c>
      <c r="V420" s="36">
        <f>SUMIFS(СВЦЭМ!$L$34:$L$777,СВЦЭМ!$A$34:$A$777,$A420,СВЦЭМ!$B$34:$B$777,V$401)+'СЕТ СН'!$F$13-'СЕТ СН'!$F$21</f>
        <v>-24.533290080000029</v>
      </c>
      <c r="W420" s="36">
        <f>SUMIFS(СВЦЭМ!$L$34:$L$777,СВЦЭМ!$A$34:$A$777,$A420,СВЦЭМ!$B$34:$B$777,W$401)+'СЕТ СН'!$F$13-'СЕТ СН'!$F$21</f>
        <v>-24.700964699999986</v>
      </c>
      <c r="X420" s="36">
        <f>SUMIFS(СВЦЭМ!$L$34:$L$777,СВЦЭМ!$A$34:$A$777,$A420,СВЦЭМ!$B$34:$B$777,X$401)+'СЕТ СН'!$F$13-'СЕТ СН'!$F$21</f>
        <v>19.125846929999966</v>
      </c>
      <c r="Y420" s="36">
        <f>SUMIFS(СВЦЭМ!$L$34:$L$777,СВЦЭМ!$A$34:$A$777,$A420,СВЦЭМ!$B$34:$B$777,Y$401)+'СЕТ СН'!$F$13-'СЕТ СН'!$F$21</f>
        <v>94.076830709999967</v>
      </c>
    </row>
    <row r="421" spans="1:25" ht="15.75" x14ac:dyDescent="0.2">
      <c r="A421" s="35">
        <f t="shared" si="11"/>
        <v>42814</v>
      </c>
      <c r="B421" s="36">
        <f>SUMIFS(СВЦЭМ!$L$34:$L$777,СВЦЭМ!$A$34:$A$777,$A421,СВЦЭМ!$B$34:$B$777,B$401)+'СЕТ СН'!$F$13-'СЕТ СН'!$F$21</f>
        <v>169.14037203999999</v>
      </c>
      <c r="C421" s="36">
        <f>SUMIFS(СВЦЭМ!$L$34:$L$777,СВЦЭМ!$A$34:$A$777,$A421,СВЦЭМ!$B$34:$B$777,C$401)+'СЕТ СН'!$F$13-'СЕТ СН'!$F$21</f>
        <v>191.94669354999996</v>
      </c>
      <c r="D421" s="36">
        <f>SUMIFS(СВЦЭМ!$L$34:$L$777,СВЦЭМ!$A$34:$A$777,$A421,СВЦЭМ!$B$34:$B$777,D$401)+'СЕТ СН'!$F$13-'СЕТ СН'!$F$21</f>
        <v>211.91949591000002</v>
      </c>
      <c r="E421" s="36">
        <f>SUMIFS(СВЦЭМ!$L$34:$L$777,СВЦЭМ!$A$34:$A$777,$A421,СВЦЭМ!$B$34:$B$777,E$401)+'СЕТ СН'!$F$13-'СЕТ СН'!$F$21</f>
        <v>222.88469522000003</v>
      </c>
      <c r="F421" s="36">
        <f>SUMIFS(СВЦЭМ!$L$34:$L$777,СВЦЭМ!$A$34:$A$777,$A421,СВЦЭМ!$B$34:$B$777,F$401)+'СЕТ СН'!$F$13-'СЕТ СН'!$F$21</f>
        <v>220.19228229999999</v>
      </c>
      <c r="G421" s="36">
        <f>SUMIFS(СВЦЭМ!$L$34:$L$777,СВЦЭМ!$A$34:$A$777,$A421,СВЦЭМ!$B$34:$B$777,G$401)+'СЕТ СН'!$F$13-'СЕТ СН'!$F$21</f>
        <v>208.84037551999995</v>
      </c>
      <c r="H421" s="36">
        <f>SUMIFS(СВЦЭМ!$L$34:$L$777,СВЦЭМ!$A$34:$A$777,$A421,СВЦЭМ!$B$34:$B$777,H$401)+'СЕТ СН'!$F$13-'СЕТ СН'!$F$21</f>
        <v>167.30197491000001</v>
      </c>
      <c r="I421" s="36">
        <f>SUMIFS(СВЦЭМ!$L$34:$L$777,СВЦЭМ!$A$34:$A$777,$A421,СВЦЭМ!$B$34:$B$777,I$401)+'СЕТ СН'!$F$13-'СЕТ СН'!$F$21</f>
        <v>110.99688630000003</v>
      </c>
      <c r="J421" s="36">
        <f>SUMIFS(СВЦЭМ!$L$34:$L$777,СВЦЭМ!$A$34:$A$777,$A421,СВЦЭМ!$B$34:$B$777,J$401)+'СЕТ СН'!$F$13-'СЕТ СН'!$F$21</f>
        <v>68.998015359999954</v>
      </c>
      <c r="K421" s="36">
        <f>SUMIFS(СВЦЭМ!$L$34:$L$777,СВЦЭМ!$A$34:$A$777,$A421,СВЦЭМ!$B$34:$B$777,K$401)+'СЕТ СН'!$F$13-'СЕТ СН'!$F$21</f>
        <v>27.187836029999971</v>
      </c>
      <c r="L421" s="36">
        <f>SUMIFS(СВЦЭМ!$L$34:$L$777,СВЦЭМ!$A$34:$A$777,$A421,СВЦЭМ!$B$34:$B$777,L$401)+'СЕТ СН'!$F$13-'СЕТ СН'!$F$21</f>
        <v>25.638854730000048</v>
      </c>
      <c r="M421" s="36">
        <f>SUMIFS(СВЦЭМ!$L$34:$L$777,СВЦЭМ!$A$34:$A$777,$A421,СВЦЭМ!$B$34:$B$777,M$401)+'СЕТ СН'!$F$13-'СЕТ СН'!$F$21</f>
        <v>32.641445660000045</v>
      </c>
      <c r="N421" s="36">
        <f>SUMIFS(СВЦЭМ!$L$34:$L$777,СВЦЭМ!$A$34:$A$777,$A421,СВЦЭМ!$B$34:$B$777,N$401)+'СЕТ СН'!$F$13-'СЕТ СН'!$F$21</f>
        <v>53.21047507000003</v>
      </c>
      <c r="O421" s="36">
        <f>SUMIFS(СВЦЭМ!$L$34:$L$777,СВЦЭМ!$A$34:$A$777,$A421,СВЦЭМ!$B$34:$B$777,O$401)+'СЕТ СН'!$F$13-'СЕТ СН'!$F$21</f>
        <v>68.846068459999969</v>
      </c>
      <c r="P421" s="36">
        <f>SUMIFS(СВЦЭМ!$L$34:$L$777,СВЦЭМ!$A$34:$A$777,$A421,СВЦЭМ!$B$34:$B$777,P$401)+'СЕТ СН'!$F$13-'СЕТ СН'!$F$21</f>
        <v>74.288000580000016</v>
      </c>
      <c r="Q421" s="36">
        <f>SUMIFS(СВЦЭМ!$L$34:$L$777,СВЦЭМ!$A$34:$A$777,$A421,СВЦЭМ!$B$34:$B$777,Q$401)+'СЕТ СН'!$F$13-'СЕТ СН'!$F$21</f>
        <v>72.781992930000001</v>
      </c>
      <c r="R421" s="36">
        <f>SUMIFS(СВЦЭМ!$L$34:$L$777,СВЦЭМ!$A$34:$A$777,$A421,СВЦЭМ!$B$34:$B$777,R$401)+'СЕТ СН'!$F$13-'СЕТ СН'!$F$21</f>
        <v>78.273196589999998</v>
      </c>
      <c r="S421" s="36">
        <f>SUMIFS(СВЦЭМ!$L$34:$L$777,СВЦЭМ!$A$34:$A$777,$A421,СВЦЭМ!$B$34:$B$777,S$401)+'СЕТ СН'!$F$13-'СЕТ СН'!$F$21</f>
        <v>74.143410030000041</v>
      </c>
      <c r="T421" s="36">
        <f>SUMIFS(СВЦЭМ!$L$34:$L$777,СВЦЭМ!$A$34:$A$777,$A421,СВЦЭМ!$B$34:$B$777,T$401)+'СЕТ СН'!$F$13-'СЕТ СН'!$F$21</f>
        <v>49.809214819999966</v>
      </c>
      <c r="U421" s="36">
        <f>SUMIFS(СВЦЭМ!$L$34:$L$777,СВЦЭМ!$A$34:$A$777,$A421,СВЦЭМ!$B$34:$B$777,U$401)+'СЕТ СН'!$F$13-'СЕТ СН'!$F$21</f>
        <v>20.77034814000001</v>
      </c>
      <c r="V421" s="36">
        <f>SUMIFS(СВЦЭМ!$L$34:$L$777,СВЦЭМ!$A$34:$A$777,$A421,СВЦЭМ!$B$34:$B$777,V$401)+'СЕТ СН'!$F$13-'СЕТ СН'!$F$21</f>
        <v>18.332703659999993</v>
      </c>
      <c r="W421" s="36">
        <f>SUMIFS(СВЦЭМ!$L$34:$L$777,СВЦЭМ!$A$34:$A$777,$A421,СВЦЭМ!$B$34:$B$777,W$401)+'СЕТ СН'!$F$13-'СЕТ СН'!$F$21</f>
        <v>17.082665499999962</v>
      </c>
      <c r="X421" s="36">
        <f>SUMIFS(СВЦЭМ!$L$34:$L$777,СВЦЭМ!$A$34:$A$777,$A421,СВЦЭМ!$B$34:$B$777,X$401)+'СЕТ СН'!$F$13-'СЕТ СН'!$F$21</f>
        <v>76.34189630000003</v>
      </c>
      <c r="Y421" s="36">
        <f>SUMIFS(СВЦЭМ!$L$34:$L$777,СВЦЭМ!$A$34:$A$777,$A421,СВЦЭМ!$B$34:$B$777,Y$401)+'СЕТ СН'!$F$13-'СЕТ СН'!$F$21</f>
        <v>136.48991631000001</v>
      </c>
    </row>
    <row r="422" spans="1:25" ht="15.75" x14ac:dyDescent="0.2">
      <c r="A422" s="35">
        <f t="shared" si="11"/>
        <v>42815</v>
      </c>
      <c r="B422" s="36">
        <f>SUMIFS(СВЦЭМ!$L$34:$L$777,СВЦЭМ!$A$34:$A$777,$A422,СВЦЭМ!$B$34:$B$777,B$401)+'СЕТ СН'!$F$13-'СЕТ СН'!$F$21</f>
        <v>95.439622679999957</v>
      </c>
      <c r="C422" s="36">
        <f>SUMIFS(СВЦЭМ!$L$34:$L$777,СВЦЭМ!$A$34:$A$777,$A422,СВЦЭМ!$B$34:$B$777,C$401)+'СЕТ СН'!$F$13-'СЕТ СН'!$F$21</f>
        <v>118.98641649000001</v>
      </c>
      <c r="D422" s="36">
        <f>SUMIFS(СВЦЭМ!$L$34:$L$777,СВЦЭМ!$A$34:$A$777,$A422,СВЦЭМ!$B$34:$B$777,D$401)+'СЕТ СН'!$F$13-'СЕТ СН'!$F$21</f>
        <v>135.76998928</v>
      </c>
      <c r="E422" s="36">
        <f>SUMIFS(СВЦЭМ!$L$34:$L$777,СВЦЭМ!$A$34:$A$777,$A422,СВЦЭМ!$B$34:$B$777,E$401)+'СЕТ СН'!$F$13-'СЕТ СН'!$F$21</f>
        <v>138.99796121999998</v>
      </c>
      <c r="F422" s="36">
        <f>SUMIFS(СВЦЭМ!$L$34:$L$777,СВЦЭМ!$A$34:$A$777,$A422,СВЦЭМ!$B$34:$B$777,F$401)+'СЕТ СН'!$F$13-'СЕТ СН'!$F$21</f>
        <v>136.15882948000001</v>
      </c>
      <c r="G422" s="36">
        <f>SUMIFS(СВЦЭМ!$L$34:$L$777,СВЦЭМ!$A$34:$A$777,$A422,СВЦЭМ!$B$34:$B$777,G$401)+'СЕТ СН'!$F$13-'СЕТ СН'!$F$21</f>
        <v>124.70480908000002</v>
      </c>
      <c r="H422" s="36">
        <f>SUMIFS(СВЦЭМ!$L$34:$L$777,СВЦЭМ!$A$34:$A$777,$A422,СВЦЭМ!$B$34:$B$777,H$401)+'СЕТ СН'!$F$13-'СЕТ СН'!$F$21</f>
        <v>133.17571290000001</v>
      </c>
      <c r="I422" s="36">
        <f>SUMIFS(СВЦЭМ!$L$34:$L$777,СВЦЭМ!$A$34:$A$777,$A422,СВЦЭМ!$B$34:$B$777,I$401)+'СЕТ СН'!$F$13-'СЕТ СН'!$F$21</f>
        <v>123.38018939999995</v>
      </c>
      <c r="J422" s="36">
        <f>SUMIFS(СВЦЭМ!$L$34:$L$777,СВЦЭМ!$A$34:$A$777,$A422,СВЦЭМ!$B$34:$B$777,J$401)+'СЕТ СН'!$F$13-'СЕТ СН'!$F$21</f>
        <v>69.123440999999957</v>
      </c>
      <c r="K422" s="36">
        <f>SUMIFS(СВЦЭМ!$L$34:$L$777,СВЦЭМ!$A$34:$A$777,$A422,СВЦЭМ!$B$34:$B$777,K$401)+'СЕТ СН'!$F$13-'СЕТ СН'!$F$21</f>
        <v>26.167668359999993</v>
      </c>
      <c r="L422" s="36">
        <f>SUMIFS(СВЦЭМ!$L$34:$L$777,СВЦЭМ!$A$34:$A$777,$A422,СВЦЭМ!$B$34:$B$777,L$401)+'СЕТ СН'!$F$13-'СЕТ СН'!$F$21</f>
        <v>22.565254959999947</v>
      </c>
      <c r="M422" s="36">
        <f>SUMIFS(СВЦЭМ!$L$34:$L$777,СВЦЭМ!$A$34:$A$777,$A422,СВЦЭМ!$B$34:$B$777,M$401)+'СЕТ СН'!$F$13-'СЕТ СН'!$F$21</f>
        <v>59.80772958</v>
      </c>
      <c r="N422" s="36">
        <f>SUMIFS(СВЦЭМ!$L$34:$L$777,СВЦЭМ!$A$34:$A$777,$A422,СВЦЭМ!$B$34:$B$777,N$401)+'СЕТ СН'!$F$13-'СЕТ СН'!$F$21</f>
        <v>57.673990600000025</v>
      </c>
      <c r="O422" s="36">
        <f>SUMIFS(СВЦЭМ!$L$34:$L$777,СВЦЭМ!$A$34:$A$777,$A422,СВЦЭМ!$B$34:$B$777,O$401)+'СЕТ СН'!$F$13-'СЕТ СН'!$F$21</f>
        <v>59.823277319999988</v>
      </c>
      <c r="P422" s="36">
        <f>SUMIFS(СВЦЭМ!$L$34:$L$777,СВЦЭМ!$A$34:$A$777,$A422,СВЦЭМ!$B$34:$B$777,P$401)+'СЕТ СН'!$F$13-'СЕТ СН'!$F$21</f>
        <v>67.976975219999986</v>
      </c>
      <c r="Q422" s="36">
        <f>SUMIFS(СВЦЭМ!$L$34:$L$777,СВЦЭМ!$A$34:$A$777,$A422,СВЦЭМ!$B$34:$B$777,Q$401)+'СЕТ СН'!$F$13-'СЕТ СН'!$F$21</f>
        <v>75.231729230000042</v>
      </c>
      <c r="R422" s="36">
        <f>SUMIFS(СВЦЭМ!$L$34:$L$777,СВЦЭМ!$A$34:$A$777,$A422,СВЦЭМ!$B$34:$B$777,R$401)+'СЕТ СН'!$F$13-'СЕТ СН'!$F$21</f>
        <v>75.724175869999954</v>
      </c>
      <c r="S422" s="36">
        <f>SUMIFS(СВЦЭМ!$L$34:$L$777,СВЦЭМ!$A$34:$A$777,$A422,СВЦЭМ!$B$34:$B$777,S$401)+'СЕТ СН'!$F$13-'СЕТ СН'!$F$21</f>
        <v>76.705638430000022</v>
      </c>
      <c r="T422" s="36">
        <f>SUMIFS(СВЦЭМ!$L$34:$L$777,СВЦЭМ!$A$34:$A$777,$A422,СВЦЭМ!$B$34:$B$777,T$401)+'СЕТ СН'!$F$13-'СЕТ СН'!$F$21</f>
        <v>65.148938670000007</v>
      </c>
      <c r="U422" s="36">
        <f>SUMIFS(СВЦЭМ!$L$34:$L$777,СВЦЭМ!$A$34:$A$777,$A422,СВЦЭМ!$B$34:$B$777,U$401)+'СЕТ СН'!$F$13-'СЕТ СН'!$F$21</f>
        <v>48.085775269999999</v>
      </c>
      <c r="V422" s="36">
        <f>SUMIFS(СВЦЭМ!$L$34:$L$777,СВЦЭМ!$A$34:$A$777,$A422,СВЦЭМ!$B$34:$B$777,V$401)+'СЕТ СН'!$F$13-'СЕТ СН'!$F$21</f>
        <v>29.717608739999946</v>
      </c>
      <c r="W422" s="36">
        <f>SUMIFS(СВЦЭМ!$L$34:$L$777,СВЦЭМ!$A$34:$A$777,$A422,СВЦЭМ!$B$34:$B$777,W$401)+'СЕТ СН'!$F$13-'СЕТ СН'!$F$21</f>
        <v>30.880411350000031</v>
      </c>
      <c r="X422" s="36">
        <f>SUMIFS(СВЦЭМ!$L$34:$L$777,СВЦЭМ!$A$34:$A$777,$A422,СВЦЭМ!$B$34:$B$777,X$401)+'СЕТ СН'!$F$13-'СЕТ СН'!$F$21</f>
        <v>70.897819580000032</v>
      </c>
      <c r="Y422" s="36">
        <f>SUMIFS(СВЦЭМ!$L$34:$L$777,СВЦЭМ!$A$34:$A$777,$A422,СВЦЭМ!$B$34:$B$777,Y$401)+'СЕТ СН'!$F$13-'СЕТ СН'!$F$21</f>
        <v>73.169753190000051</v>
      </c>
    </row>
    <row r="423" spans="1:25" ht="15.75" x14ac:dyDescent="0.2">
      <c r="A423" s="35">
        <f t="shared" si="11"/>
        <v>42816</v>
      </c>
      <c r="B423" s="36">
        <f>SUMIFS(СВЦЭМ!$L$34:$L$777,СВЦЭМ!$A$34:$A$777,$A423,СВЦЭМ!$B$34:$B$777,B$401)+'СЕТ СН'!$F$13-'СЕТ СН'!$F$21</f>
        <v>123.90865812000004</v>
      </c>
      <c r="C423" s="36">
        <f>SUMIFS(СВЦЭМ!$L$34:$L$777,СВЦЭМ!$A$34:$A$777,$A423,СВЦЭМ!$B$34:$B$777,C$401)+'СЕТ СН'!$F$13-'СЕТ СН'!$F$21</f>
        <v>136.23007054000004</v>
      </c>
      <c r="D423" s="36">
        <f>SUMIFS(СВЦЭМ!$L$34:$L$777,СВЦЭМ!$A$34:$A$777,$A423,СВЦЭМ!$B$34:$B$777,D$401)+'СЕТ СН'!$F$13-'СЕТ СН'!$F$21</f>
        <v>150.71857729999999</v>
      </c>
      <c r="E423" s="36">
        <f>SUMIFS(СВЦЭМ!$L$34:$L$777,СВЦЭМ!$A$34:$A$777,$A423,СВЦЭМ!$B$34:$B$777,E$401)+'СЕТ СН'!$F$13-'СЕТ СН'!$F$21</f>
        <v>158.36800778999998</v>
      </c>
      <c r="F423" s="36">
        <f>SUMIFS(СВЦЭМ!$L$34:$L$777,СВЦЭМ!$A$34:$A$777,$A423,СВЦЭМ!$B$34:$B$777,F$401)+'СЕТ СН'!$F$13-'СЕТ СН'!$F$21</f>
        <v>155.35267397999996</v>
      </c>
      <c r="G423" s="36">
        <f>SUMIFS(СВЦЭМ!$L$34:$L$777,СВЦЭМ!$A$34:$A$777,$A423,СВЦЭМ!$B$34:$B$777,G$401)+'СЕТ СН'!$F$13-'СЕТ СН'!$F$21</f>
        <v>145.30430993000004</v>
      </c>
      <c r="H423" s="36">
        <f>SUMIFS(СВЦЭМ!$L$34:$L$777,СВЦЭМ!$A$34:$A$777,$A423,СВЦЭМ!$B$34:$B$777,H$401)+'СЕТ СН'!$F$13-'СЕТ СН'!$F$21</f>
        <v>159.48827906999998</v>
      </c>
      <c r="I423" s="36">
        <f>SUMIFS(СВЦЭМ!$L$34:$L$777,СВЦЭМ!$A$34:$A$777,$A423,СВЦЭМ!$B$34:$B$777,I$401)+'СЕТ СН'!$F$13-'СЕТ СН'!$F$21</f>
        <v>123.02320852000003</v>
      </c>
      <c r="J423" s="36">
        <f>SUMIFS(СВЦЭМ!$L$34:$L$777,СВЦЭМ!$A$34:$A$777,$A423,СВЦЭМ!$B$34:$B$777,J$401)+'СЕТ СН'!$F$13-'СЕТ СН'!$F$21</f>
        <v>72.811582010000052</v>
      </c>
      <c r="K423" s="36">
        <f>SUMIFS(СВЦЭМ!$L$34:$L$777,СВЦЭМ!$A$34:$A$777,$A423,СВЦЭМ!$B$34:$B$777,K$401)+'СЕТ СН'!$F$13-'СЕТ СН'!$F$21</f>
        <v>39.916666830000054</v>
      </c>
      <c r="L423" s="36">
        <f>SUMIFS(СВЦЭМ!$L$34:$L$777,СВЦЭМ!$A$34:$A$777,$A423,СВЦЭМ!$B$34:$B$777,L$401)+'СЕТ СН'!$F$13-'СЕТ СН'!$F$21</f>
        <v>39.563409959999944</v>
      </c>
      <c r="M423" s="36">
        <f>SUMIFS(СВЦЭМ!$L$34:$L$777,СВЦЭМ!$A$34:$A$777,$A423,СВЦЭМ!$B$34:$B$777,M$401)+'СЕТ СН'!$F$13-'СЕТ СН'!$F$21</f>
        <v>50.214645489999953</v>
      </c>
      <c r="N423" s="36">
        <f>SUMIFS(СВЦЭМ!$L$34:$L$777,СВЦЭМ!$A$34:$A$777,$A423,СВЦЭМ!$B$34:$B$777,N$401)+'СЕТ СН'!$F$13-'СЕТ СН'!$F$21</f>
        <v>95.492061300000046</v>
      </c>
      <c r="O423" s="36">
        <f>SUMIFS(СВЦЭМ!$L$34:$L$777,СВЦЭМ!$A$34:$A$777,$A423,СВЦЭМ!$B$34:$B$777,O$401)+'СЕТ СН'!$F$13-'СЕТ СН'!$F$21</f>
        <v>78.391232510000009</v>
      </c>
      <c r="P423" s="36">
        <f>SUMIFS(СВЦЭМ!$L$34:$L$777,СВЦЭМ!$A$34:$A$777,$A423,СВЦЭМ!$B$34:$B$777,P$401)+'СЕТ СН'!$F$13-'СЕТ СН'!$F$21</f>
        <v>92.556039370000008</v>
      </c>
      <c r="Q423" s="36">
        <f>SUMIFS(СВЦЭМ!$L$34:$L$777,СВЦЭМ!$A$34:$A$777,$A423,СВЦЭМ!$B$34:$B$777,Q$401)+'СЕТ СН'!$F$13-'СЕТ СН'!$F$21</f>
        <v>97.812683910000032</v>
      </c>
      <c r="R423" s="36">
        <f>SUMIFS(СВЦЭМ!$L$34:$L$777,СВЦЭМ!$A$34:$A$777,$A423,СВЦЭМ!$B$34:$B$777,R$401)+'СЕТ СН'!$F$13-'СЕТ СН'!$F$21</f>
        <v>95.847184490000018</v>
      </c>
      <c r="S423" s="36">
        <f>SUMIFS(СВЦЭМ!$L$34:$L$777,СВЦЭМ!$A$34:$A$777,$A423,СВЦЭМ!$B$34:$B$777,S$401)+'СЕТ СН'!$F$13-'СЕТ СН'!$F$21</f>
        <v>83.35806513</v>
      </c>
      <c r="T423" s="36">
        <f>SUMIFS(СВЦЭМ!$L$34:$L$777,СВЦЭМ!$A$34:$A$777,$A423,СВЦЭМ!$B$34:$B$777,T$401)+'СЕТ СН'!$F$13-'СЕТ СН'!$F$21</f>
        <v>62.904864249999946</v>
      </c>
      <c r="U423" s="36">
        <f>SUMIFS(СВЦЭМ!$L$34:$L$777,СВЦЭМ!$A$34:$A$777,$A423,СВЦЭМ!$B$34:$B$777,U$401)+'СЕТ СН'!$F$13-'СЕТ СН'!$F$21</f>
        <v>28.815795600000001</v>
      </c>
      <c r="V423" s="36">
        <f>SUMIFS(СВЦЭМ!$L$34:$L$777,СВЦЭМ!$A$34:$A$777,$A423,СВЦЭМ!$B$34:$B$777,V$401)+'СЕТ СН'!$F$13-'СЕТ СН'!$F$21</f>
        <v>20.714170800000034</v>
      </c>
      <c r="W423" s="36">
        <f>SUMIFS(СВЦЭМ!$L$34:$L$777,СВЦЭМ!$A$34:$A$777,$A423,СВЦЭМ!$B$34:$B$777,W$401)+'СЕТ СН'!$F$13-'СЕТ СН'!$F$21</f>
        <v>25.335298670000043</v>
      </c>
      <c r="X423" s="36">
        <f>SUMIFS(СВЦЭМ!$L$34:$L$777,СВЦЭМ!$A$34:$A$777,$A423,СВЦЭМ!$B$34:$B$777,X$401)+'СЕТ СН'!$F$13-'СЕТ СН'!$F$21</f>
        <v>67.938376769999991</v>
      </c>
      <c r="Y423" s="36">
        <f>SUMIFS(СВЦЭМ!$L$34:$L$777,СВЦЭМ!$A$34:$A$777,$A423,СВЦЭМ!$B$34:$B$777,Y$401)+'СЕТ СН'!$F$13-'СЕТ СН'!$F$21</f>
        <v>133.60215995999999</v>
      </c>
    </row>
    <row r="424" spans="1:25" ht="15.75" x14ac:dyDescent="0.2">
      <c r="A424" s="35">
        <f t="shared" si="11"/>
        <v>42817</v>
      </c>
      <c r="B424" s="36">
        <f>SUMIFS(СВЦЭМ!$L$34:$L$777,СВЦЭМ!$A$34:$A$777,$A424,СВЦЭМ!$B$34:$B$777,B$401)+'СЕТ СН'!$F$13-'СЕТ СН'!$F$21</f>
        <v>171.44442254000001</v>
      </c>
      <c r="C424" s="36">
        <f>SUMIFS(СВЦЭМ!$L$34:$L$777,СВЦЭМ!$A$34:$A$777,$A424,СВЦЭМ!$B$34:$B$777,C$401)+'СЕТ СН'!$F$13-'СЕТ СН'!$F$21</f>
        <v>184.31150173000003</v>
      </c>
      <c r="D424" s="36">
        <f>SUMIFS(СВЦЭМ!$L$34:$L$777,СВЦЭМ!$A$34:$A$777,$A424,СВЦЭМ!$B$34:$B$777,D$401)+'СЕТ СН'!$F$13-'СЕТ СН'!$F$21</f>
        <v>195.11913930000003</v>
      </c>
      <c r="E424" s="36">
        <f>SUMIFS(СВЦЭМ!$L$34:$L$777,СВЦЭМ!$A$34:$A$777,$A424,СВЦЭМ!$B$34:$B$777,E$401)+'СЕТ СН'!$F$13-'СЕТ СН'!$F$21</f>
        <v>203.71036757000002</v>
      </c>
      <c r="F424" s="36">
        <f>SUMIFS(СВЦЭМ!$L$34:$L$777,СВЦЭМ!$A$34:$A$777,$A424,СВЦЭМ!$B$34:$B$777,F$401)+'СЕТ СН'!$F$13-'СЕТ СН'!$F$21</f>
        <v>207.21524193000005</v>
      </c>
      <c r="G424" s="36">
        <f>SUMIFS(СВЦЭМ!$L$34:$L$777,СВЦЭМ!$A$34:$A$777,$A424,СВЦЭМ!$B$34:$B$777,G$401)+'СЕТ СН'!$F$13-'СЕТ СН'!$F$21</f>
        <v>197.05451530000005</v>
      </c>
      <c r="H424" s="36">
        <f>SUMIFS(СВЦЭМ!$L$34:$L$777,СВЦЭМ!$A$34:$A$777,$A424,СВЦЭМ!$B$34:$B$777,H$401)+'СЕТ СН'!$F$13-'СЕТ СН'!$F$21</f>
        <v>151.93980833000001</v>
      </c>
      <c r="I424" s="36">
        <f>SUMIFS(СВЦЭМ!$L$34:$L$777,СВЦЭМ!$A$34:$A$777,$A424,СВЦЭМ!$B$34:$B$777,I$401)+'СЕТ СН'!$F$13-'СЕТ СН'!$F$21</f>
        <v>122.67403382999998</v>
      </c>
      <c r="J424" s="36">
        <f>SUMIFS(СВЦЭМ!$L$34:$L$777,СВЦЭМ!$A$34:$A$777,$A424,СВЦЭМ!$B$34:$B$777,J$401)+'СЕТ СН'!$F$13-'СЕТ СН'!$F$21</f>
        <v>74.962330950000023</v>
      </c>
      <c r="K424" s="36">
        <f>SUMIFS(СВЦЭМ!$L$34:$L$777,СВЦЭМ!$A$34:$A$777,$A424,СВЦЭМ!$B$34:$B$777,K$401)+'СЕТ СН'!$F$13-'СЕТ СН'!$F$21</f>
        <v>24.194228960000032</v>
      </c>
      <c r="L424" s="36">
        <f>SUMIFS(СВЦЭМ!$L$34:$L$777,СВЦЭМ!$A$34:$A$777,$A424,СВЦЭМ!$B$34:$B$777,L$401)+'СЕТ СН'!$F$13-'СЕТ СН'!$F$21</f>
        <v>22.944668129999968</v>
      </c>
      <c r="M424" s="36">
        <f>SUMIFS(СВЦЭМ!$L$34:$L$777,СВЦЭМ!$A$34:$A$777,$A424,СВЦЭМ!$B$34:$B$777,M$401)+'СЕТ СН'!$F$13-'СЕТ СН'!$F$21</f>
        <v>34.088719029999993</v>
      </c>
      <c r="N424" s="36">
        <f>SUMIFS(СВЦЭМ!$L$34:$L$777,СВЦЭМ!$A$34:$A$777,$A424,СВЦЭМ!$B$34:$B$777,N$401)+'СЕТ СН'!$F$13-'СЕТ СН'!$F$21</f>
        <v>49.182092379999972</v>
      </c>
      <c r="O424" s="36">
        <f>SUMIFS(СВЦЭМ!$L$34:$L$777,СВЦЭМ!$A$34:$A$777,$A424,СВЦЭМ!$B$34:$B$777,O$401)+'СЕТ СН'!$F$13-'СЕТ СН'!$F$21</f>
        <v>68.306810560000031</v>
      </c>
      <c r="P424" s="36">
        <f>SUMIFS(СВЦЭМ!$L$34:$L$777,СВЦЭМ!$A$34:$A$777,$A424,СВЦЭМ!$B$34:$B$777,P$401)+'СЕТ СН'!$F$13-'СЕТ СН'!$F$21</f>
        <v>76.957658310000056</v>
      </c>
      <c r="Q424" s="36">
        <f>SUMIFS(СВЦЭМ!$L$34:$L$777,СВЦЭМ!$A$34:$A$777,$A424,СВЦЭМ!$B$34:$B$777,Q$401)+'СЕТ СН'!$F$13-'СЕТ СН'!$F$21</f>
        <v>74.279964800000016</v>
      </c>
      <c r="R424" s="36">
        <f>SUMIFS(СВЦЭМ!$L$34:$L$777,СВЦЭМ!$A$34:$A$777,$A424,СВЦЭМ!$B$34:$B$777,R$401)+'СЕТ СН'!$F$13-'СЕТ СН'!$F$21</f>
        <v>74.590575570000055</v>
      </c>
      <c r="S424" s="36">
        <f>SUMIFS(СВЦЭМ!$L$34:$L$777,СВЦЭМ!$A$34:$A$777,$A424,СВЦЭМ!$B$34:$B$777,S$401)+'СЕТ СН'!$F$13-'СЕТ СН'!$F$21</f>
        <v>64.157345970000051</v>
      </c>
      <c r="T424" s="36">
        <f>SUMIFS(СВЦЭМ!$L$34:$L$777,СВЦЭМ!$A$34:$A$777,$A424,СВЦЭМ!$B$34:$B$777,T$401)+'СЕТ СН'!$F$13-'СЕТ СН'!$F$21</f>
        <v>45.319911530000013</v>
      </c>
      <c r="U424" s="36">
        <f>SUMIFS(СВЦЭМ!$L$34:$L$777,СВЦЭМ!$A$34:$A$777,$A424,СВЦЭМ!$B$34:$B$777,U$401)+'СЕТ СН'!$F$13-'СЕТ СН'!$F$21</f>
        <v>26.267866949999984</v>
      </c>
      <c r="V424" s="36">
        <f>SUMIFS(СВЦЭМ!$L$34:$L$777,СВЦЭМ!$A$34:$A$777,$A424,СВЦЭМ!$B$34:$B$777,V$401)+'СЕТ СН'!$F$13-'СЕТ СН'!$F$21</f>
        <v>7.916109419999998</v>
      </c>
      <c r="W424" s="36">
        <f>SUMIFS(СВЦЭМ!$L$34:$L$777,СВЦЭМ!$A$34:$A$777,$A424,СВЦЭМ!$B$34:$B$777,W$401)+'СЕТ СН'!$F$13-'СЕТ СН'!$F$21</f>
        <v>6.6842022600000064</v>
      </c>
      <c r="X424" s="36">
        <f>SUMIFS(СВЦЭМ!$L$34:$L$777,СВЦЭМ!$A$34:$A$777,$A424,СВЦЭМ!$B$34:$B$777,X$401)+'СЕТ СН'!$F$13-'СЕТ СН'!$F$21</f>
        <v>61.077715499999954</v>
      </c>
      <c r="Y424" s="36">
        <f>SUMIFS(СВЦЭМ!$L$34:$L$777,СВЦЭМ!$A$34:$A$777,$A424,СВЦЭМ!$B$34:$B$777,Y$401)+'СЕТ СН'!$F$13-'СЕТ СН'!$F$21</f>
        <v>119.63574257000005</v>
      </c>
    </row>
    <row r="425" spans="1:25" ht="15.75" x14ac:dyDescent="0.2">
      <c r="A425" s="35">
        <f t="shared" si="11"/>
        <v>42818</v>
      </c>
      <c r="B425" s="36">
        <f>SUMIFS(СВЦЭМ!$L$34:$L$777,СВЦЭМ!$A$34:$A$777,$A425,СВЦЭМ!$B$34:$B$777,B$401)+'СЕТ СН'!$F$13-'СЕТ СН'!$F$21</f>
        <v>154.08840822000002</v>
      </c>
      <c r="C425" s="36">
        <f>SUMIFS(СВЦЭМ!$L$34:$L$777,СВЦЭМ!$A$34:$A$777,$A425,СВЦЭМ!$B$34:$B$777,C$401)+'СЕТ СН'!$F$13-'СЕТ СН'!$F$21</f>
        <v>180.75987239000006</v>
      </c>
      <c r="D425" s="36">
        <f>SUMIFS(СВЦЭМ!$L$34:$L$777,СВЦЭМ!$A$34:$A$777,$A425,СВЦЭМ!$B$34:$B$777,D$401)+'СЕТ СН'!$F$13-'СЕТ СН'!$F$21</f>
        <v>194.52452754000001</v>
      </c>
      <c r="E425" s="36">
        <f>SUMIFS(СВЦЭМ!$L$34:$L$777,СВЦЭМ!$A$34:$A$777,$A425,СВЦЭМ!$B$34:$B$777,E$401)+'СЕТ СН'!$F$13-'СЕТ СН'!$F$21</f>
        <v>207.06481025999994</v>
      </c>
      <c r="F425" s="36">
        <f>SUMIFS(СВЦЭМ!$L$34:$L$777,СВЦЭМ!$A$34:$A$777,$A425,СВЦЭМ!$B$34:$B$777,F$401)+'СЕТ СН'!$F$13-'СЕТ СН'!$F$21</f>
        <v>207.46922246999998</v>
      </c>
      <c r="G425" s="36">
        <f>SUMIFS(СВЦЭМ!$L$34:$L$777,СВЦЭМ!$A$34:$A$777,$A425,СВЦЭМ!$B$34:$B$777,G$401)+'СЕТ СН'!$F$13-'СЕТ СН'!$F$21</f>
        <v>185.69729938</v>
      </c>
      <c r="H425" s="36">
        <f>SUMIFS(СВЦЭМ!$L$34:$L$777,СВЦЭМ!$A$34:$A$777,$A425,СВЦЭМ!$B$34:$B$777,H$401)+'СЕТ СН'!$F$13-'СЕТ СН'!$F$21</f>
        <v>135.07059434999996</v>
      </c>
      <c r="I425" s="36">
        <f>SUMIFS(СВЦЭМ!$L$34:$L$777,СВЦЭМ!$A$34:$A$777,$A425,СВЦЭМ!$B$34:$B$777,I$401)+'СЕТ СН'!$F$13-'СЕТ СН'!$F$21</f>
        <v>87.983383040000035</v>
      </c>
      <c r="J425" s="36">
        <f>SUMIFS(СВЦЭМ!$L$34:$L$777,СВЦЭМ!$A$34:$A$777,$A425,СВЦЭМ!$B$34:$B$777,J$401)+'СЕТ СН'!$F$13-'СЕТ СН'!$F$21</f>
        <v>42.793613919999984</v>
      </c>
      <c r="K425" s="36">
        <f>SUMIFS(СВЦЭМ!$L$34:$L$777,СВЦЭМ!$A$34:$A$777,$A425,СВЦЭМ!$B$34:$B$777,K$401)+'СЕТ СН'!$F$13-'СЕТ СН'!$F$21</f>
        <v>8.1913603299999522</v>
      </c>
      <c r="L425" s="36">
        <f>SUMIFS(СВЦЭМ!$L$34:$L$777,СВЦЭМ!$A$34:$A$777,$A425,СВЦЭМ!$B$34:$B$777,L$401)+'СЕТ СН'!$F$13-'СЕТ СН'!$F$21</f>
        <v>-3.2113672799999904</v>
      </c>
      <c r="M425" s="36">
        <f>SUMIFS(СВЦЭМ!$L$34:$L$777,СВЦЭМ!$A$34:$A$777,$A425,СВЦЭМ!$B$34:$B$777,M$401)+'СЕТ СН'!$F$13-'СЕТ СН'!$F$21</f>
        <v>8.9920902200000228</v>
      </c>
      <c r="N425" s="36">
        <f>SUMIFS(СВЦЭМ!$L$34:$L$777,СВЦЭМ!$A$34:$A$777,$A425,СВЦЭМ!$B$34:$B$777,N$401)+'СЕТ СН'!$F$13-'СЕТ СН'!$F$21</f>
        <v>29.983662109999955</v>
      </c>
      <c r="O425" s="36">
        <f>SUMIFS(СВЦЭМ!$L$34:$L$777,СВЦЭМ!$A$34:$A$777,$A425,СВЦЭМ!$B$34:$B$777,O$401)+'СЕТ СН'!$F$13-'СЕТ СН'!$F$21</f>
        <v>30.329674230000023</v>
      </c>
      <c r="P425" s="36">
        <f>SUMIFS(СВЦЭМ!$L$34:$L$777,СВЦЭМ!$A$34:$A$777,$A425,СВЦЭМ!$B$34:$B$777,P$401)+'СЕТ СН'!$F$13-'СЕТ СН'!$F$21</f>
        <v>38.666243509999958</v>
      </c>
      <c r="Q425" s="36">
        <f>SUMIFS(СВЦЭМ!$L$34:$L$777,СВЦЭМ!$A$34:$A$777,$A425,СВЦЭМ!$B$34:$B$777,Q$401)+'СЕТ СН'!$F$13-'СЕТ СН'!$F$21</f>
        <v>40.510635969999953</v>
      </c>
      <c r="R425" s="36">
        <f>SUMIFS(СВЦЭМ!$L$34:$L$777,СВЦЭМ!$A$34:$A$777,$A425,СВЦЭМ!$B$34:$B$777,R$401)+'СЕТ СН'!$F$13-'СЕТ СН'!$F$21</f>
        <v>44.909032779999961</v>
      </c>
      <c r="S425" s="36">
        <f>SUMIFS(СВЦЭМ!$L$34:$L$777,СВЦЭМ!$A$34:$A$777,$A425,СВЦЭМ!$B$34:$B$777,S$401)+'СЕТ СН'!$F$13-'СЕТ СН'!$F$21</f>
        <v>39.742121480000037</v>
      </c>
      <c r="T425" s="36">
        <f>SUMIFS(СВЦЭМ!$L$34:$L$777,СВЦЭМ!$A$34:$A$777,$A425,СВЦЭМ!$B$34:$B$777,T$401)+'СЕТ СН'!$F$13-'СЕТ СН'!$F$21</f>
        <v>22.112922690000005</v>
      </c>
      <c r="U425" s="36">
        <f>SUMIFS(СВЦЭМ!$L$34:$L$777,СВЦЭМ!$A$34:$A$777,$A425,СВЦЭМ!$B$34:$B$777,U$401)+'СЕТ СН'!$F$13-'СЕТ СН'!$F$21</f>
        <v>-2.51223908999998</v>
      </c>
      <c r="V425" s="36">
        <f>SUMIFS(СВЦЭМ!$L$34:$L$777,СВЦЭМ!$A$34:$A$777,$A425,СВЦЭМ!$B$34:$B$777,V$401)+'СЕТ СН'!$F$13-'СЕТ СН'!$F$21</f>
        <v>-2.8751987199999576</v>
      </c>
      <c r="W425" s="36">
        <f>SUMIFS(СВЦЭМ!$L$34:$L$777,СВЦЭМ!$A$34:$A$777,$A425,СВЦЭМ!$B$34:$B$777,W$401)+'СЕТ СН'!$F$13-'СЕТ СН'!$F$21</f>
        <v>-6.1976379000000179</v>
      </c>
      <c r="X425" s="36">
        <f>SUMIFS(СВЦЭМ!$L$34:$L$777,СВЦЭМ!$A$34:$A$777,$A425,СВЦЭМ!$B$34:$B$777,X$401)+'СЕТ СН'!$F$13-'СЕТ СН'!$F$21</f>
        <v>33.299479219999967</v>
      </c>
      <c r="Y425" s="36">
        <f>SUMIFS(СВЦЭМ!$L$34:$L$777,СВЦЭМ!$A$34:$A$777,$A425,СВЦЭМ!$B$34:$B$777,Y$401)+'СЕТ СН'!$F$13-'СЕТ СН'!$F$21</f>
        <v>94.95705425999995</v>
      </c>
    </row>
    <row r="426" spans="1:25" ht="15.75" x14ac:dyDescent="0.2">
      <c r="A426" s="35">
        <f t="shared" si="11"/>
        <v>42819</v>
      </c>
      <c r="B426" s="36">
        <f>SUMIFS(СВЦЭМ!$L$34:$L$777,СВЦЭМ!$A$34:$A$777,$A426,СВЦЭМ!$B$34:$B$777,B$401)+'СЕТ СН'!$F$13-'СЕТ СН'!$F$21</f>
        <v>139.97946404000004</v>
      </c>
      <c r="C426" s="36">
        <f>SUMIFS(СВЦЭМ!$L$34:$L$777,СВЦЭМ!$A$34:$A$777,$A426,СВЦЭМ!$B$34:$B$777,C$401)+'СЕТ СН'!$F$13-'СЕТ СН'!$F$21</f>
        <v>172.02251775000002</v>
      </c>
      <c r="D426" s="36">
        <f>SUMIFS(СВЦЭМ!$L$34:$L$777,СВЦЭМ!$A$34:$A$777,$A426,СВЦЭМ!$B$34:$B$777,D$401)+'СЕТ СН'!$F$13-'СЕТ СН'!$F$21</f>
        <v>184.81531213999995</v>
      </c>
      <c r="E426" s="36">
        <f>SUMIFS(СВЦЭМ!$L$34:$L$777,СВЦЭМ!$A$34:$A$777,$A426,СВЦЭМ!$B$34:$B$777,E$401)+'СЕТ СН'!$F$13-'СЕТ СН'!$F$21</f>
        <v>194.47922730000005</v>
      </c>
      <c r="F426" s="36">
        <f>SUMIFS(СВЦЭМ!$L$34:$L$777,СВЦЭМ!$A$34:$A$777,$A426,СВЦЭМ!$B$34:$B$777,F$401)+'СЕТ СН'!$F$13-'СЕТ СН'!$F$21</f>
        <v>193.20041601000003</v>
      </c>
      <c r="G426" s="36">
        <f>SUMIFS(СВЦЭМ!$L$34:$L$777,СВЦЭМ!$A$34:$A$777,$A426,СВЦЭМ!$B$34:$B$777,G$401)+'СЕТ СН'!$F$13-'СЕТ СН'!$F$21</f>
        <v>183.74899403999996</v>
      </c>
      <c r="H426" s="36">
        <f>SUMIFS(СВЦЭМ!$L$34:$L$777,СВЦЭМ!$A$34:$A$777,$A426,СВЦЭМ!$B$34:$B$777,H$401)+'СЕТ СН'!$F$13-'СЕТ СН'!$F$21</f>
        <v>165.03682681999999</v>
      </c>
      <c r="I426" s="36">
        <f>SUMIFS(СВЦЭМ!$L$34:$L$777,СВЦЭМ!$A$34:$A$777,$A426,СВЦЭМ!$B$34:$B$777,I$401)+'СЕТ СН'!$F$13-'СЕТ СН'!$F$21</f>
        <v>125.72378232000005</v>
      </c>
      <c r="J426" s="36">
        <f>SUMIFS(СВЦЭМ!$L$34:$L$777,СВЦЭМ!$A$34:$A$777,$A426,СВЦЭМ!$B$34:$B$777,J$401)+'СЕТ СН'!$F$13-'СЕТ СН'!$F$21</f>
        <v>58.93985325999995</v>
      </c>
      <c r="K426" s="36">
        <f>SUMIFS(СВЦЭМ!$L$34:$L$777,СВЦЭМ!$A$34:$A$777,$A426,СВЦЭМ!$B$34:$B$777,K$401)+'СЕТ СН'!$F$13-'СЕТ СН'!$F$21</f>
        <v>4.3894490300000371</v>
      </c>
      <c r="L426" s="36">
        <f>SUMIFS(СВЦЭМ!$L$34:$L$777,СВЦЭМ!$A$34:$A$777,$A426,СВЦЭМ!$B$34:$B$777,L$401)+'СЕТ СН'!$F$13-'СЕТ СН'!$F$21</f>
        <v>-3.3947421100000383</v>
      </c>
      <c r="M426" s="36">
        <f>SUMIFS(СВЦЭМ!$L$34:$L$777,СВЦЭМ!$A$34:$A$777,$A426,СВЦЭМ!$B$34:$B$777,M$401)+'СЕТ СН'!$F$13-'СЕТ СН'!$F$21</f>
        <v>8.7744802700000264</v>
      </c>
      <c r="N426" s="36">
        <f>SUMIFS(СВЦЭМ!$L$34:$L$777,СВЦЭМ!$A$34:$A$777,$A426,СВЦЭМ!$B$34:$B$777,N$401)+'СЕТ СН'!$F$13-'СЕТ СН'!$F$21</f>
        <v>23.006295959999989</v>
      </c>
      <c r="O426" s="36">
        <f>SUMIFS(СВЦЭМ!$L$34:$L$777,СВЦЭМ!$A$34:$A$777,$A426,СВЦЭМ!$B$34:$B$777,O$401)+'СЕТ СН'!$F$13-'СЕТ СН'!$F$21</f>
        <v>34.803916559999948</v>
      </c>
      <c r="P426" s="36">
        <f>SUMIFS(СВЦЭМ!$L$34:$L$777,СВЦЭМ!$A$34:$A$777,$A426,СВЦЭМ!$B$34:$B$777,P$401)+'СЕТ СН'!$F$13-'СЕТ СН'!$F$21</f>
        <v>43.283311440000034</v>
      </c>
      <c r="Q426" s="36">
        <f>SUMIFS(СВЦЭМ!$L$34:$L$777,СВЦЭМ!$A$34:$A$777,$A426,СВЦЭМ!$B$34:$B$777,Q$401)+'СЕТ СН'!$F$13-'СЕТ СН'!$F$21</f>
        <v>48.131364839999947</v>
      </c>
      <c r="R426" s="36">
        <f>SUMIFS(СВЦЭМ!$L$34:$L$777,СВЦЭМ!$A$34:$A$777,$A426,СВЦЭМ!$B$34:$B$777,R$401)+'СЕТ СН'!$F$13-'СЕТ СН'!$F$21</f>
        <v>50.485251370000015</v>
      </c>
      <c r="S426" s="36">
        <f>SUMIFS(СВЦЭМ!$L$34:$L$777,СВЦЭМ!$A$34:$A$777,$A426,СВЦЭМ!$B$34:$B$777,S$401)+'СЕТ СН'!$F$13-'СЕТ СН'!$F$21</f>
        <v>44.951044189999948</v>
      </c>
      <c r="T426" s="36">
        <f>SUMIFS(СВЦЭМ!$L$34:$L$777,СВЦЭМ!$A$34:$A$777,$A426,СВЦЭМ!$B$34:$B$777,T$401)+'СЕТ СН'!$F$13-'СЕТ СН'!$F$21</f>
        <v>24.216073359999996</v>
      </c>
      <c r="U426" s="36">
        <f>SUMIFS(СВЦЭМ!$L$34:$L$777,СВЦЭМ!$A$34:$A$777,$A426,СВЦЭМ!$B$34:$B$777,U$401)+'СЕТ СН'!$F$13-'СЕТ СН'!$F$21</f>
        <v>-8.4702721200000042</v>
      </c>
      <c r="V426" s="36">
        <f>SUMIFS(СВЦЭМ!$L$34:$L$777,СВЦЭМ!$A$34:$A$777,$A426,СВЦЭМ!$B$34:$B$777,V$401)+'СЕТ СН'!$F$13-'СЕТ СН'!$F$21</f>
        <v>-15.434383099999991</v>
      </c>
      <c r="W426" s="36">
        <f>SUMIFS(СВЦЭМ!$L$34:$L$777,СВЦЭМ!$A$34:$A$777,$A426,СВЦЭМ!$B$34:$B$777,W$401)+'СЕТ СН'!$F$13-'СЕТ СН'!$F$21</f>
        <v>-20.99035329000003</v>
      </c>
      <c r="X426" s="36">
        <f>SUMIFS(СВЦЭМ!$L$34:$L$777,СВЦЭМ!$A$34:$A$777,$A426,СВЦЭМ!$B$34:$B$777,X$401)+'СЕТ СН'!$F$13-'СЕТ СН'!$F$21</f>
        <v>18.304793769999947</v>
      </c>
      <c r="Y426" s="36">
        <f>SUMIFS(СВЦЭМ!$L$34:$L$777,СВЦЭМ!$A$34:$A$777,$A426,СВЦЭМ!$B$34:$B$777,Y$401)+'СЕТ СН'!$F$13-'СЕТ СН'!$F$21</f>
        <v>79.317989000000011</v>
      </c>
    </row>
    <row r="427" spans="1:25" ht="15.75" x14ac:dyDescent="0.2">
      <c r="A427" s="35">
        <f t="shared" si="11"/>
        <v>42820</v>
      </c>
      <c r="B427" s="36">
        <f>SUMIFS(СВЦЭМ!$L$34:$L$777,СВЦЭМ!$A$34:$A$777,$A427,СВЦЭМ!$B$34:$B$777,B$401)+'СЕТ СН'!$F$13-'СЕТ СН'!$F$21</f>
        <v>129.81955508999999</v>
      </c>
      <c r="C427" s="36">
        <f>SUMIFS(СВЦЭМ!$L$34:$L$777,СВЦЭМ!$A$34:$A$777,$A427,СВЦЭМ!$B$34:$B$777,C$401)+'СЕТ СН'!$F$13-'СЕТ СН'!$F$21</f>
        <v>161.02893690999997</v>
      </c>
      <c r="D427" s="36">
        <f>SUMIFS(СВЦЭМ!$L$34:$L$777,СВЦЭМ!$A$34:$A$777,$A427,СВЦЭМ!$B$34:$B$777,D$401)+'СЕТ СН'!$F$13-'СЕТ СН'!$F$21</f>
        <v>176.84473117000005</v>
      </c>
      <c r="E427" s="36">
        <f>SUMIFS(СВЦЭМ!$L$34:$L$777,СВЦЭМ!$A$34:$A$777,$A427,СВЦЭМ!$B$34:$B$777,E$401)+'СЕТ СН'!$F$13-'СЕТ СН'!$F$21</f>
        <v>186.28295215000003</v>
      </c>
      <c r="F427" s="36">
        <f>SUMIFS(СВЦЭМ!$L$34:$L$777,СВЦЭМ!$A$34:$A$777,$A427,СВЦЭМ!$B$34:$B$777,F$401)+'СЕТ СН'!$F$13-'СЕТ СН'!$F$21</f>
        <v>186.57094979999999</v>
      </c>
      <c r="G427" s="36">
        <f>SUMIFS(СВЦЭМ!$L$34:$L$777,СВЦЭМ!$A$34:$A$777,$A427,СВЦЭМ!$B$34:$B$777,G$401)+'СЕТ СН'!$F$13-'СЕТ СН'!$F$21</f>
        <v>177.48912266000002</v>
      </c>
      <c r="H427" s="36">
        <f>SUMIFS(СВЦЭМ!$L$34:$L$777,СВЦЭМ!$A$34:$A$777,$A427,СВЦЭМ!$B$34:$B$777,H$401)+'СЕТ СН'!$F$13-'СЕТ СН'!$F$21</f>
        <v>160.13806247000002</v>
      </c>
      <c r="I427" s="36">
        <f>SUMIFS(СВЦЭМ!$L$34:$L$777,СВЦЭМ!$A$34:$A$777,$A427,СВЦЭМ!$B$34:$B$777,I$401)+'СЕТ СН'!$F$13-'СЕТ СН'!$F$21</f>
        <v>143.85327293</v>
      </c>
      <c r="J427" s="36">
        <f>SUMIFS(СВЦЭМ!$L$34:$L$777,СВЦЭМ!$A$34:$A$777,$A427,СВЦЭМ!$B$34:$B$777,J$401)+'СЕТ СН'!$F$13-'СЕТ СН'!$F$21</f>
        <v>74.757145919999971</v>
      </c>
      <c r="K427" s="36">
        <f>SUMIFS(СВЦЭМ!$L$34:$L$777,СВЦЭМ!$A$34:$A$777,$A427,СВЦЭМ!$B$34:$B$777,K$401)+'СЕТ СН'!$F$13-'СЕТ СН'!$F$21</f>
        <v>14.316753149999954</v>
      </c>
      <c r="L427" s="36">
        <f>SUMIFS(СВЦЭМ!$L$34:$L$777,СВЦЭМ!$A$34:$A$777,$A427,СВЦЭМ!$B$34:$B$777,L$401)+'СЕТ СН'!$F$13-'СЕТ СН'!$F$21</f>
        <v>2.2095822999999655</v>
      </c>
      <c r="M427" s="36">
        <f>SUMIFS(СВЦЭМ!$L$34:$L$777,СВЦЭМ!$A$34:$A$777,$A427,СВЦЭМ!$B$34:$B$777,M$401)+'СЕТ СН'!$F$13-'СЕТ СН'!$F$21</f>
        <v>8.3455892800000129</v>
      </c>
      <c r="N427" s="36">
        <f>SUMIFS(СВЦЭМ!$L$34:$L$777,СВЦЭМ!$A$34:$A$777,$A427,СВЦЭМ!$B$34:$B$777,N$401)+'СЕТ СН'!$F$13-'СЕТ СН'!$F$21</f>
        <v>21.814199219999978</v>
      </c>
      <c r="O427" s="36">
        <f>SUMIFS(СВЦЭМ!$L$34:$L$777,СВЦЭМ!$A$34:$A$777,$A427,СВЦЭМ!$B$34:$B$777,O$401)+'СЕТ СН'!$F$13-'СЕТ СН'!$F$21</f>
        <v>27.889286500000026</v>
      </c>
      <c r="P427" s="36">
        <f>SUMIFS(СВЦЭМ!$L$34:$L$777,СВЦЭМ!$A$34:$A$777,$A427,СВЦЭМ!$B$34:$B$777,P$401)+'СЕТ СН'!$F$13-'СЕТ СН'!$F$21</f>
        <v>35.332926090000001</v>
      </c>
      <c r="Q427" s="36">
        <f>SUMIFS(СВЦЭМ!$L$34:$L$777,СВЦЭМ!$A$34:$A$777,$A427,СВЦЭМ!$B$34:$B$777,Q$401)+'СЕТ СН'!$F$13-'СЕТ СН'!$F$21</f>
        <v>36.813194589999966</v>
      </c>
      <c r="R427" s="36">
        <f>SUMIFS(СВЦЭМ!$L$34:$L$777,СВЦЭМ!$A$34:$A$777,$A427,СВЦЭМ!$B$34:$B$777,R$401)+'СЕТ СН'!$F$13-'СЕТ СН'!$F$21</f>
        <v>37.957629559999987</v>
      </c>
      <c r="S427" s="36">
        <f>SUMIFS(СВЦЭМ!$L$34:$L$777,СВЦЭМ!$A$34:$A$777,$A427,СВЦЭМ!$B$34:$B$777,S$401)+'СЕТ СН'!$F$13-'СЕТ СН'!$F$21</f>
        <v>33.477066140000034</v>
      </c>
      <c r="T427" s="36">
        <f>SUMIFS(СВЦЭМ!$L$34:$L$777,СВЦЭМ!$A$34:$A$777,$A427,СВЦЭМ!$B$34:$B$777,T$401)+'СЕТ СН'!$F$13-'СЕТ СН'!$F$21</f>
        <v>15.506708929999945</v>
      </c>
      <c r="U427" s="36">
        <f>SUMIFS(СВЦЭМ!$L$34:$L$777,СВЦЭМ!$A$34:$A$777,$A427,СВЦЭМ!$B$34:$B$777,U$401)+'СЕТ СН'!$F$13-'СЕТ СН'!$F$21</f>
        <v>-5.1817700399999467</v>
      </c>
      <c r="V427" s="36">
        <f>SUMIFS(СВЦЭМ!$L$34:$L$777,СВЦЭМ!$A$34:$A$777,$A427,СВЦЭМ!$B$34:$B$777,V$401)+'СЕТ СН'!$F$13-'СЕТ СН'!$F$21</f>
        <v>-6.04415948999997</v>
      </c>
      <c r="W427" s="36">
        <f>SUMIFS(СВЦЭМ!$L$34:$L$777,СВЦЭМ!$A$34:$A$777,$A427,СВЦЭМ!$B$34:$B$777,W$401)+'СЕТ СН'!$F$13-'СЕТ СН'!$F$21</f>
        <v>-5.0270655000000488</v>
      </c>
      <c r="X427" s="36">
        <f>SUMIFS(СВЦЭМ!$L$34:$L$777,СВЦЭМ!$A$34:$A$777,$A427,СВЦЭМ!$B$34:$B$777,X$401)+'СЕТ СН'!$F$13-'СЕТ СН'!$F$21</f>
        <v>44.004151040000011</v>
      </c>
      <c r="Y427" s="36">
        <f>SUMIFS(СВЦЭМ!$L$34:$L$777,СВЦЭМ!$A$34:$A$777,$A427,СВЦЭМ!$B$34:$B$777,Y$401)+'СЕТ СН'!$F$13-'СЕТ СН'!$F$21</f>
        <v>107.87682472999995</v>
      </c>
    </row>
    <row r="428" spans="1:25" ht="15.75" x14ac:dyDescent="0.2">
      <c r="A428" s="35">
        <f t="shared" si="11"/>
        <v>42821</v>
      </c>
      <c r="B428" s="36">
        <f>SUMIFS(СВЦЭМ!$L$34:$L$777,СВЦЭМ!$A$34:$A$777,$A428,СВЦЭМ!$B$34:$B$777,B$401)+'СЕТ СН'!$F$13-'СЕТ СН'!$F$21</f>
        <v>217.70823316999997</v>
      </c>
      <c r="C428" s="36">
        <f>SUMIFS(СВЦЭМ!$L$34:$L$777,СВЦЭМ!$A$34:$A$777,$A428,СВЦЭМ!$B$34:$B$777,C$401)+'СЕТ СН'!$F$13-'СЕТ СН'!$F$21</f>
        <v>252.83442736999996</v>
      </c>
      <c r="D428" s="36">
        <f>SUMIFS(СВЦЭМ!$L$34:$L$777,СВЦЭМ!$A$34:$A$777,$A428,СВЦЭМ!$B$34:$B$777,D$401)+'СЕТ СН'!$F$13-'СЕТ СН'!$F$21</f>
        <v>271.76086181999995</v>
      </c>
      <c r="E428" s="36">
        <f>SUMIFS(СВЦЭМ!$L$34:$L$777,СВЦЭМ!$A$34:$A$777,$A428,СВЦЭМ!$B$34:$B$777,E$401)+'СЕТ СН'!$F$13-'СЕТ СН'!$F$21</f>
        <v>274.76125333000005</v>
      </c>
      <c r="F428" s="36">
        <f>SUMIFS(СВЦЭМ!$L$34:$L$777,СВЦЭМ!$A$34:$A$777,$A428,СВЦЭМ!$B$34:$B$777,F$401)+'СЕТ СН'!$F$13-'СЕТ СН'!$F$21</f>
        <v>277.37586183999997</v>
      </c>
      <c r="G428" s="36">
        <f>SUMIFS(СВЦЭМ!$L$34:$L$777,СВЦЭМ!$A$34:$A$777,$A428,СВЦЭМ!$B$34:$B$777,G$401)+'СЕТ СН'!$F$13-'СЕТ СН'!$F$21</f>
        <v>262.59222179999995</v>
      </c>
      <c r="H428" s="36">
        <f>SUMIFS(СВЦЭМ!$L$34:$L$777,СВЦЭМ!$A$34:$A$777,$A428,СВЦЭМ!$B$34:$B$777,H$401)+'СЕТ СН'!$F$13-'СЕТ СН'!$F$21</f>
        <v>210.72269214000005</v>
      </c>
      <c r="I428" s="36">
        <f>SUMIFS(СВЦЭМ!$L$34:$L$777,СВЦЭМ!$A$34:$A$777,$A428,СВЦЭМ!$B$34:$B$777,I$401)+'СЕТ СН'!$F$13-'СЕТ СН'!$F$21</f>
        <v>154.6138631</v>
      </c>
      <c r="J428" s="36">
        <f>SUMIFS(СВЦЭМ!$L$34:$L$777,СВЦЭМ!$A$34:$A$777,$A428,СВЦЭМ!$B$34:$B$777,J$401)+'СЕТ СН'!$F$13-'СЕТ СН'!$F$21</f>
        <v>108.51142835999997</v>
      </c>
      <c r="K428" s="36">
        <f>SUMIFS(СВЦЭМ!$L$34:$L$777,СВЦЭМ!$A$34:$A$777,$A428,СВЦЭМ!$B$34:$B$777,K$401)+'СЕТ СН'!$F$13-'СЕТ СН'!$F$21</f>
        <v>61.441351830000031</v>
      </c>
      <c r="L428" s="36">
        <f>SUMIFS(СВЦЭМ!$L$34:$L$777,СВЦЭМ!$A$34:$A$777,$A428,СВЦЭМ!$B$34:$B$777,L$401)+'СЕТ СН'!$F$13-'СЕТ СН'!$F$21</f>
        <v>64.249698060000014</v>
      </c>
      <c r="M428" s="36">
        <f>SUMIFS(СВЦЭМ!$L$34:$L$777,СВЦЭМ!$A$34:$A$777,$A428,СВЦЭМ!$B$34:$B$777,M$401)+'СЕТ СН'!$F$13-'СЕТ СН'!$F$21</f>
        <v>82.980491840000013</v>
      </c>
      <c r="N428" s="36">
        <f>SUMIFS(СВЦЭМ!$L$34:$L$777,СВЦЭМ!$A$34:$A$777,$A428,СВЦЭМ!$B$34:$B$777,N$401)+'СЕТ СН'!$F$13-'СЕТ СН'!$F$21</f>
        <v>91.855005190000043</v>
      </c>
      <c r="O428" s="36">
        <f>SUMIFS(СВЦЭМ!$L$34:$L$777,СВЦЭМ!$A$34:$A$777,$A428,СВЦЭМ!$B$34:$B$777,O$401)+'СЕТ СН'!$F$13-'СЕТ СН'!$F$21</f>
        <v>90.698986650000052</v>
      </c>
      <c r="P428" s="36">
        <f>SUMIFS(СВЦЭМ!$L$34:$L$777,СВЦЭМ!$A$34:$A$777,$A428,СВЦЭМ!$B$34:$B$777,P$401)+'СЕТ СН'!$F$13-'СЕТ СН'!$F$21</f>
        <v>101.47735163000004</v>
      </c>
      <c r="Q428" s="36">
        <f>SUMIFS(СВЦЭМ!$L$34:$L$777,СВЦЭМ!$A$34:$A$777,$A428,СВЦЭМ!$B$34:$B$777,Q$401)+'СЕТ СН'!$F$13-'СЕТ СН'!$F$21</f>
        <v>107.77478117999999</v>
      </c>
      <c r="R428" s="36">
        <f>SUMIFS(СВЦЭМ!$L$34:$L$777,СВЦЭМ!$A$34:$A$777,$A428,СВЦЭМ!$B$34:$B$777,R$401)+'СЕТ СН'!$F$13-'СЕТ СН'!$F$21</f>
        <v>103.50955313999998</v>
      </c>
      <c r="S428" s="36">
        <f>SUMIFS(СВЦЭМ!$L$34:$L$777,СВЦЭМ!$A$34:$A$777,$A428,СВЦЭМ!$B$34:$B$777,S$401)+'СЕТ СН'!$F$13-'СЕТ СН'!$F$21</f>
        <v>98.110048750000033</v>
      </c>
      <c r="T428" s="36">
        <f>SUMIFS(СВЦЭМ!$L$34:$L$777,СВЦЭМ!$A$34:$A$777,$A428,СВЦЭМ!$B$34:$B$777,T$401)+'СЕТ СН'!$F$13-'СЕТ СН'!$F$21</f>
        <v>76.687302290000048</v>
      </c>
      <c r="U428" s="36">
        <f>SUMIFS(СВЦЭМ!$L$34:$L$777,СВЦЭМ!$A$34:$A$777,$A428,СВЦЭМ!$B$34:$B$777,U$401)+'СЕТ СН'!$F$13-'СЕТ СН'!$F$21</f>
        <v>51.030292250000002</v>
      </c>
      <c r="V428" s="36">
        <f>SUMIFS(СВЦЭМ!$L$34:$L$777,СВЦЭМ!$A$34:$A$777,$A428,СВЦЭМ!$B$34:$B$777,V$401)+'СЕТ СН'!$F$13-'СЕТ СН'!$F$21</f>
        <v>52.757845449999991</v>
      </c>
      <c r="W428" s="36">
        <f>SUMIFS(СВЦЭМ!$L$34:$L$777,СВЦЭМ!$A$34:$A$777,$A428,СВЦЭМ!$B$34:$B$777,W$401)+'СЕТ СН'!$F$13-'СЕТ СН'!$F$21</f>
        <v>46.737445569999977</v>
      </c>
      <c r="X428" s="36">
        <f>SUMIFS(СВЦЭМ!$L$34:$L$777,СВЦЭМ!$A$34:$A$777,$A428,СВЦЭМ!$B$34:$B$777,X$401)+'СЕТ СН'!$F$13-'СЕТ СН'!$F$21</f>
        <v>107.25081359000001</v>
      </c>
      <c r="Y428" s="36">
        <f>SUMIFS(СВЦЭМ!$L$34:$L$777,СВЦЭМ!$A$34:$A$777,$A428,СВЦЭМ!$B$34:$B$777,Y$401)+'СЕТ СН'!$F$13-'СЕТ СН'!$F$21</f>
        <v>166.39080818000002</v>
      </c>
    </row>
    <row r="429" spans="1:25" ht="15.75" x14ac:dyDescent="0.2">
      <c r="A429" s="35">
        <f t="shared" si="11"/>
        <v>42822</v>
      </c>
      <c r="B429" s="36">
        <f>SUMIFS(СВЦЭМ!$L$34:$L$777,СВЦЭМ!$A$34:$A$777,$A429,СВЦЭМ!$B$34:$B$777,B$401)+'СЕТ СН'!$F$13-'СЕТ СН'!$F$21</f>
        <v>152.84228855000003</v>
      </c>
      <c r="C429" s="36">
        <f>SUMIFS(СВЦЭМ!$L$34:$L$777,СВЦЭМ!$A$34:$A$777,$A429,СВЦЭМ!$B$34:$B$777,C$401)+'СЕТ СН'!$F$13-'СЕТ СН'!$F$21</f>
        <v>164.55164783999999</v>
      </c>
      <c r="D429" s="36">
        <f>SUMIFS(СВЦЭМ!$L$34:$L$777,СВЦЭМ!$A$34:$A$777,$A429,СВЦЭМ!$B$34:$B$777,D$401)+'СЕТ СН'!$F$13-'СЕТ СН'!$F$21</f>
        <v>181.48783281999999</v>
      </c>
      <c r="E429" s="36">
        <f>SUMIFS(СВЦЭМ!$L$34:$L$777,СВЦЭМ!$A$34:$A$777,$A429,СВЦЭМ!$B$34:$B$777,E$401)+'СЕТ СН'!$F$13-'СЕТ СН'!$F$21</f>
        <v>187.32268134000003</v>
      </c>
      <c r="F429" s="36">
        <f>SUMIFS(СВЦЭМ!$L$34:$L$777,СВЦЭМ!$A$34:$A$777,$A429,СВЦЭМ!$B$34:$B$777,F$401)+'СЕТ СН'!$F$13-'СЕТ СН'!$F$21</f>
        <v>183.43321248999996</v>
      </c>
      <c r="G429" s="36">
        <f>SUMIFS(СВЦЭМ!$L$34:$L$777,СВЦЭМ!$A$34:$A$777,$A429,СВЦЭМ!$B$34:$B$777,G$401)+'СЕТ СН'!$F$13-'СЕТ СН'!$F$21</f>
        <v>172.43004885000005</v>
      </c>
      <c r="H429" s="36">
        <f>SUMIFS(СВЦЭМ!$L$34:$L$777,СВЦЭМ!$A$34:$A$777,$A429,СВЦЭМ!$B$34:$B$777,H$401)+'СЕТ СН'!$F$13-'СЕТ СН'!$F$21</f>
        <v>131.35926075999998</v>
      </c>
      <c r="I429" s="36">
        <f>SUMIFS(СВЦЭМ!$L$34:$L$777,СВЦЭМ!$A$34:$A$777,$A429,СВЦЭМ!$B$34:$B$777,I$401)+'СЕТ СН'!$F$13-'СЕТ СН'!$F$21</f>
        <v>124.46478173000003</v>
      </c>
      <c r="J429" s="36">
        <f>SUMIFS(СВЦЭМ!$L$34:$L$777,СВЦЭМ!$A$34:$A$777,$A429,СВЦЭМ!$B$34:$B$777,J$401)+'СЕТ СН'!$F$13-'СЕТ СН'!$F$21</f>
        <v>105.49648771</v>
      </c>
      <c r="K429" s="36">
        <f>SUMIFS(СВЦЭМ!$L$34:$L$777,СВЦЭМ!$A$34:$A$777,$A429,СВЦЭМ!$B$34:$B$777,K$401)+'СЕТ СН'!$F$13-'СЕТ СН'!$F$21</f>
        <v>87.785497299999975</v>
      </c>
      <c r="L429" s="36">
        <f>SUMIFS(СВЦЭМ!$L$34:$L$777,СВЦЭМ!$A$34:$A$777,$A429,СВЦЭМ!$B$34:$B$777,L$401)+'СЕТ СН'!$F$13-'СЕТ СН'!$F$21</f>
        <v>89.601138849999984</v>
      </c>
      <c r="M429" s="36">
        <f>SUMIFS(СВЦЭМ!$L$34:$L$777,СВЦЭМ!$A$34:$A$777,$A429,СВЦЭМ!$B$34:$B$777,M$401)+'СЕТ СН'!$F$13-'СЕТ СН'!$F$21</f>
        <v>90.05443992000005</v>
      </c>
      <c r="N429" s="36">
        <f>SUMIFS(СВЦЭМ!$L$34:$L$777,СВЦЭМ!$A$34:$A$777,$A429,СВЦЭМ!$B$34:$B$777,N$401)+'СЕТ СН'!$F$13-'СЕТ СН'!$F$21</f>
        <v>104.54238152000005</v>
      </c>
      <c r="O429" s="36">
        <f>SUMIFS(СВЦЭМ!$L$34:$L$777,СВЦЭМ!$A$34:$A$777,$A429,СВЦЭМ!$B$34:$B$777,O$401)+'СЕТ СН'!$F$13-'СЕТ СН'!$F$21</f>
        <v>106.22041108999997</v>
      </c>
      <c r="P429" s="36">
        <f>SUMIFS(СВЦЭМ!$L$34:$L$777,СВЦЭМ!$A$34:$A$777,$A429,СВЦЭМ!$B$34:$B$777,P$401)+'СЕТ СН'!$F$13-'СЕТ СН'!$F$21</f>
        <v>119.16870426000003</v>
      </c>
      <c r="Q429" s="36">
        <f>SUMIFS(СВЦЭМ!$L$34:$L$777,СВЦЭМ!$A$34:$A$777,$A429,СВЦЭМ!$B$34:$B$777,Q$401)+'СЕТ СН'!$F$13-'СЕТ СН'!$F$21</f>
        <v>116.18908277000003</v>
      </c>
      <c r="R429" s="36">
        <f>SUMIFS(СВЦЭМ!$L$34:$L$777,СВЦЭМ!$A$34:$A$777,$A429,СВЦЭМ!$B$34:$B$777,R$401)+'СЕТ СН'!$F$13-'СЕТ СН'!$F$21</f>
        <v>114.31916127</v>
      </c>
      <c r="S429" s="36">
        <f>SUMIFS(СВЦЭМ!$L$34:$L$777,СВЦЭМ!$A$34:$A$777,$A429,СВЦЭМ!$B$34:$B$777,S$401)+'СЕТ СН'!$F$13-'СЕТ СН'!$F$21</f>
        <v>114.71417577</v>
      </c>
      <c r="T429" s="36">
        <f>SUMIFS(СВЦЭМ!$L$34:$L$777,СВЦЭМ!$A$34:$A$777,$A429,СВЦЭМ!$B$34:$B$777,T$401)+'СЕТ СН'!$F$13-'СЕТ СН'!$F$21</f>
        <v>106.56834680999998</v>
      </c>
      <c r="U429" s="36">
        <f>SUMIFS(СВЦЭМ!$L$34:$L$777,СВЦЭМ!$A$34:$A$777,$A429,СВЦЭМ!$B$34:$B$777,U$401)+'СЕТ СН'!$F$13-'СЕТ СН'!$F$21</f>
        <v>104.29695957000001</v>
      </c>
      <c r="V429" s="36">
        <f>SUMIFS(СВЦЭМ!$L$34:$L$777,СВЦЭМ!$A$34:$A$777,$A429,СВЦЭМ!$B$34:$B$777,V$401)+'СЕТ СН'!$F$13-'СЕТ СН'!$F$21</f>
        <v>108.37646214999995</v>
      </c>
      <c r="W429" s="36">
        <f>SUMIFS(СВЦЭМ!$L$34:$L$777,СВЦЭМ!$A$34:$A$777,$A429,СВЦЭМ!$B$34:$B$777,W$401)+'СЕТ СН'!$F$13-'СЕТ СН'!$F$21</f>
        <v>106.05257062999999</v>
      </c>
      <c r="X429" s="36">
        <f>SUMIFS(СВЦЭМ!$L$34:$L$777,СВЦЭМ!$A$34:$A$777,$A429,СВЦЭМ!$B$34:$B$777,X$401)+'СЕТ СН'!$F$13-'СЕТ СН'!$F$21</f>
        <v>129.20815918000005</v>
      </c>
      <c r="Y429" s="36">
        <f>SUMIFS(СВЦЭМ!$L$34:$L$777,СВЦЭМ!$A$34:$A$777,$A429,СВЦЭМ!$B$34:$B$777,Y$401)+'СЕТ СН'!$F$13-'СЕТ СН'!$F$21</f>
        <v>158.02281500000004</v>
      </c>
    </row>
    <row r="430" spans="1:25" ht="15.75" x14ac:dyDescent="0.2">
      <c r="A430" s="35">
        <f t="shared" si="11"/>
        <v>42823</v>
      </c>
      <c r="B430" s="36">
        <f>SUMIFS(СВЦЭМ!$L$34:$L$777,СВЦЭМ!$A$34:$A$777,$A430,СВЦЭМ!$B$34:$B$777,B$401)+'СЕТ СН'!$F$13-'СЕТ СН'!$F$21</f>
        <v>168.56627304000006</v>
      </c>
      <c r="C430" s="36">
        <f>SUMIFS(СВЦЭМ!$L$34:$L$777,СВЦЭМ!$A$34:$A$777,$A430,СВЦЭМ!$B$34:$B$777,C$401)+'СЕТ СН'!$F$13-'СЕТ СН'!$F$21</f>
        <v>199.86358872999995</v>
      </c>
      <c r="D430" s="36">
        <f>SUMIFS(СВЦЭМ!$L$34:$L$777,СВЦЭМ!$A$34:$A$777,$A430,СВЦЭМ!$B$34:$B$777,D$401)+'СЕТ СН'!$F$13-'СЕТ СН'!$F$21</f>
        <v>219.33394742999997</v>
      </c>
      <c r="E430" s="36">
        <f>SUMIFS(СВЦЭМ!$L$34:$L$777,СВЦЭМ!$A$34:$A$777,$A430,СВЦЭМ!$B$34:$B$777,E$401)+'СЕТ СН'!$F$13-'СЕТ СН'!$F$21</f>
        <v>228.95015581999996</v>
      </c>
      <c r="F430" s="36">
        <f>SUMIFS(СВЦЭМ!$L$34:$L$777,СВЦЭМ!$A$34:$A$777,$A430,СВЦЭМ!$B$34:$B$777,F$401)+'СЕТ СН'!$F$13-'СЕТ СН'!$F$21</f>
        <v>222.45382853000001</v>
      </c>
      <c r="G430" s="36">
        <f>SUMIFS(СВЦЭМ!$L$34:$L$777,СВЦЭМ!$A$34:$A$777,$A430,СВЦЭМ!$B$34:$B$777,G$401)+'СЕТ СН'!$F$13-'СЕТ СН'!$F$21</f>
        <v>213.30293567000001</v>
      </c>
      <c r="H430" s="36">
        <f>SUMIFS(СВЦЭМ!$L$34:$L$777,СВЦЭМ!$A$34:$A$777,$A430,СВЦЭМ!$B$34:$B$777,H$401)+'СЕТ СН'!$F$13-'СЕТ СН'!$F$21</f>
        <v>163.00253561</v>
      </c>
      <c r="I430" s="36">
        <f>SUMIFS(СВЦЭМ!$L$34:$L$777,СВЦЭМ!$A$34:$A$777,$A430,СВЦЭМ!$B$34:$B$777,I$401)+'СЕТ СН'!$F$13-'СЕТ СН'!$F$21</f>
        <v>108.53159716000005</v>
      </c>
      <c r="J430" s="36">
        <f>SUMIFS(СВЦЭМ!$L$34:$L$777,СВЦЭМ!$A$34:$A$777,$A430,СВЦЭМ!$B$34:$B$777,J$401)+'СЕТ СН'!$F$13-'СЕТ СН'!$F$21</f>
        <v>59.498196630000052</v>
      </c>
      <c r="K430" s="36">
        <f>SUMIFS(СВЦЭМ!$L$34:$L$777,СВЦЭМ!$A$34:$A$777,$A430,СВЦЭМ!$B$34:$B$777,K$401)+'СЕТ СН'!$F$13-'СЕТ СН'!$F$21</f>
        <v>27.000912210000024</v>
      </c>
      <c r="L430" s="36">
        <f>SUMIFS(СВЦЭМ!$L$34:$L$777,СВЦЭМ!$A$34:$A$777,$A430,СВЦЭМ!$B$34:$B$777,L$401)+'СЕТ СН'!$F$13-'СЕТ СН'!$F$21</f>
        <v>25.131254929999955</v>
      </c>
      <c r="M430" s="36">
        <f>SUMIFS(СВЦЭМ!$L$34:$L$777,СВЦЭМ!$A$34:$A$777,$A430,СВЦЭМ!$B$34:$B$777,M$401)+'СЕТ СН'!$F$13-'СЕТ СН'!$F$21</f>
        <v>20.350971049999998</v>
      </c>
      <c r="N430" s="36">
        <f>SUMIFS(СВЦЭМ!$L$34:$L$777,СВЦЭМ!$A$34:$A$777,$A430,СВЦЭМ!$B$34:$B$777,N$401)+'СЕТ СН'!$F$13-'СЕТ СН'!$F$21</f>
        <v>24.1245543</v>
      </c>
      <c r="O430" s="36">
        <f>SUMIFS(СВЦЭМ!$L$34:$L$777,СВЦЭМ!$A$34:$A$777,$A430,СВЦЭМ!$B$34:$B$777,O$401)+'СЕТ СН'!$F$13-'СЕТ СН'!$F$21</f>
        <v>33.266717549999953</v>
      </c>
      <c r="P430" s="36">
        <f>SUMIFS(СВЦЭМ!$L$34:$L$777,СВЦЭМ!$A$34:$A$777,$A430,СВЦЭМ!$B$34:$B$777,P$401)+'СЕТ СН'!$F$13-'СЕТ СН'!$F$21</f>
        <v>44.111775970000053</v>
      </c>
      <c r="Q430" s="36">
        <f>SUMIFS(СВЦЭМ!$L$34:$L$777,СВЦЭМ!$A$34:$A$777,$A430,СВЦЭМ!$B$34:$B$777,Q$401)+'СЕТ СН'!$F$13-'СЕТ СН'!$F$21</f>
        <v>54.722117239999989</v>
      </c>
      <c r="R430" s="36">
        <f>SUMIFS(СВЦЭМ!$L$34:$L$777,СВЦЭМ!$A$34:$A$777,$A430,СВЦЭМ!$B$34:$B$777,R$401)+'СЕТ СН'!$F$13-'СЕТ СН'!$F$21</f>
        <v>59.097888829999988</v>
      </c>
      <c r="S430" s="36">
        <f>SUMIFS(СВЦЭМ!$L$34:$L$777,СВЦЭМ!$A$34:$A$777,$A430,СВЦЭМ!$B$34:$B$777,S$401)+'СЕТ СН'!$F$13-'СЕТ СН'!$F$21</f>
        <v>51.753233479999949</v>
      </c>
      <c r="T430" s="36">
        <f>SUMIFS(СВЦЭМ!$L$34:$L$777,СВЦЭМ!$A$34:$A$777,$A430,СВЦЭМ!$B$34:$B$777,T$401)+'СЕТ СН'!$F$13-'СЕТ СН'!$F$21</f>
        <v>39.075279229999978</v>
      </c>
      <c r="U430" s="36">
        <f>SUMIFS(СВЦЭМ!$L$34:$L$777,СВЦЭМ!$A$34:$A$777,$A430,СВЦЭМ!$B$34:$B$777,U$401)+'СЕТ СН'!$F$13-'СЕТ СН'!$F$21</f>
        <v>29.206428839999944</v>
      </c>
      <c r="V430" s="36">
        <f>SUMIFS(СВЦЭМ!$L$34:$L$777,СВЦЭМ!$A$34:$A$777,$A430,СВЦЭМ!$B$34:$B$777,V$401)+'СЕТ СН'!$F$13-'СЕТ СН'!$F$21</f>
        <v>29.87419682999996</v>
      </c>
      <c r="W430" s="36">
        <f>SUMIFS(СВЦЭМ!$L$34:$L$777,СВЦЭМ!$A$34:$A$777,$A430,СВЦЭМ!$B$34:$B$777,W$401)+'СЕТ СН'!$F$13-'СЕТ СН'!$F$21</f>
        <v>21.911113620000037</v>
      </c>
      <c r="X430" s="36">
        <f>SUMIFS(СВЦЭМ!$L$34:$L$777,СВЦЭМ!$A$34:$A$777,$A430,СВЦЭМ!$B$34:$B$777,X$401)+'СЕТ СН'!$F$13-'СЕТ СН'!$F$21</f>
        <v>52.01765733000002</v>
      </c>
      <c r="Y430" s="36">
        <f>SUMIFS(СВЦЭМ!$L$34:$L$777,СВЦЭМ!$A$34:$A$777,$A430,СВЦЭМ!$B$34:$B$777,Y$401)+'СЕТ СН'!$F$13-'СЕТ СН'!$F$21</f>
        <v>113.51646814000003</v>
      </c>
    </row>
    <row r="431" spans="1:25" ht="15.75" x14ac:dyDescent="0.2">
      <c r="A431" s="35">
        <f t="shared" si="11"/>
        <v>42824</v>
      </c>
      <c r="B431" s="36">
        <f>SUMIFS(СВЦЭМ!$L$34:$L$777,СВЦЭМ!$A$34:$A$777,$A431,СВЦЭМ!$B$34:$B$777,B$401)+'СЕТ СН'!$F$13-'СЕТ СН'!$F$21</f>
        <v>155.69019957</v>
      </c>
      <c r="C431" s="36">
        <f>SUMIFS(СВЦЭМ!$L$34:$L$777,СВЦЭМ!$A$34:$A$777,$A431,СВЦЭМ!$B$34:$B$777,C$401)+'СЕТ СН'!$F$13-'СЕТ СН'!$F$21</f>
        <v>185.56554724</v>
      </c>
      <c r="D431" s="36">
        <f>SUMIFS(СВЦЭМ!$L$34:$L$777,СВЦЭМ!$A$34:$A$777,$A431,СВЦЭМ!$B$34:$B$777,D$401)+'СЕТ СН'!$F$13-'СЕТ СН'!$F$21</f>
        <v>202.07737032</v>
      </c>
      <c r="E431" s="36">
        <f>SUMIFS(СВЦЭМ!$L$34:$L$777,СВЦЭМ!$A$34:$A$777,$A431,СВЦЭМ!$B$34:$B$777,E$401)+'СЕТ СН'!$F$13-'СЕТ СН'!$F$21</f>
        <v>212.60736345999999</v>
      </c>
      <c r="F431" s="36">
        <f>SUMIFS(СВЦЭМ!$L$34:$L$777,СВЦЭМ!$A$34:$A$777,$A431,СВЦЭМ!$B$34:$B$777,F$401)+'СЕТ СН'!$F$13-'СЕТ СН'!$F$21</f>
        <v>211.00270128</v>
      </c>
      <c r="G431" s="36">
        <f>SUMIFS(СВЦЭМ!$L$34:$L$777,СВЦЭМ!$A$34:$A$777,$A431,СВЦЭМ!$B$34:$B$777,G$401)+'СЕТ СН'!$F$13-'СЕТ СН'!$F$21</f>
        <v>198.44842274999996</v>
      </c>
      <c r="H431" s="36">
        <f>SUMIFS(СВЦЭМ!$L$34:$L$777,СВЦЭМ!$A$34:$A$777,$A431,СВЦЭМ!$B$34:$B$777,H$401)+'СЕТ СН'!$F$13-'СЕТ СН'!$F$21</f>
        <v>155.41725586999996</v>
      </c>
      <c r="I431" s="36">
        <f>SUMIFS(СВЦЭМ!$L$34:$L$777,СВЦЭМ!$A$34:$A$777,$A431,СВЦЭМ!$B$34:$B$777,I$401)+'СЕТ СН'!$F$13-'СЕТ СН'!$F$21</f>
        <v>113.70267702000001</v>
      </c>
      <c r="J431" s="36">
        <f>SUMIFS(СВЦЭМ!$L$34:$L$777,СВЦЭМ!$A$34:$A$777,$A431,СВЦЭМ!$B$34:$B$777,J$401)+'СЕТ СН'!$F$13-'СЕТ СН'!$F$21</f>
        <v>73.498847690000048</v>
      </c>
      <c r="K431" s="36">
        <f>SUMIFS(СВЦЭМ!$L$34:$L$777,СВЦЭМ!$A$34:$A$777,$A431,СВЦЭМ!$B$34:$B$777,K$401)+'СЕТ СН'!$F$13-'СЕТ СН'!$F$21</f>
        <v>43.124893049999969</v>
      </c>
      <c r="L431" s="36">
        <f>SUMIFS(СВЦЭМ!$L$34:$L$777,СВЦЭМ!$A$34:$A$777,$A431,СВЦЭМ!$B$34:$B$777,L$401)+'СЕТ СН'!$F$13-'СЕТ СН'!$F$21</f>
        <v>35.931661390000045</v>
      </c>
      <c r="M431" s="36">
        <f>SUMIFS(СВЦЭМ!$L$34:$L$777,СВЦЭМ!$A$34:$A$777,$A431,СВЦЭМ!$B$34:$B$777,M$401)+'СЕТ СН'!$F$13-'СЕТ СН'!$F$21</f>
        <v>31.738970900000027</v>
      </c>
      <c r="N431" s="36">
        <f>SUMIFS(СВЦЭМ!$L$34:$L$777,СВЦЭМ!$A$34:$A$777,$A431,СВЦЭМ!$B$34:$B$777,N$401)+'СЕТ СН'!$F$13-'СЕТ СН'!$F$21</f>
        <v>32.318586750000009</v>
      </c>
      <c r="O431" s="36">
        <f>SUMIFS(СВЦЭМ!$L$34:$L$777,СВЦЭМ!$A$34:$A$777,$A431,СВЦЭМ!$B$34:$B$777,O$401)+'СЕТ СН'!$F$13-'СЕТ СН'!$F$21</f>
        <v>32.988081650000026</v>
      </c>
      <c r="P431" s="36">
        <f>SUMIFS(СВЦЭМ!$L$34:$L$777,СВЦЭМ!$A$34:$A$777,$A431,СВЦЭМ!$B$34:$B$777,P$401)+'СЕТ СН'!$F$13-'СЕТ СН'!$F$21</f>
        <v>42.524533669999983</v>
      </c>
      <c r="Q431" s="36">
        <f>SUMIFS(СВЦЭМ!$L$34:$L$777,СВЦЭМ!$A$34:$A$777,$A431,СВЦЭМ!$B$34:$B$777,Q$401)+'СЕТ СН'!$F$13-'СЕТ СН'!$F$21</f>
        <v>49.147191539999994</v>
      </c>
      <c r="R431" s="36">
        <f>SUMIFS(СВЦЭМ!$L$34:$L$777,СВЦЭМ!$A$34:$A$777,$A431,СВЦЭМ!$B$34:$B$777,R$401)+'СЕТ СН'!$F$13-'СЕТ СН'!$F$21</f>
        <v>50.413082890000055</v>
      </c>
      <c r="S431" s="36">
        <f>SUMIFS(СВЦЭМ!$L$34:$L$777,СВЦЭМ!$A$34:$A$777,$A431,СВЦЭМ!$B$34:$B$777,S$401)+'СЕТ СН'!$F$13-'СЕТ СН'!$F$21</f>
        <v>41.707723679999958</v>
      </c>
      <c r="T431" s="36">
        <f>SUMIFS(СВЦЭМ!$L$34:$L$777,СВЦЭМ!$A$34:$A$777,$A431,СВЦЭМ!$B$34:$B$777,T$401)+'СЕТ СН'!$F$13-'СЕТ СН'!$F$21</f>
        <v>37.341614660000005</v>
      </c>
      <c r="U431" s="36">
        <f>SUMIFS(СВЦЭМ!$L$34:$L$777,СВЦЭМ!$A$34:$A$777,$A431,СВЦЭМ!$B$34:$B$777,U$401)+'СЕТ СН'!$F$13-'СЕТ СН'!$F$21</f>
        <v>33.788584590000028</v>
      </c>
      <c r="V431" s="36">
        <f>SUMIFS(СВЦЭМ!$L$34:$L$777,СВЦЭМ!$A$34:$A$777,$A431,СВЦЭМ!$B$34:$B$777,V$401)+'СЕТ СН'!$F$13-'СЕТ СН'!$F$21</f>
        <v>39.163360489999945</v>
      </c>
      <c r="W431" s="36">
        <f>SUMIFS(СВЦЭМ!$L$34:$L$777,СВЦЭМ!$A$34:$A$777,$A431,СВЦЭМ!$B$34:$B$777,W$401)+'СЕТ СН'!$F$13-'СЕТ СН'!$F$21</f>
        <v>35.459937279999963</v>
      </c>
      <c r="X431" s="36">
        <f>SUMIFS(СВЦЭМ!$L$34:$L$777,СВЦЭМ!$A$34:$A$777,$A431,СВЦЭМ!$B$34:$B$777,X$401)+'СЕТ СН'!$F$13-'СЕТ СН'!$F$21</f>
        <v>69.907593120000001</v>
      </c>
      <c r="Y431" s="36">
        <f>SUMIFS(СВЦЭМ!$L$34:$L$777,СВЦЭМ!$A$34:$A$777,$A431,СВЦЭМ!$B$34:$B$777,Y$401)+'СЕТ СН'!$F$13-'СЕТ СН'!$F$21</f>
        <v>124.48272835</v>
      </c>
    </row>
    <row r="432" spans="1:25" ht="15.75" x14ac:dyDescent="0.2">
      <c r="A432" s="35">
        <f t="shared" si="11"/>
        <v>42825</v>
      </c>
      <c r="B432" s="36">
        <f>SUMIFS(СВЦЭМ!$L$34:$L$777,СВЦЭМ!$A$34:$A$777,$A432,СВЦЭМ!$B$34:$B$777,B$401)+'СЕТ СН'!$F$13-'СЕТ СН'!$F$21</f>
        <v>178.38003475000005</v>
      </c>
      <c r="C432" s="36">
        <f>SUMIFS(СВЦЭМ!$L$34:$L$777,СВЦЭМ!$A$34:$A$777,$A432,СВЦЭМ!$B$34:$B$777,C$401)+'СЕТ СН'!$F$13-'СЕТ СН'!$F$21</f>
        <v>179.20432009000001</v>
      </c>
      <c r="D432" s="36">
        <f>SUMIFS(СВЦЭМ!$L$34:$L$777,СВЦЭМ!$A$34:$A$777,$A432,СВЦЭМ!$B$34:$B$777,D$401)+'СЕТ СН'!$F$13-'СЕТ СН'!$F$21</f>
        <v>181.16802426000004</v>
      </c>
      <c r="E432" s="36">
        <f>SUMIFS(СВЦЭМ!$L$34:$L$777,СВЦЭМ!$A$34:$A$777,$A432,СВЦЭМ!$B$34:$B$777,E$401)+'СЕТ СН'!$F$13-'СЕТ СН'!$F$21</f>
        <v>191.30435682999996</v>
      </c>
      <c r="F432" s="36">
        <f>SUMIFS(СВЦЭМ!$L$34:$L$777,СВЦЭМ!$A$34:$A$777,$A432,СВЦЭМ!$B$34:$B$777,F$401)+'СЕТ СН'!$F$13-'СЕТ СН'!$F$21</f>
        <v>188.44110134000005</v>
      </c>
      <c r="G432" s="36">
        <f>SUMIFS(СВЦЭМ!$L$34:$L$777,СВЦЭМ!$A$34:$A$777,$A432,СВЦЭМ!$B$34:$B$777,G$401)+'СЕТ СН'!$F$13-'СЕТ СН'!$F$21</f>
        <v>175.42657702999998</v>
      </c>
      <c r="H432" s="36">
        <f>SUMIFS(СВЦЭМ!$L$34:$L$777,СВЦЭМ!$A$34:$A$777,$A432,СВЦЭМ!$B$34:$B$777,H$401)+'СЕТ СН'!$F$13-'СЕТ СН'!$F$21</f>
        <v>131.34127950000004</v>
      </c>
      <c r="I432" s="36">
        <f>SUMIFS(СВЦЭМ!$L$34:$L$777,СВЦЭМ!$A$34:$A$777,$A432,СВЦЭМ!$B$34:$B$777,I$401)+'СЕТ СН'!$F$13-'СЕТ СН'!$F$21</f>
        <v>100.66280112000004</v>
      </c>
      <c r="J432" s="36">
        <f>SUMIFS(СВЦЭМ!$L$34:$L$777,СВЦЭМ!$A$34:$A$777,$A432,СВЦЭМ!$B$34:$B$777,J$401)+'СЕТ СН'!$F$13-'СЕТ СН'!$F$21</f>
        <v>65.186390200000005</v>
      </c>
      <c r="K432" s="36">
        <f>SUMIFS(СВЦЭМ!$L$34:$L$777,СВЦЭМ!$A$34:$A$777,$A432,СВЦЭМ!$B$34:$B$777,K$401)+'СЕТ СН'!$F$13-'СЕТ СН'!$F$21</f>
        <v>30.325462150000021</v>
      </c>
      <c r="L432" s="36">
        <f>SUMIFS(СВЦЭМ!$L$34:$L$777,СВЦЭМ!$A$34:$A$777,$A432,СВЦЭМ!$B$34:$B$777,L$401)+'СЕТ СН'!$F$13-'СЕТ СН'!$F$21</f>
        <v>30.243965340000045</v>
      </c>
      <c r="M432" s="36">
        <f>SUMIFS(СВЦЭМ!$L$34:$L$777,СВЦЭМ!$A$34:$A$777,$A432,СВЦЭМ!$B$34:$B$777,M$401)+'СЕТ СН'!$F$13-'СЕТ СН'!$F$21</f>
        <v>29.57791437000003</v>
      </c>
      <c r="N432" s="36">
        <f>SUMIFS(СВЦЭМ!$L$34:$L$777,СВЦЭМ!$A$34:$A$777,$A432,СВЦЭМ!$B$34:$B$777,N$401)+'СЕТ СН'!$F$13-'СЕТ СН'!$F$21</f>
        <v>28.634647589999986</v>
      </c>
      <c r="O432" s="36">
        <f>SUMIFS(СВЦЭМ!$L$34:$L$777,СВЦЭМ!$A$34:$A$777,$A432,СВЦЭМ!$B$34:$B$777,O$401)+'СЕТ СН'!$F$13-'СЕТ СН'!$F$21</f>
        <v>32.953159980000009</v>
      </c>
      <c r="P432" s="36">
        <f>SUMIFS(СВЦЭМ!$L$34:$L$777,СВЦЭМ!$A$34:$A$777,$A432,СВЦЭМ!$B$34:$B$777,P$401)+'СЕТ СН'!$F$13-'СЕТ СН'!$F$21</f>
        <v>43.399228859999994</v>
      </c>
      <c r="Q432" s="36">
        <f>SUMIFS(СВЦЭМ!$L$34:$L$777,СВЦЭМ!$A$34:$A$777,$A432,СВЦЭМ!$B$34:$B$777,Q$401)+'СЕТ СН'!$F$13-'СЕТ СН'!$F$21</f>
        <v>52.578809780000029</v>
      </c>
      <c r="R432" s="36">
        <f>SUMIFS(СВЦЭМ!$L$34:$L$777,СВЦЭМ!$A$34:$A$777,$A432,СВЦЭМ!$B$34:$B$777,R$401)+'СЕТ СН'!$F$13-'СЕТ СН'!$F$21</f>
        <v>54.208393709999996</v>
      </c>
      <c r="S432" s="36">
        <f>SUMIFS(СВЦЭМ!$L$34:$L$777,СВЦЭМ!$A$34:$A$777,$A432,СВЦЭМ!$B$34:$B$777,S$401)+'СЕТ СН'!$F$13-'СЕТ СН'!$F$21</f>
        <v>42.315102270000011</v>
      </c>
      <c r="T432" s="36">
        <f>SUMIFS(СВЦЭМ!$L$34:$L$777,СВЦЭМ!$A$34:$A$777,$A432,СВЦЭМ!$B$34:$B$777,T$401)+'СЕТ СН'!$F$13-'СЕТ СН'!$F$21</f>
        <v>34.838860100000034</v>
      </c>
      <c r="U432" s="36">
        <f>SUMIFS(СВЦЭМ!$L$34:$L$777,СВЦЭМ!$A$34:$A$777,$A432,СВЦЭМ!$B$34:$B$777,U$401)+'СЕТ СН'!$F$13-'СЕТ СН'!$F$21</f>
        <v>25.476217010000028</v>
      </c>
      <c r="V432" s="36">
        <f>SUMIFS(СВЦЭМ!$L$34:$L$777,СВЦЭМ!$A$34:$A$777,$A432,СВЦЭМ!$B$34:$B$777,V$401)+'СЕТ СН'!$F$13-'СЕТ СН'!$F$21</f>
        <v>8.7158880599999975</v>
      </c>
      <c r="W432" s="36">
        <f>SUMIFS(СВЦЭМ!$L$34:$L$777,СВЦЭМ!$A$34:$A$777,$A432,СВЦЭМ!$B$34:$B$777,W$401)+'СЕТ СН'!$F$13-'СЕТ СН'!$F$21</f>
        <v>13.646172070000034</v>
      </c>
      <c r="X432" s="36">
        <f>SUMIFS(СВЦЭМ!$L$34:$L$777,СВЦЭМ!$A$34:$A$777,$A432,СВЦЭМ!$B$34:$B$777,X$401)+'СЕТ СН'!$F$13-'СЕТ СН'!$F$21</f>
        <v>60.792087899999956</v>
      </c>
      <c r="Y432" s="36">
        <f>SUMIFS(СВЦЭМ!$L$34:$L$777,СВЦЭМ!$A$34:$A$777,$A432,СВЦЭМ!$B$34:$B$777,Y$401)+'СЕТ СН'!$F$13-'СЕТ СН'!$F$21</f>
        <v>116.51077221000003</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46" t="s">
        <v>136</v>
      </c>
      <c r="B435" s="146"/>
      <c r="C435" s="146"/>
      <c r="D435" s="146"/>
      <c r="E435" s="146"/>
      <c r="F435" s="146"/>
      <c r="G435" s="146"/>
      <c r="H435" s="146"/>
      <c r="I435" s="146"/>
      <c r="J435" s="146"/>
      <c r="K435" s="146"/>
      <c r="L435" s="147">
        <f>СВЦЭМ!$D$18+'СЕТ СН'!$F$14-'СЕТ СН'!$F$21</f>
        <v>-578.75</v>
      </c>
      <c r="M435" s="14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8" t="s">
        <v>77</v>
      </c>
      <c r="B437" s="128"/>
      <c r="C437" s="128"/>
      <c r="D437" s="128"/>
      <c r="E437" s="128"/>
      <c r="F437" s="128"/>
      <c r="G437" s="128"/>
      <c r="H437" s="128"/>
      <c r="I437" s="128"/>
      <c r="J437" s="128"/>
      <c r="K437" s="128"/>
      <c r="L437" s="128"/>
      <c r="M437" s="128"/>
      <c r="N437" s="129" t="s">
        <v>29</v>
      </c>
      <c r="O437" s="129"/>
      <c r="P437" s="129"/>
      <c r="Q437" s="129"/>
      <c r="R437" s="129"/>
      <c r="S437" s="129"/>
      <c r="T437" s="129"/>
      <c r="U437" s="129"/>
      <c r="V437" s="47"/>
      <c r="W437" s="47"/>
      <c r="X437" s="47"/>
      <c r="Y437" s="47"/>
    </row>
    <row r="438" spans="1:26" ht="15.75" x14ac:dyDescent="0.25">
      <c r="A438" s="128"/>
      <c r="B438" s="128"/>
      <c r="C438" s="128"/>
      <c r="D438" s="128"/>
      <c r="E438" s="128"/>
      <c r="F438" s="128"/>
      <c r="G438" s="128"/>
      <c r="H438" s="128"/>
      <c r="I438" s="128"/>
      <c r="J438" s="128"/>
      <c r="K438" s="128"/>
      <c r="L438" s="128"/>
      <c r="M438" s="128"/>
      <c r="N438" s="130" t="s">
        <v>0</v>
      </c>
      <c r="O438" s="130"/>
      <c r="P438" s="130" t="s">
        <v>1</v>
      </c>
      <c r="Q438" s="130"/>
      <c r="R438" s="130" t="s">
        <v>2</v>
      </c>
      <c r="S438" s="130"/>
      <c r="T438" s="130" t="s">
        <v>3</v>
      </c>
      <c r="U438" s="130"/>
    </row>
    <row r="439" spans="1:26" ht="15.75" x14ac:dyDescent="0.25">
      <c r="A439" s="128"/>
      <c r="B439" s="128"/>
      <c r="C439" s="128"/>
      <c r="D439" s="128"/>
      <c r="E439" s="128"/>
      <c r="F439" s="128"/>
      <c r="G439" s="128"/>
      <c r="H439" s="128"/>
      <c r="I439" s="128"/>
      <c r="J439" s="128"/>
      <c r="K439" s="128"/>
      <c r="L439" s="128"/>
      <c r="M439" s="128"/>
      <c r="N439" s="131">
        <f>СВЦЭМ!$D$12+'СЕТ СН'!$F$10-'СЕТ СН'!$F$22</f>
        <v>-252922.35432841128</v>
      </c>
      <c r="O439" s="132"/>
      <c r="P439" s="131">
        <f>СВЦЭМ!$D$12+'СЕТ СН'!$F$10-'СЕТ СН'!$G$22</f>
        <v>-608646.81432841136</v>
      </c>
      <c r="Q439" s="132"/>
      <c r="R439" s="131">
        <f>СВЦЭМ!$D$12+'СЕТ СН'!$F$10-'СЕТ СН'!$H$22</f>
        <v>-964371.27432841132</v>
      </c>
      <c r="S439" s="132"/>
      <c r="T439" s="131">
        <f>СВЦЭМ!$D$12+'СЕТ СН'!$F$10-'СЕТ СН'!$I$22</f>
        <v>-1001381.7843284113</v>
      </c>
      <c r="U439" s="13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B117:Y118"/>
    <mergeCell ref="A81:A83"/>
    <mergeCell ref="A117:A119"/>
    <mergeCell ref="A329:A331"/>
    <mergeCell ref="B329:Y330"/>
    <mergeCell ref="A223:A225"/>
    <mergeCell ref="B223:Y224"/>
    <mergeCell ref="A258:A260"/>
    <mergeCell ref="B258:Y259"/>
    <mergeCell ref="A153:A155"/>
    <mergeCell ref="B153:Y154"/>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abSelected="1" topLeftCell="H424" zoomScale="80" zoomScaleNormal="80" zoomScaleSheetLayoutView="80" workbookViewId="0">
      <selection activeCell="B156" sqref="B156:Y186"/>
    </sheetView>
  </sheetViews>
  <sheetFormatPr defaultRowHeight="15" x14ac:dyDescent="0.25"/>
  <cols>
    <col min="1" max="1" width="9.75" style="49" customWidth="1"/>
    <col min="2" max="25" width="10" style="49" customWidth="1"/>
    <col min="26" max="26" width="9" style="42"/>
    <col min="27" max="27" width="11.25" style="42" customWidth="1"/>
    <col min="28" max="16384" width="9" style="42"/>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марте 2017г.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16" t="s">
        <v>42</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2.25" customHeight="1" x14ac:dyDescent="0.2">
      <c r="A4" s="116" t="s">
        <v>84</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01.03.2017</v>
      </c>
      <c r="B12" s="36">
        <f>SUMIFS(СВЦЭМ!$D$34:$D$777,СВЦЭМ!$A$34:$A$777,$A12,СВЦЭМ!$B$34:$B$777,B$11)+'СЕТ СН'!$F$11+СВЦЭМ!$D$10+'СЕТ СН'!$F$6-'СЕТ СН'!$F$23</f>
        <v>1003.7757605000002</v>
      </c>
      <c r="C12" s="36">
        <f>SUMIFS(СВЦЭМ!$D$34:$D$777,СВЦЭМ!$A$34:$A$777,$A12,СВЦЭМ!$B$34:$B$777,C$11)+'СЕТ СН'!$F$11+СВЦЭМ!$D$10+'СЕТ СН'!$F$6-'СЕТ СН'!$F$23</f>
        <v>1042.66659734</v>
      </c>
      <c r="D12" s="36">
        <f>SUMIFS(СВЦЭМ!$D$34:$D$777,СВЦЭМ!$A$34:$A$777,$A12,СВЦЭМ!$B$34:$B$777,D$11)+'СЕТ СН'!$F$11+СВЦЭМ!$D$10+'СЕТ СН'!$F$6-'СЕТ СН'!$F$23</f>
        <v>1062.5583877399999</v>
      </c>
      <c r="E12" s="36">
        <f>SUMIFS(СВЦЭМ!$D$34:$D$777,СВЦЭМ!$A$34:$A$777,$A12,СВЦЭМ!$B$34:$B$777,E$11)+'СЕТ СН'!$F$11+СВЦЭМ!$D$10+'СЕТ СН'!$F$6-'СЕТ СН'!$F$23</f>
        <v>1075.8961971899998</v>
      </c>
      <c r="F12" s="36">
        <f>SUMIFS(СВЦЭМ!$D$34:$D$777,СВЦЭМ!$A$34:$A$777,$A12,СВЦЭМ!$B$34:$B$777,F$11)+'СЕТ СН'!$F$11+СВЦЭМ!$D$10+'СЕТ СН'!$F$6-'СЕТ СН'!$F$23</f>
        <v>1069.9033297199999</v>
      </c>
      <c r="G12" s="36">
        <f>SUMIFS(СВЦЭМ!$D$34:$D$777,СВЦЭМ!$A$34:$A$777,$A12,СВЦЭМ!$B$34:$B$777,G$11)+'СЕТ СН'!$F$11+СВЦЭМ!$D$10+'СЕТ СН'!$F$6-'СЕТ СН'!$F$23</f>
        <v>1053.23116248</v>
      </c>
      <c r="H12" s="36">
        <f>SUMIFS(СВЦЭМ!$D$34:$D$777,СВЦЭМ!$A$34:$A$777,$A12,СВЦЭМ!$B$34:$B$777,H$11)+'СЕТ СН'!$F$11+СВЦЭМ!$D$10+'СЕТ СН'!$F$6-'СЕТ СН'!$F$23</f>
        <v>994.11294563000001</v>
      </c>
      <c r="I12" s="36">
        <f>SUMIFS(СВЦЭМ!$D$34:$D$777,СВЦЭМ!$A$34:$A$777,$A12,СВЦЭМ!$B$34:$B$777,I$11)+'СЕТ СН'!$F$11+СВЦЭМ!$D$10+'СЕТ СН'!$F$6-'СЕТ СН'!$F$23</f>
        <v>953.51492151000002</v>
      </c>
      <c r="J12" s="36">
        <f>SUMIFS(СВЦЭМ!$D$34:$D$777,СВЦЭМ!$A$34:$A$777,$A12,СВЦЭМ!$B$34:$B$777,J$11)+'СЕТ СН'!$F$11+СВЦЭМ!$D$10+'СЕТ СН'!$F$6-'СЕТ СН'!$F$23</f>
        <v>904.24764829000014</v>
      </c>
      <c r="K12" s="36">
        <f>SUMIFS(СВЦЭМ!$D$34:$D$777,СВЦЭМ!$A$34:$A$777,$A12,СВЦЭМ!$B$34:$B$777,K$11)+'СЕТ СН'!$F$11+СВЦЭМ!$D$10+'СЕТ СН'!$F$6-'СЕТ СН'!$F$23</f>
        <v>882.08380773999988</v>
      </c>
      <c r="L12" s="36">
        <f>SUMIFS(СВЦЭМ!$D$34:$D$777,СВЦЭМ!$A$34:$A$777,$A12,СВЦЭМ!$B$34:$B$777,L$11)+'СЕТ СН'!$F$11+СВЦЭМ!$D$10+'СЕТ СН'!$F$6-'СЕТ СН'!$F$23</f>
        <v>875.85950000999992</v>
      </c>
      <c r="M12" s="36">
        <f>SUMIFS(СВЦЭМ!$D$34:$D$777,СВЦЭМ!$A$34:$A$777,$A12,СВЦЭМ!$B$34:$B$777,M$11)+'СЕТ СН'!$F$11+СВЦЭМ!$D$10+'СЕТ СН'!$F$6-'СЕТ СН'!$F$23</f>
        <v>886.62870444999999</v>
      </c>
      <c r="N12" s="36">
        <f>SUMIFS(СВЦЭМ!$D$34:$D$777,СВЦЭМ!$A$34:$A$777,$A12,СВЦЭМ!$B$34:$B$777,N$11)+'СЕТ СН'!$F$11+СВЦЭМ!$D$10+'СЕТ СН'!$F$6-'СЕТ СН'!$F$23</f>
        <v>919.42177430999982</v>
      </c>
      <c r="O12" s="36">
        <f>SUMIFS(СВЦЭМ!$D$34:$D$777,СВЦЭМ!$A$34:$A$777,$A12,СВЦЭМ!$B$34:$B$777,O$11)+'СЕТ СН'!$F$11+СВЦЭМ!$D$10+'СЕТ СН'!$F$6-'СЕТ СН'!$F$23</f>
        <v>930.20262248000017</v>
      </c>
      <c r="P12" s="36">
        <f>SUMIFS(СВЦЭМ!$D$34:$D$777,СВЦЭМ!$A$34:$A$777,$A12,СВЦЭМ!$B$34:$B$777,P$11)+'СЕТ СН'!$F$11+СВЦЭМ!$D$10+'СЕТ СН'!$F$6-'СЕТ СН'!$F$23</f>
        <v>945.17669268999998</v>
      </c>
      <c r="Q12" s="36">
        <f>SUMIFS(СВЦЭМ!$D$34:$D$777,СВЦЭМ!$A$34:$A$777,$A12,СВЦЭМ!$B$34:$B$777,Q$11)+'СЕТ СН'!$F$11+СВЦЭМ!$D$10+'СЕТ СН'!$F$6-'СЕТ СН'!$F$23</f>
        <v>943.53803651999988</v>
      </c>
      <c r="R12" s="36">
        <f>SUMIFS(СВЦЭМ!$D$34:$D$777,СВЦЭМ!$A$34:$A$777,$A12,СВЦЭМ!$B$34:$B$777,R$11)+'СЕТ СН'!$F$11+СВЦЭМ!$D$10+'СЕТ СН'!$F$6-'СЕТ СН'!$F$23</f>
        <v>934.72540642000013</v>
      </c>
      <c r="S12" s="36">
        <f>SUMIFS(СВЦЭМ!$D$34:$D$777,СВЦЭМ!$A$34:$A$777,$A12,СВЦЭМ!$B$34:$B$777,S$11)+'СЕТ СН'!$F$11+СВЦЭМ!$D$10+'СЕТ СН'!$F$6-'СЕТ СН'!$F$23</f>
        <v>933.16119315000014</v>
      </c>
      <c r="T12" s="36">
        <f>SUMIFS(СВЦЭМ!$D$34:$D$777,СВЦЭМ!$A$34:$A$777,$A12,СВЦЭМ!$B$34:$B$777,T$11)+'СЕТ СН'!$F$11+СВЦЭМ!$D$10+'СЕТ СН'!$F$6-'СЕТ СН'!$F$23</f>
        <v>889.43576832000008</v>
      </c>
      <c r="U12" s="36">
        <f>SUMIFS(СВЦЭМ!$D$34:$D$777,СВЦЭМ!$A$34:$A$777,$A12,СВЦЭМ!$B$34:$B$777,U$11)+'СЕТ СН'!$F$11+СВЦЭМ!$D$10+'СЕТ СН'!$F$6-'СЕТ СН'!$F$23</f>
        <v>878.42009763999977</v>
      </c>
      <c r="V12" s="36">
        <f>SUMIFS(СВЦЭМ!$D$34:$D$777,СВЦЭМ!$A$34:$A$777,$A12,СВЦЭМ!$B$34:$B$777,V$11)+'СЕТ СН'!$F$11+СВЦЭМ!$D$10+'СЕТ СН'!$F$6-'СЕТ СН'!$F$23</f>
        <v>875.49750456999982</v>
      </c>
      <c r="W12" s="36">
        <f>SUMIFS(СВЦЭМ!$D$34:$D$777,СВЦЭМ!$A$34:$A$777,$A12,СВЦЭМ!$B$34:$B$777,W$11)+'СЕТ СН'!$F$11+СВЦЭМ!$D$10+'СЕТ СН'!$F$6-'СЕТ СН'!$F$23</f>
        <v>886.07131507999975</v>
      </c>
      <c r="X12" s="36">
        <f>SUMIFS(СВЦЭМ!$D$34:$D$777,СВЦЭМ!$A$34:$A$777,$A12,СВЦЭМ!$B$34:$B$777,X$11)+'СЕТ СН'!$F$11+СВЦЭМ!$D$10+'СЕТ СН'!$F$6-'СЕТ СН'!$F$23</f>
        <v>911.83455391999996</v>
      </c>
      <c r="Y12" s="36">
        <f>SUMIFS(СВЦЭМ!$D$34:$D$777,СВЦЭМ!$A$34:$A$777,$A12,СВЦЭМ!$B$34:$B$777,Y$11)+'СЕТ СН'!$F$11+СВЦЭМ!$D$10+'СЕТ СН'!$F$6-'СЕТ СН'!$F$23</f>
        <v>958.65651772000001</v>
      </c>
      <c r="AA12" s="45"/>
    </row>
    <row r="13" spans="1:27" ht="15.75" x14ac:dyDescent="0.2">
      <c r="A13" s="35">
        <f>A12+1</f>
        <v>42796</v>
      </c>
      <c r="B13" s="36">
        <f>SUMIFS(СВЦЭМ!$D$34:$D$777,СВЦЭМ!$A$34:$A$777,$A13,СВЦЭМ!$B$34:$B$777,B$11)+'СЕТ СН'!$F$11+СВЦЭМ!$D$10+'СЕТ СН'!$F$6-'СЕТ СН'!$F$23</f>
        <v>980.59110581999994</v>
      </c>
      <c r="C13" s="36">
        <f>SUMIFS(СВЦЭМ!$D$34:$D$777,СВЦЭМ!$A$34:$A$777,$A13,СВЦЭМ!$B$34:$B$777,C$11)+'СЕТ СН'!$F$11+СВЦЭМ!$D$10+'СЕТ СН'!$F$6-'СЕТ СН'!$F$23</f>
        <v>1005.78243892</v>
      </c>
      <c r="D13" s="36">
        <f>SUMIFS(СВЦЭМ!$D$34:$D$777,СВЦЭМ!$A$34:$A$777,$A13,СВЦЭМ!$B$34:$B$777,D$11)+'СЕТ СН'!$F$11+СВЦЭМ!$D$10+'СЕТ СН'!$F$6-'СЕТ СН'!$F$23</f>
        <v>1045.09619965</v>
      </c>
      <c r="E13" s="36">
        <f>SUMIFS(СВЦЭМ!$D$34:$D$777,СВЦЭМ!$A$34:$A$777,$A13,СВЦЭМ!$B$34:$B$777,E$11)+'СЕТ СН'!$F$11+СВЦЭМ!$D$10+'СЕТ СН'!$F$6-'СЕТ СН'!$F$23</f>
        <v>1068.9852538599998</v>
      </c>
      <c r="F13" s="36">
        <f>SUMIFS(СВЦЭМ!$D$34:$D$777,СВЦЭМ!$A$34:$A$777,$A13,СВЦЭМ!$B$34:$B$777,F$11)+'СЕТ СН'!$F$11+СВЦЭМ!$D$10+'СЕТ СН'!$F$6-'СЕТ СН'!$F$23</f>
        <v>1065.0470642</v>
      </c>
      <c r="G13" s="36">
        <f>SUMIFS(СВЦЭМ!$D$34:$D$777,СВЦЭМ!$A$34:$A$777,$A13,СВЦЭМ!$B$34:$B$777,G$11)+'СЕТ СН'!$F$11+СВЦЭМ!$D$10+'СЕТ СН'!$F$6-'СЕТ СН'!$F$23</f>
        <v>1027.4569836700002</v>
      </c>
      <c r="H13" s="36">
        <f>SUMIFS(СВЦЭМ!$D$34:$D$777,СВЦЭМ!$A$34:$A$777,$A13,СВЦЭМ!$B$34:$B$777,H$11)+'СЕТ СН'!$F$11+СВЦЭМ!$D$10+'СЕТ СН'!$F$6-'СЕТ СН'!$F$23</f>
        <v>955.10555055999976</v>
      </c>
      <c r="I13" s="36">
        <f>SUMIFS(СВЦЭМ!$D$34:$D$777,СВЦЭМ!$A$34:$A$777,$A13,СВЦЭМ!$B$34:$B$777,I$11)+'СЕТ СН'!$F$11+СВЦЭМ!$D$10+'СЕТ СН'!$F$6-'СЕТ СН'!$F$23</f>
        <v>911.22674985999993</v>
      </c>
      <c r="J13" s="36">
        <f>SUMIFS(СВЦЭМ!$D$34:$D$777,СВЦЭМ!$A$34:$A$777,$A13,СВЦЭМ!$B$34:$B$777,J$11)+'СЕТ СН'!$F$11+СВЦЭМ!$D$10+'СЕТ СН'!$F$6-'СЕТ СН'!$F$23</f>
        <v>919.02270947999978</v>
      </c>
      <c r="K13" s="36">
        <f>SUMIFS(СВЦЭМ!$D$34:$D$777,СВЦЭМ!$A$34:$A$777,$A13,СВЦЭМ!$B$34:$B$777,K$11)+'СЕТ СН'!$F$11+СВЦЭМ!$D$10+'СЕТ СН'!$F$6-'СЕТ СН'!$F$23</f>
        <v>914.35910183999977</v>
      </c>
      <c r="L13" s="36">
        <f>SUMIFS(СВЦЭМ!$D$34:$D$777,СВЦЭМ!$A$34:$A$777,$A13,СВЦЭМ!$B$34:$B$777,L$11)+'СЕТ СН'!$F$11+СВЦЭМ!$D$10+'СЕТ СН'!$F$6-'СЕТ СН'!$F$23</f>
        <v>906.45948980000003</v>
      </c>
      <c r="M13" s="36">
        <f>SUMIFS(СВЦЭМ!$D$34:$D$777,СВЦЭМ!$A$34:$A$777,$A13,СВЦЭМ!$B$34:$B$777,M$11)+'СЕТ СН'!$F$11+СВЦЭМ!$D$10+'СЕТ СН'!$F$6-'СЕТ СН'!$F$23</f>
        <v>903.96469809000018</v>
      </c>
      <c r="N13" s="36">
        <f>SUMIFS(СВЦЭМ!$D$34:$D$777,СВЦЭМ!$A$34:$A$777,$A13,СВЦЭМ!$B$34:$B$777,N$11)+'СЕТ СН'!$F$11+СВЦЭМ!$D$10+'СЕТ СН'!$F$6-'СЕТ СН'!$F$23</f>
        <v>924.75904863999995</v>
      </c>
      <c r="O13" s="36">
        <f>SUMIFS(СВЦЭМ!$D$34:$D$777,СВЦЭМ!$A$34:$A$777,$A13,СВЦЭМ!$B$34:$B$777,O$11)+'СЕТ СН'!$F$11+СВЦЭМ!$D$10+'СЕТ СН'!$F$6-'СЕТ СН'!$F$23</f>
        <v>932.37831952999977</v>
      </c>
      <c r="P13" s="36">
        <f>SUMIFS(СВЦЭМ!$D$34:$D$777,СВЦЭМ!$A$34:$A$777,$A13,СВЦЭМ!$B$34:$B$777,P$11)+'СЕТ СН'!$F$11+СВЦЭМ!$D$10+'СЕТ СН'!$F$6-'СЕТ СН'!$F$23</f>
        <v>939.54302228000006</v>
      </c>
      <c r="Q13" s="36">
        <f>SUMIFS(СВЦЭМ!$D$34:$D$777,СВЦЭМ!$A$34:$A$777,$A13,СВЦЭМ!$B$34:$B$777,Q$11)+'СЕТ СН'!$F$11+СВЦЭМ!$D$10+'СЕТ СН'!$F$6-'СЕТ СН'!$F$23</f>
        <v>951.21811818000015</v>
      </c>
      <c r="R13" s="36">
        <f>SUMIFS(СВЦЭМ!$D$34:$D$777,СВЦЭМ!$A$34:$A$777,$A13,СВЦЭМ!$B$34:$B$777,R$11)+'СЕТ СН'!$F$11+СВЦЭМ!$D$10+'СЕТ СН'!$F$6-'СЕТ СН'!$F$23</f>
        <v>957.24153961999991</v>
      </c>
      <c r="S13" s="36">
        <f>SUMIFS(СВЦЭМ!$D$34:$D$777,СВЦЭМ!$A$34:$A$777,$A13,СВЦЭМ!$B$34:$B$777,S$11)+'СЕТ СН'!$F$11+СВЦЭМ!$D$10+'СЕТ СН'!$F$6-'СЕТ СН'!$F$23</f>
        <v>947.05751271000008</v>
      </c>
      <c r="T13" s="36">
        <f>SUMIFS(СВЦЭМ!$D$34:$D$777,СВЦЭМ!$A$34:$A$777,$A13,СВЦЭМ!$B$34:$B$777,T$11)+'СЕТ СН'!$F$11+СВЦЭМ!$D$10+'СЕТ СН'!$F$6-'СЕТ СН'!$F$23</f>
        <v>913.18445142000019</v>
      </c>
      <c r="U13" s="36">
        <f>SUMIFS(СВЦЭМ!$D$34:$D$777,СВЦЭМ!$A$34:$A$777,$A13,СВЦЭМ!$B$34:$B$777,U$11)+'СЕТ СН'!$F$11+СВЦЭМ!$D$10+'СЕТ СН'!$F$6-'СЕТ СН'!$F$23</f>
        <v>883.75369119000015</v>
      </c>
      <c r="V13" s="36">
        <f>SUMIFS(СВЦЭМ!$D$34:$D$777,СВЦЭМ!$A$34:$A$777,$A13,СВЦЭМ!$B$34:$B$777,V$11)+'СЕТ СН'!$F$11+СВЦЭМ!$D$10+'СЕТ СН'!$F$6-'СЕТ СН'!$F$23</f>
        <v>888.54146746000015</v>
      </c>
      <c r="W13" s="36">
        <f>SUMIFS(СВЦЭМ!$D$34:$D$777,СВЦЭМ!$A$34:$A$777,$A13,СВЦЭМ!$B$34:$B$777,W$11)+'СЕТ СН'!$F$11+СВЦЭМ!$D$10+'СЕТ СН'!$F$6-'СЕТ СН'!$F$23</f>
        <v>904.6392487600001</v>
      </c>
      <c r="X13" s="36">
        <f>SUMIFS(СВЦЭМ!$D$34:$D$777,СВЦЭМ!$A$34:$A$777,$A13,СВЦЭМ!$B$34:$B$777,X$11)+'СЕТ СН'!$F$11+СВЦЭМ!$D$10+'СЕТ СН'!$F$6-'СЕТ СН'!$F$23</f>
        <v>920.7532632399998</v>
      </c>
      <c r="Y13" s="36">
        <f>SUMIFS(СВЦЭМ!$D$34:$D$777,СВЦЭМ!$A$34:$A$777,$A13,СВЦЭМ!$B$34:$B$777,Y$11)+'СЕТ СН'!$F$11+СВЦЭМ!$D$10+'СЕТ СН'!$F$6-'СЕТ СН'!$F$23</f>
        <v>922.26874744999986</v>
      </c>
    </row>
    <row r="14" spans="1:27" ht="15.75" x14ac:dyDescent="0.2">
      <c r="A14" s="35">
        <f t="shared" ref="A14:A42" si="0">A13+1</f>
        <v>42797</v>
      </c>
      <c r="B14" s="36">
        <f>SUMIFS(СВЦЭМ!$D$34:$D$777,СВЦЭМ!$A$34:$A$777,$A14,СВЦЭМ!$B$34:$B$777,B$11)+'СЕТ СН'!$F$11+СВЦЭМ!$D$10+'СЕТ СН'!$F$6-'СЕТ СН'!$F$23</f>
        <v>919.4986632099999</v>
      </c>
      <c r="C14" s="36">
        <f>SUMIFS(СВЦЭМ!$D$34:$D$777,СВЦЭМ!$A$34:$A$777,$A14,СВЦЭМ!$B$34:$B$777,C$11)+'СЕТ СН'!$F$11+СВЦЭМ!$D$10+'СЕТ СН'!$F$6-'СЕТ СН'!$F$23</f>
        <v>954.4853151100001</v>
      </c>
      <c r="D14" s="36">
        <f>SUMIFS(СВЦЭМ!$D$34:$D$777,СВЦЭМ!$A$34:$A$777,$A14,СВЦЭМ!$B$34:$B$777,D$11)+'СЕТ СН'!$F$11+СВЦЭМ!$D$10+'СЕТ СН'!$F$6-'СЕТ СН'!$F$23</f>
        <v>978.55002480999974</v>
      </c>
      <c r="E14" s="36">
        <f>SUMIFS(СВЦЭМ!$D$34:$D$777,СВЦЭМ!$A$34:$A$777,$A14,СВЦЭМ!$B$34:$B$777,E$11)+'СЕТ СН'!$F$11+СВЦЭМ!$D$10+'СЕТ СН'!$F$6-'СЕТ СН'!$F$23</f>
        <v>979.22150736999993</v>
      </c>
      <c r="F14" s="36">
        <f>SUMIFS(СВЦЭМ!$D$34:$D$777,СВЦЭМ!$A$34:$A$777,$A14,СВЦЭМ!$B$34:$B$777,F$11)+'СЕТ СН'!$F$11+СВЦЭМ!$D$10+'СЕТ СН'!$F$6-'СЕТ СН'!$F$23</f>
        <v>974.52772388999983</v>
      </c>
      <c r="G14" s="36">
        <f>SUMIFS(СВЦЭМ!$D$34:$D$777,СВЦЭМ!$A$34:$A$777,$A14,СВЦЭМ!$B$34:$B$777,G$11)+'СЕТ СН'!$F$11+СВЦЭМ!$D$10+'СЕТ СН'!$F$6-'СЕТ СН'!$F$23</f>
        <v>956.55242791000001</v>
      </c>
      <c r="H14" s="36">
        <f>SUMIFS(СВЦЭМ!$D$34:$D$777,СВЦЭМ!$A$34:$A$777,$A14,СВЦЭМ!$B$34:$B$777,H$11)+'СЕТ СН'!$F$11+СВЦЭМ!$D$10+'СЕТ СН'!$F$6-'СЕТ СН'!$F$23</f>
        <v>895.95732003000012</v>
      </c>
      <c r="I14" s="36">
        <f>SUMIFS(СВЦЭМ!$D$34:$D$777,СВЦЭМ!$A$34:$A$777,$A14,СВЦЭМ!$B$34:$B$777,I$11)+'СЕТ СН'!$F$11+СВЦЭМ!$D$10+'СЕТ СН'!$F$6-'СЕТ СН'!$F$23</f>
        <v>841.36189578999983</v>
      </c>
      <c r="J14" s="36">
        <f>SUMIFS(СВЦЭМ!$D$34:$D$777,СВЦЭМ!$A$34:$A$777,$A14,СВЦЭМ!$B$34:$B$777,J$11)+'СЕТ СН'!$F$11+СВЦЭМ!$D$10+'СЕТ СН'!$F$6-'СЕТ СН'!$F$23</f>
        <v>812.77414503999989</v>
      </c>
      <c r="K14" s="36">
        <f>SUMIFS(СВЦЭМ!$D$34:$D$777,СВЦЭМ!$A$34:$A$777,$A14,СВЦЭМ!$B$34:$B$777,K$11)+'СЕТ СН'!$F$11+СВЦЭМ!$D$10+'СЕТ СН'!$F$6-'СЕТ СН'!$F$23</f>
        <v>804.6521780600001</v>
      </c>
      <c r="L14" s="36">
        <f>SUMIFS(СВЦЭМ!$D$34:$D$777,СВЦЭМ!$A$34:$A$777,$A14,СВЦЭМ!$B$34:$B$777,L$11)+'СЕТ СН'!$F$11+СВЦЭМ!$D$10+'СЕТ СН'!$F$6-'СЕТ СН'!$F$23</f>
        <v>803.61832520999997</v>
      </c>
      <c r="M14" s="36">
        <f>SUMIFS(СВЦЭМ!$D$34:$D$777,СВЦЭМ!$A$34:$A$777,$A14,СВЦЭМ!$B$34:$B$777,M$11)+'СЕТ СН'!$F$11+СВЦЭМ!$D$10+'СЕТ СН'!$F$6-'СЕТ СН'!$F$23</f>
        <v>812.59749509999983</v>
      </c>
      <c r="N14" s="36">
        <f>SUMIFS(СВЦЭМ!$D$34:$D$777,СВЦЭМ!$A$34:$A$777,$A14,СВЦЭМ!$B$34:$B$777,N$11)+'СЕТ СН'!$F$11+СВЦЭМ!$D$10+'СЕТ СН'!$F$6-'СЕТ СН'!$F$23</f>
        <v>828.09112391000008</v>
      </c>
      <c r="O14" s="36">
        <f>SUMIFS(СВЦЭМ!$D$34:$D$777,СВЦЭМ!$A$34:$A$777,$A14,СВЦЭМ!$B$34:$B$777,O$11)+'СЕТ СН'!$F$11+СВЦЭМ!$D$10+'СЕТ СН'!$F$6-'СЕТ СН'!$F$23</f>
        <v>839.32496385000013</v>
      </c>
      <c r="P14" s="36">
        <f>SUMIFS(СВЦЭМ!$D$34:$D$777,СВЦЭМ!$A$34:$A$777,$A14,СВЦЭМ!$B$34:$B$777,P$11)+'СЕТ СН'!$F$11+СВЦЭМ!$D$10+'СЕТ СН'!$F$6-'СЕТ СН'!$F$23</f>
        <v>851.45053313000017</v>
      </c>
      <c r="Q14" s="36">
        <f>SUMIFS(СВЦЭМ!$D$34:$D$777,СВЦЭМ!$A$34:$A$777,$A14,СВЦЭМ!$B$34:$B$777,Q$11)+'СЕТ СН'!$F$11+СВЦЭМ!$D$10+'СЕТ СН'!$F$6-'СЕТ СН'!$F$23</f>
        <v>862.63359006000019</v>
      </c>
      <c r="R14" s="36">
        <f>SUMIFS(СВЦЭМ!$D$34:$D$777,СВЦЭМ!$A$34:$A$777,$A14,СВЦЭМ!$B$34:$B$777,R$11)+'СЕТ СН'!$F$11+СВЦЭМ!$D$10+'СЕТ СН'!$F$6-'СЕТ СН'!$F$23</f>
        <v>862.87501900999996</v>
      </c>
      <c r="S14" s="36">
        <f>SUMIFS(СВЦЭМ!$D$34:$D$777,СВЦЭМ!$A$34:$A$777,$A14,СВЦЭМ!$B$34:$B$777,S$11)+'СЕТ СН'!$F$11+СВЦЭМ!$D$10+'СЕТ СН'!$F$6-'СЕТ СН'!$F$23</f>
        <v>854.19284715999993</v>
      </c>
      <c r="T14" s="36">
        <f>SUMIFS(СВЦЭМ!$D$34:$D$777,СВЦЭМ!$A$34:$A$777,$A14,СВЦЭМ!$B$34:$B$777,T$11)+'СЕТ СН'!$F$11+СВЦЭМ!$D$10+'СЕТ СН'!$F$6-'СЕТ СН'!$F$23</f>
        <v>819.2003044600001</v>
      </c>
      <c r="U14" s="36">
        <f>SUMIFS(СВЦЭМ!$D$34:$D$777,СВЦЭМ!$A$34:$A$777,$A14,СВЦЭМ!$B$34:$B$777,U$11)+'СЕТ СН'!$F$11+СВЦЭМ!$D$10+'СЕТ СН'!$F$6-'СЕТ СН'!$F$23</f>
        <v>790.81065155999977</v>
      </c>
      <c r="V14" s="36">
        <f>SUMIFS(СВЦЭМ!$D$34:$D$777,СВЦЭМ!$A$34:$A$777,$A14,СВЦЭМ!$B$34:$B$777,V$11)+'СЕТ СН'!$F$11+СВЦЭМ!$D$10+'СЕТ СН'!$F$6-'СЕТ СН'!$F$23</f>
        <v>787.26710616999981</v>
      </c>
      <c r="W14" s="36">
        <f>SUMIFS(СВЦЭМ!$D$34:$D$777,СВЦЭМ!$A$34:$A$777,$A14,СВЦЭМ!$B$34:$B$777,W$11)+'СЕТ СН'!$F$11+СВЦЭМ!$D$10+'СЕТ СН'!$F$6-'СЕТ СН'!$F$23</f>
        <v>792.59037588000001</v>
      </c>
      <c r="X14" s="36">
        <f>SUMIFS(СВЦЭМ!$D$34:$D$777,СВЦЭМ!$A$34:$A$777,$A14,СВЦЭМ!$B$34:$B$777,X$11)+'СЕТ СН'!$F$11+СВЦЭМ!$D$10+'СЕТ СН'!$F$6-'СЕТ СН'!$F$23</f>
        <v>810.61880066999993</v>
      </c>
      <c r="Y14" s="36">
        <f>SUMIFS(СВЦЭМ!$D$34:$D$777,СВЦЭМ!$A$34:$A$777,$A14,СВЦЭМ!$B$34:$B$777,Y$11)+'СЕТ СН'!$F$11+СВЦЭМ!$D$10+'СЕТ СН'!$F$6-'СЕТ СН'!$F$23</f>
        <v>868.49668999000005</v>
      </c>
    </row>
    <row r="15" spans="1:27" ht="15.75" x14ac:dyDescent="0.2">
      <c r="A15" s="35">
        <f t="shared" si="0"/>
        <v>42798</v>
      </c>
      <c r="B15" s="36">
        <f>SUMIFS(СВЦЭМ!$D$34:$D$777,СВЦЭМ!$A$34:$A$777,$A15,СВЦЭМ!$B$34:$B$777,B$11)+'СЕТ СН'!$F$11+СВЦЭМ!$D$10+'СЕТ СН'!$F$6-'СЕТ СН'!$F$23</f>
        <v>889.75300035999999</v>
      </c>
      <c r="C15" s="36">
        <f>SUMIFS(СВЦЭМ!$D$34:$D$777,СВЦЭМ!$A$34:$A$777,$A15,СВЦЭМ!$B$34:$B$777,C$11)+'СЕТ СН'!$F$11+СВЦЭМ!$D$10+'СЕТ СН'!$F$6-'СЕТ СН'!$F$23</f>
        <v>925.6509790099999</v>
      </c>
      <c r="D15" s="36">
        <f>SUMIFS(СВЦЭМ!$D$34:$D$777,СВЦЭМ!$A$34:$A$777,$A15,СВЦЭМ!$B$34:$B$777,D$11)+'СЕТ СН'!$F$11+СВЦЭМ!$D$10+'СЕТ СН'!$F$6-'СЕТ СН'!$F$23</f>
        <v>948.06805823000013</v>
      </c>
      <c r="E15" s="36">
        <f>SUMIFS(СВЦЭМ!$D$34:$D$777,СВЦЭМ!$A$34:$A$777,$A15,СВЦЭМ!$B$34:$B$777,E$11)+'СЕТ СН'!$F$11+СВЦЭМ!$D$10+'СЕТ СН'!$F$6-'СЕТ СН'!$F$23</f>
        <v>961.82125326000005</v>
      </c>
      <c r="F15" s="36">
        <f>SUMIFS(СВЦЭМ!$D$34:$D$777,СВЦЭМ!$A$34:$A$777,$A15,СВЦЭМ!$B$34:$B$777,F$11)+'СЕТ СН'!$F$11+СВЦЭМ!$D$10+'СЕТ СН'!$F$6-'СЕТ СН'!$F$23</f>
        <v>959.87872359999983</v>
      </c>
      <c r="G15" s="36">
        <f>SUMIFS(СВЦЭМ!$D$34:$D$777,СВЦЭМ!$A$34:$A$777,$A15,СВЦЭМ!$B$34:$B$777,G$11)+'СЕТ СН'!$F$11+СВЦЭМ!$D$10+'СЕТ СН'!$F$6-'СЕТ СН'!$F$23</f>
        <v>953.70213581000007</v>
      </c>
      <c r="H15" s="36">
        <f>SUMIFS(СВЦЭМ!$D$34:$D$777,СВЦЭМ!$A$34:$A$777,$A15,СВЦЭМ!$B$34:$B$777,H$11)+'СЕТ СН'!$F$11+СВЦЭМ!$D$10+'СЕТ СН'!$F$6-'СЕТ СН'!$F$23</f>
        <v>942.17974709000009</v>
      </c>
      <c r="I15" s="36">
        <f>SUMIFS(СВЦЭМ!$D$34:$D$777,СВЦЭМ!$A$34:$A$777,$A15,СВЦЭМ!$B$34:$B$777,I$11)+'СЕТ СН'!$F$11+СВЦЭМ!$D$10+'СЕТ СН'!$F$6-'СЕТ СН'!$F$23</f>
        <v>904.71798863000004</v>
      </c>
      <c r="J15" s="36">
        <f>SUMIFS(СВЦЭМ!$D$34:$D$777,СВЦЭМ!$A$34:$A$777,$A15,СВЦЭМ!$B$34:$B$777,J$11)+'СЕТ СН'!$F$11+СВЦЭМ!$D$10+'СЕТ СН'!$F$6-'СЕТ СН'!$F$23</f>
        <v>843.75080028000002</v>
      </c>
      <c r="K15" s="36">
        <f>SUMIFS(СВЦЭМ!$D$34:$D$777,СВЦЭМ!$A$34:$A$777,$A15,СВЦЭМ!$B$34:$B$777,K$11)+'СЕТ СН'!$F$11+СВЦЭМ!$D$10+'СЕТ СН'!$F$6-'СЕТ СН'!$F$23</f>
        <v>804.47317186000009</v>
      </c>
      <c r="L15" s="36">
        <f>SUMIFS(СВЦЭМ!$D$34:$D$777,СВЦЭМ!$A$34:$A$777,$A15,СВЦЭМ!$B$34:$B$777,L$11)+'СЕТ СН'!$F$11+СВЦЭМ!$D$10+'СЕТ СН'!$F$6-'СЕТ СН'!$F$23</f>
        <v>801.12932154000009</v>
      </c>
      <c r="M15" s="36">
        <f>SUMIFS(СВЦЭМ!$D$34:$D$777,СВЦЭМ!$A$34:$A$777,$A15,СВЦЭМ!$B$34:$B$777,M$11)+'СЕТ СН'!$F$11+СВЦЭМ!$D$10+'СЕТ СН'!$F$6-'СЕТ СН'!$F$23</f>
        <v>798.24978107000015</v>
      </c>
      <c r="N15" s="36">
        <f>SUMIFS(СВЦЭМ!$D$34:$D$777,СВЦЭМ!$A$34:$A$777,$A15,СВЦЭМ!$B$34:$B$777,N$11)+'СЕТ СН'!$F$11+СВЦЭМ!$D$10+'СЕТ СН'!$F$6-'СЕТ СН'!$F$23</f>
        <v>798.93562113000007</v>
      </c>
      <c r="O15" s="36">
        <f>SUMIFS(СВЦЭМ!$D$34:$D$777,СВЦЭМ!$A$34:$A$777,$A15,СВЦЭМ!$B$34:$B$777,O$11)+'СЕТ СН'!$F$11+СВЦЭМ!$D$10+'СЕТ СН'!$F$6-'СЕТ СН'!$F$23</f>
        <v>830.17080398999997</v>
      </c>
      <c r="P15" s="36">
        <f>SUMIFS(СВЦЭМ!$D$34:$D$777,СВЦЭМ!$A$34:$A$777,$A15,СВЦЭМ!$B$34:$B$777,P$11)+'СЕТ СН'!$F$11+СВЦЭМ!$D$10+'СЕТ СН'!$F$6-'СЕТ СН'!$F$23</f>
        <v>830.12650339999982</v>
      </c>
      <c r="Q15" s="36">
        <f>SUMIFS(СВЦЭМ!$D$34:$D$777,СВЦЭМ!$A$34:$A$777,$A15,СВЦЭМ!$B$34:$B$777,Q$11)+'СЕТ СН'!$F$11+СВЦЭМ!$D$10+'СЕТ СН'!$F$6-'СЕТ СН'!$F$23</f>
        <v>834.71974040999976</v>
      </c>
      <c r="R15" s="36">
        <f>SUMIFS(СВЦЭМ!$D$34:$D$777,СВЦЭМ!$A$34:$A$777,$A15,СВЦЭМ!$B$34:$B$777,R$11)+'СЕТ СН'!$F$11+СВЦЭМ!$D$10+'СЕТ СН'!$F$6-'СЕТ СН'!$F$23</f>
        <v>839.32061392000014</v>
      </c>
      <c r="S15" s="36">
        <f>SUMIFS(СВЦЭМ!$D$34:$D$777,СВЦЭМ!$A$34:$A$777,$A15,СВЦЭМ!$B$34:$B$777,S$11)+'СЕТ СН'!$F$11+СВЦЭМ!$D$10+'СЕТ СН'!$F$6-'СЕТ СН'!$F$23</f>
        <v>831.20485935999977</v>
      </c>
      <c r="T15" s="36">
        <f>SUMIFS(СВЦЭМ!$D$34:$D$777,СВЦЭМ!$A$34:$A$777,$A15,СВЦЭМ!$B$34:$B$777,T$11)+'СЕТ СН'!$F$11+СВЦЭМ!$D$10+'СЕТ СН'!$F$6-'СЕТ СН'!$F$23</f>
        <v>813.94709557999977</v>
      </c>
      <c r="U15" s="36">
        <f>SUMIFS(СВЦЭМ!$D$34:$D$777,СВЦЭМ!$A$34:$A$777,$A15,СВЦЭМ!$B$34:$B$777,U$11)+'СЕТ СН'!$F$11+СВЦЭМ!$D$10+'СЕТ СН'!$F$6-'СЕТ СН'!$F$23</f>
        <v>783.02589066000019</v>
      </c>
      <c r="V15" s="36">
        <f>SUMIFS(СВЦЭМ!$D$34:$D$777,СВЦЭМ!$A$34:$A$777,$A15,СВЦЭМ!$B$34:$B$777,V$11)+'СЕТ СН'!$F$11+СВЦЭМ!$D$10+'СЕТ СН'!$F$6-'СЕТ СН'!$F$23</f>
        <v>780.54649302000007</v>
      </c>
      <c r="W15" s="36">
        <f>SUMIFS(СВЦЭМ!$D$34:$D$777,СВЦЭМ!$A$34:$A$777,$A15,СВЦЭМ!$B$34:$B$777,W$11)+'СЕТ СН'!$F$11+СВЦЭМ!$D$10+'СЕТ СН'!$F$6-'СЕТ СН'!$F$23</f>
        <v>794.42145793999998</v>
      </c>
      <c r="X15" s="36">
        <f>SUMIFS(СВЦЭМ!$D$34:$D$777,СВЦЭМ!$A$34:$A$777,$A15,СВЦЭМ!$B$34:$B$777,X$11)+'СЕТ СН'!$F$11+СВЦЭМ!$D$10+'СЕТ СН'!$F$6-'СЕТ СН'!$F$23</f>
        <v>813.47359469000003</v>
      </c>
      <c r="Y15" s="36">
        <f>SUMIFS(СВЦЭМ!$D$34:$D$777,СВЦЭМ!$A$34:$A$777,$A15,СВЦЭМ!$B$34:$B$777,Y$11)+'СЕТ СН'!$F$11+СВЦЭМ!$D$10+'СЕТ СН'!$F$6-'СЕТ СН'!$F$23</f>
        <v>852.5411729299999</v>
      </c>
    </row>
    <row r="16" spans="1:27" ht="15.75" x14ac:dyDescent="0.2">
      <c r="A16" s="35">
        <f t="shared" si="0"/>
        <v>42799</v>
      </c>
      <c r="B16" s="36">
        <f>SUMIFS(СВЦЭМ!$D$34:$D$777,СВЦЭМ!$A$34:$A$777,$A16,СВЦЭМ!$B$34:$B$777,B$11)+'СЕТ СН'!$F$11+СВЦЭМ!$D$10+'СЕТ СН'!$F$6-'СЕТ СН'!$F$23</f>
        <v>874.06883827000001</v>
      </c>
      <c r="C16" s="36">
        <f>SUMIFS(СВЦЭМ!$D$34:$D$777,СВЦЭМ!$A$34:$A$777,$A16,СВЦЭМ!$B$34:$B$777,C$11)+'СЕТ СН'!$F$11+СВЦЭМ!$D$10+'СЕТ СН'!$F$6-'СЕТ СН'!$F$23</f>
        <v>921.74327428000015</v>
      </c>
      <c r="D16" s="36">
        <f>SUMIFS(СВЦЭМ!$D$34:$D$777,СВЦЭМ!$A$34:$A$777,$A16,СВЦЭМ!$B$34:$B$777,D$11)+'СЕТ СН'!$F$11+СВЦЭМ!$D$10+'СЕТ СН'!$F$6-'СЕТ СН'!$F$23</f>
        <v>963.34653833999982</v>
      </c>
      <c r="E16" s="36">
        <f>SUMIFS(СВЦЭМ!$D$34:$D$777,СВЦЭМ!$A$34:$A$777,$A16,СВЦЭМ!$B$34:$B$777,E$11)+'СЕТ СН'!$F$11+СВЦЭМ!$D$10+'СЕТ СН'!$F$6-'СЕТ СН'!$F$23</f>
        <v>975.52441443999987</v>
      </c>
      <c r="F16" s="36">
        <f>SUMIFS(СВЦЭМ!$D$34:$D$777,СВЦЭМ!$A$34:$A$777,$A16,СВЦЭМ!$B$34:$B$777,F$11)+'СЕТ СН'!$F$11+СВЦЭМ!$D$10+'СЕТ СН'!$F$6-'СЕТ СН'!$F$23</f>
        <v>974.44181204000006</v>
      </c>
      <c r="G16" s="36">
        <f>SUMIFS(СВЦЭМ!$D$34:$D$777,СВЦЭМ!$A$34:$A$777,$A16,СВЦЭМ!$B$34:$B$777,G$11)+'СЕТ СН'!$F$11+СВЦЭМ!$D$10+'СЕТ СН'!$F$6-'СЕТ СН'!$F$23</f>
        <v>963.10668888000009</v>
      </c>
      <c r="H16" s="36">
        <f>SUMIFS(СВЦЭМ!$D$34:$D$777,СВЦЭМ!$A$34:$A$777,$A16,СВЦЭМ!$B$34:$B$777,H$11)+'СЕТ СН'!$F$11+СВЦЭМ!$D$10+'СЕТ СН'!$F$6-'СЕТ СН'!$F$23</f>
        <v>947.96456398999999</v>
      </c>
      <c r="I16" s="36">
        <f>SUMIFS(СВЦЭМ!$D$34:$D$777,СВЦЭМ!$A$34:$A$777,$A16,СВЦЭМ!$B$34:$B$777,I$11)+'СЕТ СН'!$F$11+СВЦЭМ!$D$10+'СЕТ СН'!$F$6-'СЕТ СН'!$F$23</f>
        <v>902.76126923999982</v>
      </c>
      <c r="J16" s="36">
        <f>SUMIFS(СВЦЭМ!$D$34:$D$777,СВЦЭМ!$A$34:$A$777,$A16,СВЦЭМ!$B$34:$B$777,J$11)+'СЕТ СН'!$F$11+СВЦЭМ!$D$10+'СЕТ СН'!$F$6-'СЕТ СН'!$F$23</f>
        <v>832.90146806999974</v>
      </c>
      <c r="K16" s="36">
        <f>SUMIFS(СВЦЭМ!$D$34:$D$777,СВЦЭМ!$A$34:$A$777,$A16,СВЦЭМ!$B$34:$B$777,K$11)+'СЕТ СН'!$F$11+СВЦЭМ!$D$10+'СЕТ СН'!$F$6-'СЕТ СН'!$F$23</f>
        <v>806.03794981999999</v>
      </c>
      <c r="L16" s="36">
        <f>SUMIFS(СВЦЭМ!$D$34:$D$777,СВЦЭМ!$A$34:$A$777,$A16,СВЦЭМ!$B$34:$B$777,L$11)+'СЕТ СН'!$F$11+СВЦЭМ!$D$10+'СЕТ СН'!$F$6-'СЕТ СН'!$F$23</f>
        <v>784.16467478000004</v>
      </c>
      <c r="M16" s="36">
        <f>SUMIFS(СВЦЭМ!$D$34:$D$777,СВЦЭМ!$A$34:$A$777,$A16,СВЦЭМ!$B$34:$B$777,M$11)+'СЕТ СН'!$F$11+СВЦЭМ!$D$10+'СЕТ СН'!$F$6-'СЕТ СН'!$F$23</f>
        <v>787.10704658999975</v>
      </c>
      <c r="N16" s="36">
        <f>SUMIFS(СВЦЭМ!$D$34:$D$777,СВЦЭМ!$A$34:$A$777,$A16,СВЦЭМ!$B$34:$B$777,N$11)+'СЕТ СН'!$F$11+СВЦЭМ!$D$10+'СЕТ СН'!$F$6-'СЕТ СН'!$F$23</f>
        <v>804.03985789999979</v>
      </c>
      <c r="O16" s="36">
        <f>SUMIFS(СВЦЭМ!$D$34:$D$777,СВЦЭМ!$A$34:$A$777,$A16,СВЦЭМ!$B$34:$B$777,O$11)+'СЕТ СН'!$F$11+СВЦЭМ!$D$10+'СЕТ СН'!$F$6-'СЕТ СН'!$F$23</f>
        <v>828.75225748999992</v>
      </c>
      <c r="P16" s="36">
        <f>SUMIFS(СВЦЭМ!$D$34:$D$777,СВЦЭМ!$A$34:$A$777,$A16,СВЦЭМ!$B$34:$B$777,P$11)+'СЕТ СН'!$F$11+СВЦЭМ!$D$10+'СЕТ СН'!$F$6-'СЕТ СН'!$F$23</f>
        <v>833.95612603000018</v>
      </c>
      <c r="Q16" s="36">
        <f>SUMIFS(СВЦЭМ!$D$34:$D$777,СВЦЭМ!$A$34:$A$777,$A16,СВЦЭМ!$B$34:$B$777,Q$11)+'СЕТ СН'!$F$11+СВЦЭМ!$D$10+'СЕТ СН'!$F$6-'СЕТ СН'!$F$23</f>
        <v>838.3357308300001</v>
      </c>
      <c r="R16" s="36">
        <f>SUMIFS(СВЦЭМ!$D$34:$D$777,СВЦЭМ!$A$34:$A$777,$A16,СВЦЭМ!$B$34:$B$777,R$11)+'СЕТ СН'!$F$11+СВЦЭМ!$D$10+'СЕТ СН'!$F$6-'СЕТ СН'!$F$23</f>
        <v>839.0880350399998</v>
      </c>
      <c r="S16" s="36">
        <f>SUMIFS(СВЦЭМ!$D$34:$D$777,СВЦЭМ!$A$34:$A$777,$A16,СВЦЭМ!$B$34:$B$777,S$11)+'СЕТ СН'!$F$11+СВЦЭМ!$D$10+'СЕТ СН'!$F$6-'СЕТ СН'!$F$23</f>
        <v>839.22878376000017</v>
      </c>
      <c r="T16" s="36">
        <f>SUMIFS(СВЦЭМ!$D$34:$D$777,СВЦЭМ!$A$34:$A$777,$A16,СВЦЭМ!$B$34:$B$777,T$11)+'СЕТ СН'!$F$11+СВЦЭМ!$D$10+'СЕТ СН'!$F$6-'СЕТ СН'!$F$23</f>
        <v>808.70379698999977</v>
      </c>
      <c r="U16" s="36">
        <f>SUMIFS(СВЦЭМ!$D$34:$D$777,СВЦЭМ!$A$34:$A$777,$A16,СВЦЭМ!$B$34:$B$777,U$11)+'СЕТ СН'!$F$11+СВЦЭМ!$D$10+'СЕТ СН'!$F$6-'СЕТ СН'!$F$23</f>
        <v>798.55011027</v>
      </c>
      <c r="V16" s="36">
        <f>SUMIFS(СВЦЭМ!$D$34:$D$777,СВЦЭМ!$A$34:$A$777,$A16,СВЦЭМ!$B$34:$B$777,V$11)+'СЕТ СН'!$F$11+СВЦЭМ!$D$10+'СЕТ СН'!$F$6-'СЕТ СН'!$F$23</f>
        <v>818.17330128999993</v>
      </c>
      <c r="W16" s="36">
        <f>SUMIFS(СВЦЭМ!$D$34:$D$777,СВЦЭМ!$A$34:$A$777,$A16,СВЦЭМ!$B$34:$B$777,W$11)+'СЕТ СН'!$F$11+СВЦЭМ!$D$10+'СЕТ СН'!$F$6-'СЕТ СН'!$F$23</f>
        <v>791.40223086000015</v>
      </c>
      <c r="X16" s="36">
        <f>SUMIFS(СВЦЭМ!$D$34:$D$777,СВЦЭМ!$A$34:$A$777,$A16,СВЦЭМ!$B$34:$B$777,X$11)+'СЕТ СН'!$F$11+СВЦЭМ!$D$10+'СЕТ СН'!$F$6-'СЕТ СН'!$F$23</f>
        <v>764.20519496999987</v>
      </c>
      <c r="Y16" s="36">
        <f>SUMIFS(СВЦЭМ!$D$34:$D$777,СВЦЭМ!$A$34:$A$777,$A16,СВЦЭМ!$B$34:$B$777,Y$11)+'СЕТ СН'!$F$11+СВЦЭМ!$D$10+'СЕТ СН'!$F$6-'СЕТ СН'!$F$23</f>
        <v>819.74992711000004</v>
      </c>
    </row>
    <row r="17" spans="1:25" ht="15.75" x14ac:dyDescent="0.2">
      <c r="A17" s="35">
        <f t="shared" si="0"/>
        <v>42800</v>
      </c>
      <c r="B17" s="36">
        <f>SUMIFS(СВЦЭМ!$D$34:$D$777,СВЦЭМ!$A$34:$A$777,$A17,СВЦЭМ!$B$34:$B$777,B$11)+'СЕТ СН'!$F$11+СВЦЭМ!$D$10+'СЕТ СН'!$F$6-'СЕТ СН'!$F$23</f>
        <v>922.6249839799998</v>
      </c>
      <c r="C17" s="36">
        <f>SUMIFS(СВЦЭМ!$D$34:$D$777,СВЦЭМ!$A$34:$A$777,$A17,СВЦЭМ!$B$34:$B$777,C$11)+'СЕТ СН'!$F$11+СВЦЭМ!$D$10+'СЕТ СН'!$F$6-'СЕТ СН'!$F$23</f>
        <v>949.01766202999988</v>
      </c>
      <c r="D17" s="36">
        <f>SUMIFS(СВЦЭМ!$D$34:$D$777,СВЦЭМ!$A$34:$A$777,$A17,СВЦЭМ!$B$34:$B$777,D$11)+'СЕТ СН'!$F$11+СВЦЭМ!$D$10+'СЕТ СН'!$F$6-'СЕТ СН'!$F$23</f>
        <v>981.21337975000006</v>
      </c>
      <c r="E17" s="36">
        <f>SUMIFS(СВЦЭМ!$D$34:$D$777,СВЦЭМ!$A$34:$A$777,$A17,СВЦЭМ!$B$34:$B$777,E$11)+'СЕТ СН'!$F$11+СВЦЭМ!$D$10+'СЕТ СН'!$F$6-'СЕТ СН'!$F$23</f>
        <v>996.20180237000022</v>
      </c>
      <c r="F17" s="36">
        <f>SUMIFS(СВЦЭМ!$D$34:$D$777,СВЦЭМ!$A$34:$A$777,$A17,СВЦЭМ!$B$34:$B$777,F$11)+'СЕТ СН'!$F$11+СВЦЭМ!$D$10+'СЕТ СН'!$F$6-'СЕТ СН'!$F$23</f>
        <v>994.64490061000015</v>
      </c>
      <c r="G17" s="36">
        <f>SUMIFS(СВЦЭМ!$D$34:$D$777,СВЦЭМ!$A$34:$A$777,$A17,СВЦЭМ!$B$34:$B$777,G$11)+'СЕТ СН'!$F$11+СВЦЭМ!$D$10+'СЕТ СН'!$F$6-'СЕТ СН'!$F$23</f>
        <v>983.20999360999986</v>
      </c>
      <c r="H17" s="36">
        <f>SUMIFS(СВЦЭМ!$D$34:$D$777,СВЦЭМ!$A$34:$A$777,$A17,СВЦЭМ!$B$34:$B$777,H$11)+'СЕТ СН'!$F$11+СВЦЭМ!$D$10+'СЕТ СН'!$F$6-'СЕТ СН'!$F$23</f>
        <v>929.48028525000018</v>
      </c>
      <c r="I17" s="36">
        <f>SUMIFS(СВЦЭМ!$D$34:$D$777,СВЦЭМ!$A$34:$A$777,$A17,СВЦЭМ!$B$34:$B$777,I$11)+'СЕТ СН'!$F$11+СВЦЭМ!$D$10+'СЕТ СН'!$F$6-'СЕТ СН'!$F$23</f>
        <v>864.83178530999976</v>
      </c>
      <c r="J17" s="36">
        <f>SUMIFS(СВЦЭМ!$D$34:$D$777,СВЦЭМ!$A$34:$A$777,$A17,СВЦЭМ!$B$34:$B$777,J$11)+'СЕТ СН'!$F$11+СВЦЭМ!$D$10+'СЕТ СН'!$F$6-'СЕТ СН'!$F$23</f>
        <v>819.90690876000008</v>
      </c>
      <c r="K17" s="36">
        <f>SUMIFS(СВЦЭМ!$D$34:$D$777,СВЦЭМ!$A$34:$A$777,$A17,СВЦЭМ!$B$34:$B$777,K$11)+'СЕТ СН'!$F$11+СВЦЭМ!$D$10+'СЕТ СН'!$F$6-'СЕТ СН'!$F$23</f>
        <v>818.87823432999994</v>
      </c>
      <c r="L17" s="36">
        <f>SUMIFS(СВЦЭМ!$D$34:$D$777,СВЦЭМ!$A$34:$A$777,$A17,СВЦЭМ!$B$34:$B$777,L$11)+'СЕТ СН'!$F$11+СВЦЭМ!$D$10+'СЕТ СН'!$F$6-'СЕТ СН'!$F$23</f>
        <v>820.72455581999975</v>
      </c>
      <c r="M17" s="36">
        <f>SUMIFS(СВЦЭМ!$D$34:$D$777,СВЦЭМ!$A$34:$A$777,$A17,СВЦЭМ!$B$34:$B$777,M$11)+'СЕТ СН'!$F$11+СВЦЭМ!$D$10+'СЕТ СН'!$F$6-'СЕТ СН'!$F$23</f>
        <v>821.95146128999977</v>
      </c>
      <c r="N17" s="36">
        <f>SUMIFS(СВЦЭМ!$D$34:$D$777,СВЦЭМ!$A$34:$A$777,$A17,СВЦЭМ!$B$34:$B$777,N$11)+'СЕТ СН'!$F$11+СВЦЭМ!$D$10+'СЕТ СН'!$F$6-'СЕТ СН'!$F$23</f>
        <v>819.98391224999978</v>
      </c>
      <c r="O17" s="36">
        <f>SUMIFS(СВЦЭМ!$D$34:$D$777,СВЦЭМ!$A$34:$A$777,$A17,СВЦЭМ!$B$34:$B$777,O$11)+'СЕТ СН'!$F$11+СВЦЭМ!$D$10+'СЕТ СН'!$F$6-'СЕТ СН'!$F$23</f>
        <v>820.00646045999974</v>
      </c>
      <c r="P17" s="36">
        <f>SUMIFS(СВЦЭМ!$D$34:$D$777,СВЦЭМ!$A$34:$A$777,$A17,СВЦЭМ!$B$34:$B$777,P$11)+'СЕТ СН'!$F$11+СВЦЭМ!$D$10+'СЕТ СН'!$F$6-'СЕТ СН'!$F$23</f>
        <v>810.03004475999978</v>
      </c>
      <c r="Q17" s="36">
        <f>SUMIFS(СВЦЭМ!$D$34:$D$777,СВЦЭМ!$A$34:$A$777,$A17,СВЦЭМ!$B$34:$B$777,Q$11)+'СЕТ СН'!$F$11+СВЦЭМ!$D$10+'СЕТ СН'!$F$6-'СЕТ СН'!$F$23</f>
        <v>801.66664062000018</v>
      </c>
      <c r="R17" s="36">
        <f>SUMIFS(СВЦЭМ!$D$34:$D$777,СВЦЭМ!$A$34:$A$777,$A17,СВЦЭМ!$B$34:$B$777,R$11)+'СЕТ СН'!$F$11+СВЦЭМ!$D$10+'СЕТ СН'!$F$6-'СЕТ СН'!$F$23</f>
        <v>858.59282543000018</v>
      </c>
      <c r="S17" s="36">
        <f>SUMIFS(СВЦЭМ!$D$34:$D$777,СВЦЭМ!$A$34:$A$777,$A17,СВЦЭМ!$B$34:$B$777,S$11)+'СЕТ СН'!$F$11+СВЦЭМ!$D$10+'СЕТ СН'!$F$6-'СЕТ СН'!$F$23</f>
        <v>871.69883171999982</v>
      </c>
      <c r="T17" s="36">
        <f>SUMIFS(СВЦЭМ!$D$34:$D$777,СВЦЭМ!$A$34:$A$777,$A17,СВЦЭМ!$B$34:$B$777,T$11)+'СЕТ СН'!$F$11+СВЦЭМ!$D$10+'СЕТ СН'!$F$6-'СЕТ СН'!$F$23</f>
        <v>841.62846006000018</v>
      </c>
      <c r="U17" s="36">
        <f>SUMIFS(СВЦЭМ!$D$34:$D$777,СВЦЭМ!$A$34:$A$777,$A17,СВЦЭМ!$B$34:$B$777,U$11)+'СЕТ СН'!$F$11+СВЦЭМ!$D$10+'СЕТ СН'!$F$6-'СЕТ СН'!$F$23</f>
        <v>825.88215815000012</v>
      </c>
      <c r="V17" s="36">
        <f>SUMIFS(СВЦЭМ!$D$34:$D$777,СВЦЭМ!$A$34:$A$777,$A17,СВЦЭМ!$B$34:$B$777,V$11)+'СЕТ СН'!$F$11+СВЦЭМ!$D$10+'СЕТ СН'!$F$6-'СЕТ СН'!$F$23</f>
        <v>830.45657815000004</v>
      </c>
      <c r="W17" s="36">
        <f>SUMIFS(СВЦЭМ!$D$34:$D$777,СВЦЭМ!$A$34:$A$777,$A17,СВЦЭМ!$B$34:$B$777,W$11)+'СЕТ СН'!$F$11+СВЦЭМ!$D$10+'СЕТ СН'!$F$6-'СЕТ СН'!$F$23</f>
        <v>833.35807591999992</v>
      </c>
      <c r="X17" s="36">
        <f>SUMIFS(СВЦЭМ!$D$34:$D$777,СВЦЭМ!$A$34:$A$777,$A17,СВЦЭМ!$B$34:$B$777,X$11)+'СЕТ СН'!$F$11+СВЦЭМ!$D$10+'СЕТ СН'!$F$6-'СЕТ СН'!$F$23</f>
        <v>831.52686958000004</v>
      </c>
      <c r="Y17" s="36">
        <f>SUMIFS(СВЦЭМ!$D$34:$D$777,СВЦЭМ!$A$34:$A$777,$A17,СВЦЭМ!$B$34:$B$777,Y$11)+'СЕТ СН'!$F$11+СВЦЭМ!$D$10+'СЕТ СН'!$F$6-'СЕТ СН'!$F$23</f>
        <v>861.25398349999978</v>
      </c>
    </row>
    <row r="18" spans="1:25" ht="15.75" x14ac:dyDescent="0.2">
      <c r="A18" s="35">
        <f t="shared" si="0"/>
        <v>42801</v>
      </c>
      <c r="B18" s="36">
        <f>SUMIFS(СВЦЭМ!$D$34:$D$777,СВЦЭМ!$A$34:$A$777,$A18,СВЦЭМ!$B$34:$B$777,B$11)+'СЕТ СН'!$F$11+СВЦЭМ!$D$10+'СЕТ СН'!$F$6-'СЕТ СН'!$F$23</f>
        <v>886.25718284000004</v>
      </c>
      <c r="C18" s="36">
        <f>SUMIFS(СВЦЭМ!$D$34:$D$777,СВЦЭМ!$A$34:$A$777,$A18,СВЦЭМ!$B$34:$B$777,C$11)+'СЕТ СН'!$F$11+СВЦЭМ!$D$10+'СЕТ СН'!$F$6-'СЕТ СН'!$F$23</f>
        <v>925.50743186999989</v>
      </c>
      <c r="D18" s="36">
        <f>SUMIFS(СВЦЭМ!$D$34:$D$777,СВЦЭМ!$A$34:$A$777,$A18,СВЦЭМ!$B$34:$B$777,D$11)+'СЕТ СН'!$F$11+СВЦЭМ!$D$10+'СЕТ СН'!$F$6-'СЕТ СН'!$F$23</f>
        <v>971.54534216999991</v>
      </c>
      <c r="E18" s="36">
        <f>SUMIFS(СВЦЭМ!$D$34:$D$777,СВЦЭМ!$A$34:$A$777,$A18,СВЦЭМ!$B$34:$B$777,E$11)+'СЕТ СН'!$F$11+СВЦЭМ!$D$10+'СЕТ СН'!$F$6-'СЕТ СН'!$F$23</f>
        <v>978.75258248</v>
      </c>
      <c r="F18" s="36">
        <f>SUMIFS(СВЦЭМ!$D$34:$D$777,СВЦЭМ!$A$34:$A$777,$A18,СВЦЭМ!$B$34:$B$777,F$11)+'СЕТ СН'!$F$11+СВЦЭМ!$D$10+'СЕТ СН'!$F$6-'СЕТ СН'!$F$23</f>
        <v>978.34910747000004</v>
      </c>
      <c r="G18" s="36">
        <f>SUMIFS(СВЦЭМ!$D$34:$D$777,СВЦЭМ!$A$34:$A$777,$A18,СВЦЭМ!$B$34:$B$777,G$11)+'СЕТ СН'!$F$11+СВЦЭМ!$D$10+'СЕТ СН'!$F$6-'СЕТ СН'!$F$23</f>
        <v>959.18816779999997</v>
      </c>
      <c r="H18" s="36">
        <f>SUMIFS(СВЦЭМ!$D$34:$D$777,СВЦЭМ!$A$34:$A$777,$A18,СВЦЭМ!$B$34:$B$777,H$11)+'СЕТ СН'!$F$11+СВЦЭМ!$D$10+'СЕТ СН'!$F$6-'СЕТ СН'!$F$23</f>
        <v>898.61100359000011</v>
      </c>
      <c r="I18" s="36">
        <f>SUMIFS(СВЦЭМ!$D$34:$D$777,СВЦЭМ!$A$34:$A$777,$A18,СВЦЭМ!$B$34:$B$777,I$11)+'СЕТ СН'!$F$11+СВЦЭМ!$D$10+'СЕТ СН'!$F$6-'СЕТ СН'!$F$23</f>
        <v>843.22328951000009</v>
      </c>
      <c r="J18" s="36">
        <f>SUMIFS(СВЦЭМ!$D$34:$D$777,СВЦЭМ!$A$34:$A$777,$A18,СВЦЭМ!$B$34:$B$777,J$11)+'СЕТ СН'!$F$11+СВЦЭМ!$D$10+'СЕТ СН'!$F$6-'СЕТ СН'!$F$23</f>
        <v>816.94058980999989</v>
      </c>
      <c r="K18" s="36">
        <f>SUMIFS(СВЦЭМ!$D$34:$D$777,СВЦЭМ!$A$34:$A$777,$A18,СВЦЭМ!$B$34:$B$777,K$11)+'СЕТ СН'!$F$11+СВЦЭМ!$D$10+'СЕТ СН'!$F$6-'СЕТ СН'!$F$23</f>
        <v>815.09447956999975</v>
      </c>
      <c r="L18" s="36">
        <f>SUMIFS(СВЦЭМ!$D$34:$D$777,СВЦЭМ!$A$34:$A$777,$A18,СВЦЭМ!$B$34:$B$777,L$11)+'СЕТ СН'!$F$11+СВЦЭМ!$D$10+'СЕТ СН'!$F$6-'СЕТ СН'!$F$23</f>
        <v>824.19989709999982</v>
      </c>
      <c r="M18" s="36">
        <f>SUMIFS(СВЦЭМ!$D$34:$D$777,СВЦЭМ!$A$34:$A$777,$A18,СВЦЭМ!$B$34:$B$777,M$11)+'СЕТ СН'!$F$11+СВЦЭМ!$D$10+'СЕТ СН'!$F$6-'СЕТ СН'!$F$23</f>
        <v>821.55425092999985</v>
      </c>
      <c r="N18" s="36">
        <f>SUMIFS(СВЦЭМ!$D$34:$D$777,СВЦЭМ!$A$34:$A$777,$A18,СВЦЭМ!$B$34:$B$777,N$11)+'СЕТ СН'!$F$11+СВЦЭМ!$D$10+'СЕТ СН'!$F$6-'СЕТ СН'!$F$23</f>
        <v>823.4828120799998</v>
      </c>
      <c r="O18" s="36">
        <f>SUMIFS(СВЦЭМ!$D$34:$D$777,СВЦЭМ!$A$34:$A$777,$A18,СВЦЭМ!$B$34:$B$777,O$11)+'СЕТ СН'!$F$11+СВЦЭМ!$D$10+'СЕТ СН'!$F$6-'СЕТ СН'!$F$23</f>
        <v>817.19757492000008</v>
      </c>
      <c r="P18" s="36">
        <f>SUMIFS(СВЦЭМ!$D$34:$D$777,СВЦЭМ!$A$34:$A$777,$A18,СВЦЭМ!$B$34:$B$777,P$11)+'СЕТ СН'!$F$11+СВЦЭМ!$D$10+'СЕТ СН'!$F$6-'СЕТ СН'!$F$23</f>
        <v>814.56187266000006</v>
      </c>
      <c r="Q18" s="36">
        <f>SUMIFS(СВЦЭМ!$D$34:$D$777,СВЦЭМ!$A$34:$A$777,$A18,СВЦЭМ!$B$34:$B$777,Q$11)+'СЕТ СН'!$F$11+СВЦЭМ!$D$10+'СЕТ СН'!$F$6-'СЕТ СН'!$F$23</f>
        <v>810.54330746000005</v>
      </c>
      <c r="R18" s="36">
        <f>SUMIFS(СВЦЭМ!$D$34:$D$777,СВЦЭМ!$A$34:$A$777,$A18,СВЦЭМ!$B$34:$B$777,R$11)+'СЕТ СН'!$F$11+СВЦЭМ!$D$10+'СЕТ СН'!$F$6-'СЕТ СН'!$F$23</f>
        <v>813.2242884100001</v>
      </c>
      <c r="S18" s="36">
        <f>SUMIFS(СВЦЭМ!$D$34:$D$777,СВЦЭМ!$A$34:$A$777,$A18,СВЦЭМ!$B$34:$B$777,S$11)+'СЕТ СН'!$F$11+СВЦЭМ!$D$10+'СЕТ СН'!$F$6-'СЕТ СН'!$F$23</f>
        <v>818.09149781999986</v>
      </c>
      <c r="T18" s="36">
        <f>SUMIFS(СВЦЭМ!$D$34:$D$777,СВЦЭМ!$A$34:$A$777,$A18,СВЦЭМ!$B$34:$B$777,T$11)+'СЕТ СН'!$F$11+СВЦЭМ!$D$10+'СЕТ СН'!$F$6-'СЕТ СН'!$F$23</f>
        <v>823.02749506999999</v>
      </c>
      <c r="U18" s="36">
        <f>SUMIFS(СВЦЭМ!$D$34:$D$777,СВЦЭМ!$A$34:$A$777,$A18,СВЦЭМ!$B$34:$B$777,U$11)+'СЕТ СН'!$F$11+СВЦЭМ!$D$10+'СЕТ СН'!$F$6-'СЕТ СН'!$F$23</f>
        <v>823.04004235000002</v>
      </c>
      <c r="V18" s="36">
        <f>SUMIFS(СВЦЭМ!$D$34:$D$777,СВЦЭМ!$A$34:$A$777,$A18,СВЦЭМ!$B$34:$B$777,V$11)+'СЕТ СН'!$F$11+СВЦЭМ!$D$10+'СЕТ СН'!$F$6-'СЕТ СН'!$F$23</f>
        <v>826.54952403000016</v>
      </c>
      <c r="W18" s="36">
        <f>SUMIFS(СВЦЭМ!$D$34:$D$777,СВЦЭМ!$A$34:$A$777,$A18,СВЦЭМ!$B$34:$B$777,W$11)+'СЕТ СН'!$F$11+СВЦЭМ!$D$10+'СЕТ СН'!$F$6-'СЕТ СН'!$F$23</f>
        <v>822.72322089999989</v>
      </c>
      <c r="X18" s="36">
        <f>SUMIFS(СВЦЭМ!$D$34:$D$777,СВЦЭМ!$A$34:$A$777,$A18,СВЦЭМ!$B$34:$B$777,X$11)+'СЕТ СН'!$F$11+СВЦЭМ!$D$10+'СЕТ СН'!$F$6-'СЕТ СН'!$F$23</f>
        <v>816.77167521999991</v>
      </c>
      <c r="Y18" s="36">
        <f>SUMIFS(СВЦЭМ!$D$34:$D$777,СВЦЭМ!$A$34:$A$777,$A18,СВЦЭМ!$B$34:$B$777,Y$11)+'СЕТ СН'!$F$11+СВЦЭМ!$D$10+'СЕТ СН'!$F$6-'СЕТ СН'!$F$23</f>
        <v>830.89260852000007</v>
      </c>
    </row>
    <row r="19" spans="1:25" ht="15.75" x14ac:dyDescent="0.2">
      <c r="A19" s="35">
        <f t="shared" si="0"/>
        <v>42802</v>
      </c>
      <c r="B19" s="36">
        <f>SUMIFS(СВЦЭМ!$D$34:$D$777,СВЦЭМ!$A$34:$A$777,$A19,СВЦЭМ!$B$34:$B$777,B$11)+'СЕТ СН'!$F$11+СВЦЭМ!$D$10+'СЕТ СН'!$F$6-'СЕТ СН'!$F$23</f>
        <v>869.00133988000016</v>
      </c>
      <c r="C19" s="36">
        <f>SUMIFS(СВЦЭМ!$D$34:$D$777,СВЦЭМ!$A$34:$A$777,$A19,СВЦЭМ!$B$34:$B$777,C$11)+'СЕТ СН'!$F$11+СВЦЭМ!$D$10+'СЕТ СН'!$F$6-'СЕТ СН'!$F$23</f>
        <v>908.90175400999988</v>
      </c>
      <c r="D19" s="36">
        <f>SUMIFS(СВЦЭМ!$D$34:$D$777,СВЦЭМ!$A$34:$A$777,$A19,СВЦЭМ!$B$34:$B$777,D$11)+'СЕТ СН'!$F$11+СВЦЭМ!$D$10+'СЕТ СН'!$F$6-'СЕТ СН'!$F$23</f>
        <v>926.46339515</v>
      </c>
      <c r="E19" s="36">
        <f>SUMIFS(СВЦЭМ!$D$34:$D$777,СВЦЭМ!$A$34:$A$777,$A19,СВЦЭМ!$B$34:$B$777,E$11)+'СЕТ СН'!$F$11+СВЦЭМ!$D$10+'СЕТ СН'!$F$6-'СЕТ СН'!$F$23</f>
        <v>934.77165147000005</v>
      </c>
      <c r="F19" s="36">
        <f>SUMIFS(СВЦЭМ!$D$34:$D$777,СВЦЭМ!$A$34:$A$777,$A19,СВЦЭМ!$B$34:$B$777,F$11)+'СЕТ СН'!$F$11+СВЦЭМ!$D$10+'СЕТ СН'!$F$6-'СЕТ СН'!$F$23</f>
        <v>934.5901817099998</v>
      </c>
      <c r="G19" s="36">
        <f>SUMIFS(СВЦЭМ!$D$34:$D$777,СВЦЭМ!$A$34:$A$777,$A19,СВЦЭМ!$B$34:$B$777,G$11)+'СЕТ СН'!$F$11+СВЦЭМ!$D$10+'СЕТ СН'!$F$6-'СЕТ СН'!$F$23</f>
        <v>926.96557831000018</v>
      </c>
      <c r="H19" s="36">
        <f>SUMIFS(СВЦЭМ!$D$34:$D$777,СВЦЭМ!$A$34:$A$777,$A19,СВЦЭМ!$B$34:$B$777,H$11)+'СЕТ СН'!$F$11+СВЦЭМ!$D$10+'СЕТ СН'!$F$6-'СЕТ СН'!$F$23</f>
        <v>901.68514882999989</v>
      </c>
      <c r="I19" s="36">
        <f>SUMIFS(СВЦЭМ!$D$34:$D$777,СВЦЭМ!$A$34:$A$777,$A19,СВЦЭМ!$B$34:$B$777,I$11)+'СЕТ СН'!$F$11+СВЦЭМ!$D$10+'СЕТ СН'!$F$6-'СЕТ СН'!$F$23</f>
        <v>870.86698667000019</v>
      </c>
      <c r="J19" s="36">
        <f>SUMIFS(СВЦЭМ!$D$34:$D$777,СВЦЭМ!$A$34:$A$777,$A19,СВЦЭМ!$B$34:$B$777,J$11)+'СЕТ СН'!$F$11+СВЦЭМ!$D$10+'СЕТ СН'!$F$6-'СЕТ СН'!$F$23</f>
        <v>801.08762617000002</v>
      </c>
      <c r="K19" s="36">
        <f>SUMIFS(СВЦЭМ!$D$34:$D$777,СВЦЭМ!$A$34:$A$777,$A19,СВЦЭМ!$B$34:$B$777,K$11)+'СЕТ СН'!$F$11+СВЦЭМ!$D$10+'СЕТ СН'!$F$6-'СЕТ СН'!$F$23</f>
        <v>819.62427836000006</v>
      </c>
      <c r="L19" s="36">
        <f>SUMIFS(СВЦЭМ!$D$34:$D$777,СВЦЭМ!$A$34:$A$777,$A19,СВЦЭМ!$B$34:$B$777,L$11)+'СЕТ СН'!$F$11+СВЦЭМ!$D$10+'СЕТ СН'!$F$6-'СЕТ СН'!$F$23</f>
        <v>824.9579841499999</v>
      </c>
      <c r="M19" s="36">
        <f>SUMIFS(СВЦЭМ!$D$34:$D$777,СВЦЭМ!$A$34:$A$777,$A19,СВЦЭМ!$B$34:$B$777,M$11)+'СЕТ СН'!$F$11+СВЦЭМ!$D$10+'СЕТ СН'!$F$6-'СЕТ СН'!$F$23</f>
        <v>843.56847190000008</v>
      </c>
      <c r="N19" s="36">
        <f>SUMIFS(СВЦЭМ!$D$34:$D$777,СВЦЭМ!$A$34:$A$777,$A19,СВЦЭМ!$B$34:$B$777,N$11)+'СЕТ СН'!$F$11+СВЦЭМ!$D$10+'СЕТ СН'!$F$6-'СЕТ СН'!$F$23</f>
        <v>815.91105535999986</v>
      </c>
      <c r="O19" s="36">
        <f>SUMIFS(СВЦЭМ!$D$34:$D$777,СВЦЭМ!$A$34:$A$777,$A19,СВЦЭМ!$B$34:$B$777,O$11)+'СЕТ СН'!$F$11+СВЦЭМ!$D$10+'СЕТ СН'!$F$6-'СЕТ СН'!$F$23</f>
        <v>813.18954496000015</v>
      </c>
      <c r="P19" s="36">
        <f>SUMIFS(СВЦЭМ!$D$34:$D$777,СВЦЭМ!$A$34:$A$777,$A19,СВЦЭМ!$B$34:$B$777,P$11)+'СЕТ СН'!$F$11+СВЦЭМ!$D$10+'СЕТ СН'!$F$6-'СЕТ СН'!$F$23</f>
        <v>803.60074539000016</v>
      </c>
      <c r="Q19" s="36">
        <f>SUMIFS(СВЦЭМ!$D$34:$D$777,СВЦЭМ!$A$34:$A$777,$A19,СВЦЭМ!$B$34:$B$777,Q$11)+'СЕТ СН'!$F$11+СВЦЭМ!$D$10+'СЕТ СН'!$F$6-'СЕТ СН'!$F$23</f>
        <v>799.33083631999989</v>
      </c>
      <c r="R19" s="36">
        <f>SUMIFS(СВЦЭМ!$D$34:$D$777,СВЦЭМ!$A$34:$A$777,$A19,СВЦЭМ!$B$34:$B$777,R$11)+'СЕТ СН'!$F$11+СВЦЭМ!$D$10+'СЕТ СН'!$F$6-'СЕТ СН'!$F$23</f>
        <v>805.10984667999992</v>
      </c>
      <c r="S19" s="36">
        <f>SUMIFS(СВЦЭМ!$D$34:$D$777,СВЦЭМ!$A$34:$A$777,$A19,СВЦЭМ!$B$34:$B$777,S$11)+'СЕТ СН'!$F$11+СВЦЭМ!$D$10+'СЕТ СН'!$F$6-'СЕТ СН'!$F$23</f>
        <v>812.76484733999996</v>
      </c>
      <c r="T19" s="36">
        <f>SUMIFS(СВЦЭМ!$D$34:$D$777,СВЦЭМ!$A$34:$A$777,$A19,СВЦЭМ!$B$34:$B$777,T$11)+'СЕТ СН'!$F$11+СВЦЭМ!$D$10+'СЕТ СН'!$F$6-'СЕТ СН'!$F$23</f>
        <v>828.26980752999998</v>
      </c>
      <c r="U19" s="36">
        <f>SUMIFS(СВЦЭМ!$D$34:$D$777,СВЦЭМ!$A$34:$A$777,$A19,СВЦЭМ!$B$34:$B$777,U$11)+'СЕТ СН'!$F$11+СВЦЭМ!$D$10+'СЕТ СН'!$F$6-'СЕТ СН'!$F$23</f>
        <v>827.14959228999987</v>
      </c>
      <c r="V19" s="36">
        <f>SUMIFS(СВЦЭМ!$D$34:$D$777,СВЦЭМ!$A$34:$A$777,$A19,СВЦЭМ!$B$34:$B$777,V$11)+'СЕТ СН'!$F$11+СВЦЭМ!$D$10+'СЕТ СН'!$F$6-'СЕТ СН'!$F$23</f>
        <v>824.53935414999978</v>
      </c>
      <c r="W19" s="36">
        <f>SUMIFS(СВЦЭМ!$D$34:$D$777,СВЦЭМ!$A$34:$A$777,$A19,СВЦЭМ!$B$34:$B$777,W$11)+'СЕТ СН'!$F$11+СВЦЭМ!$D$10+'СЕТ СН'!$F$6-'СЕТ СН'!$F$23</f>
        <v>832.76375546000008</v>
      </c>
      <c r="X19" s="36">
        <f>SUMIFS(СВЦЭМ!$D$34:$D$777,СВЦЭМ!$A$34:$A$777,$A19,СВЦЭМ!$B$34:$B$777,X$11)+'СЕТ СН'!$F$11+СВЦЭМ!$D$10+'СЕТ СН'!$F$6-'СЕТ СН'!$F$23</f>
        <v>832.94542268999976</v>
      </c>
      <c r="Y19" s="36">
        <f>SUMIFS(СВЦЭМ!$D$34:$D$777,СВЦЭМ!$A$34:$A$777,$A19,СВЦЭМ!$B$34:$B$777,Y$11)+'СЕТ СН'!$F$11+СВЦЭМ!$D$10+'СЕТ СН'!$F$6-'СЕТ СН'!$F$23</f>
        <v>856.33592291000014</v>
      </c>
    </row>
    <row r="20" spans="1:25" ht="15.75" x14ac:dyDescent="0.2">
      <c r="A20" s="35">
        <f t="shared" si="0"/>
        <v>42803</v>
      </c>
      <c r="B20" s="36">
        <f>SUMIFS(СВЦЭМ!$D$34:$D$777,СВЦЭМ!$A$34:$A$777,$A20,СВЦЭМ!$B$34:$B$777,B$11)+'СЕТ СН'!$F$11+СВЦЭМ!$D$10+'СЕТ СН'!$F$6-'СЕТ СН'!$F$23</f>
        <v>972.31988906000015</v>
      </c>
      <c r="C20" s="36">
        <f>SUMIFS(СВЦЭМ!$D$34:$D$777,СВЦЭМ!$A$34:$A$777,$A20,СВЦЭМ!$B$34:$B$777,C$11)+'СЕТ СН'!$F$11+СВЦЭМ!$D$10+'СЕТ СН'!$F$6-'СЕТ СН'!$F$23</f>
        <v>986.34254151000005</v>
      </c>
      <c r="D20" s="36">
        <f>SUMIFS(СВЦЭМ!$D$34:$D$777,СВЦЭМ!$A$34:$A$777,$A20,СВЦЭМ!$B$34:$B$777,D$11)+'СЕТ СН'!$F$11+СВЦЭМ!$D$10+'СЕТ СН'!$F$6-'СЕТ СН'!$F$23</f>
        <v>985.74510858999975</v>
      </c>
      <c r="E20" s="36">
        <f>SUMIFS(СВЦЭМ!$D$34:$D$777,СВЦЭМ!$A$34:$A$777,$A20,СВЦЭМ!$B$34:$B$777,E$11)+'СЕТ СН'!$F$11+СВЦЭМ!$D$10+'СЕТ СН'!$F$6-'СЕТ СН'!$F$23</f>
        <v>988.63457095000012</v>
      </c>
      <c r="F20" s="36">
        <f>SUMIFS(СВЦЭМ!$D$34:$D$777,СВЦЭМ!$A$34:$A$777,$A20,СВЦЭМ!$B$34:$B$777,F$11)+'СЕТ СН'!$F$11+СВЦЭМ!$D$10+'СЕТ СН'!$F$6-'СЕТ СН'!$F$23</f>
        <v>986.93597047000003</v>
      </c>
      <c r="G20" s="36">
        <f>SUMIFS(СВЦЭМ!$D$34:$D$777,СВЦЭМ!$A$34:$A$777,$A20,СВЦЭМ!$B$34:$B$777,G$11)+'СЕТ СН'!$F$11+СВЦЭМ!$D$10+'СЕТ СН'!$F$6-'СЕТ СН'!$F$23</f>
        <v>989.67864173999988</v>
      </c>
      <c r="H20" s="36">
        <f>SUMIFS(СВЦЭМ!$D$34:$D$777,СВЦЭМ!$A$34:$A$777,$A20,СВЦЭМ!$B$34:$B$777,H$11)+'СЕТ СН'!$F$11+СВЦЭМ!$D$10+'СЕТ СН'!$F$6-'СЕТ СН'!$F$23</f>
        <v>999.60256885999979</v>
      </c>
      <c r="I20" s="36">
        <f>SUMIFS(СВЦЭМ!$D$34:$D$777,СВЦЭМ!$A$34:$A$777,$A20,СВЦЭМ!$B$34:$B$777,I$11)+'СЕТ СН'!$F$11+СВЦЭМ!$D$10+'СЕТ СН'!$F$6-'СЕТ СН'!$F$23</f>
        <v>944.93713954999976</v>
      </c>
      <c r="J20" s="36">
        <f>SUMIFS(СВЦЭМ!$D$34:$D$777,СВЦЭМ!$A$34:$A$777,$A20,СВЦЭМ!$B$34:$B$777,J$11)+'СЕТ СН'!$F$11+СВЦЭМ!$D$10+'СЕТ СН'!$F$6-'СЕТ СН'!$F$23</f>
        <v>878.35614803999988</v>
      </c>
      <c r="K20" s="36">
        <f>SUMIFS(СВЦЭМ!$D$34:$D$777,СВЦЭМ!$A$34:$A$777,$A20,СВЦЭМ!$B$34:$B$777,K$11)+'СЕТ СН'!$F$11+СВЦЭМ!$D$10+'СЕТ СН'!$F$6-'СЕТ СН'!$F$23</f>
        <v>859.30173890000015</v>
      </c>
      <c r="L20" s="36">
        <f>SUMIFS(СВЦЭМ!$D$34:$D$777,СВЦЭМ!$A$34:$A$777,$A20,СВЦЭМ!$B$34:$B$777,L$11)+'СЕТ СН'!$F$11+СВЦЭМ!$D$10+'СЕТ СН'!$F$6-'СЕТ СН'!$F$23</f>
        <v>869.18028516000004</v>
      </c>
      <c r="M20" s="36">
        <f>SUMIFS(СВЦЭМ!$D$34:$D$777,СВЦЭМ!$A$34:$A$777,$A20,СВЦЭМ!$B$34:$B$777,M$11)+'СЕТ СН'!$F$11+СВЦЭМ!$D$10+'СЕТ СН'!$F$6-'СЕТ СН'!$F$23</f>
        <v>883.84769259999985</v>
      </c>
      <c r="N20" s="36">
        <f>SUMIFS(СВЦЭМ!$D$34:$D$777,СВЦЭМ!$A$34:$A$777,$A20,СВЦЭМ!$B$34:$B$777,N$11)+'СЕТ СН'!$F$11+СВЦЭМ!$D$10+'СЕТ СН'!$F$6-'СЕТ СН'!$F$23</f>
        <v>881.64136698999982</v>
      </c>
      <c r="O20" s="36">
        <f>SUMIFS(СВЦЭМ!$D$34:$D$777,СВЦЭМ!$A$34:$A$777,$A20,СВЦЭМ!$B$34:$B$777,O$11)+'СЕТ СН'!$F$11+СВЦЭМ!$D$10+'СЕТ СН'!$F$6-'СЕТ СН'!$F$23</f>
        <v>894.31880800999988</v>
      </c>
      <c r="P20" s="36">
        <f>SUMIFS(СВЦЭМ!$D$34:$D$777,СВЦЭМ!$A$34:$A$777,$A20,СВЦЭМ!$B$34:$B$777,P$11)+'СЕТ СН'!$F$11+СВЦЭМ!$D$10+'СЕТ СН'!$F$6-'СЕТ СН'!$F$23</f>
        <v>903.7362103800001</v>
      </c>
      <c r="Q20" s="36">
        <f>SUMIFS(СВЦЭМ!$D$34:$D$777,СВЦЭМ!$A$34:$A$777,$A20,СВЦЭМ!$B$34:$B$777,Q$11)+'СЕТ СН'!$F$11+СВЦЭМ!$D$10+'СЕТ СН'!$F$6-'СЕТ СН'!$F$23</f>
        <v>886.54666039999984</v>
      </c>
      <c r="R20" s="36">
        <f>SUMIFS(СВЦЭМ!$D$34:$D$777,СВЦЭМ!$A$34:$A$777,$A20,СВЦЭМ!$B$34:$B$777,R$11)+'СЕТ СН'!$F$11+СВЦЭМ!$D$10+'СЕТ СН'!$F$6-'СЕТ СН'!$F$23</f>
        <v>883.40675393999982</v>
      </c>
      <c r="S20" s="36">
        <f>SUMIFS(СВЦЭМ!$D$34:$D$777,СВЦЭМ!$A$34:$A$777,$A20,СВЦЭМ!$B$34:$B$777,S$11)+'СЕТ СН'!$F$11+СВЦЭМ!$D$10+'СЕТ СН'!$F$6-'СЕТ СН'!$F$23</f>
        <v>892.75345048000008</v>
      </c>
      <c r="T20" s="36">
        <f>SUMIFS(СВЦЭМ!$D$34:$D$777,СВЦЭМ!$A$34:$A$777,$A20,СВЦЭМ!$B$34:$B$777,T$11)+'СЕТ СН'!$F$11+СВЦЭМ!$D$10+'СЕТ СН'!$F$6-'СЕТ СН'!$F$23</f>
        <v>871.08892877000017</v>
      </c>
      <c r="U20" s="36">
        <f>SUMIFS(СВЦЭМ!$D$34:$D$777,СВЦЭМ!$A$34:$A$777,$A20,СВЦЭМ!$B$34:$B$777,U$11)+'СЕТ СН'!$F$11+СВЦЭМ!$D$10+'СЕТ СН'!$F$6-'СЕТ СН'!$F$23</f>
        <v>823.35744939999995</v>
      </c>
      <c r="V20" s="36">
        <f>SUMIFS(СВЦЭМ!$D$34:$D$777,СВЦЭМ!$A$34:$A$777,$A20,СВЦЭМ!$B$34:$B$777,V$11)+'СЕТ СН'!$F$11+СВЦЭМ!$D$10+'СЕТ СН'!$F$6-'СЕТ СН'!$F$23</f>
        <v>822.64756294000017</v>
      </c>
      <c r="W20" s="36">
        <f>SUMIFS(СВЦЭМ!$D$34:$D$777,СВЦЭМ!$A$34:$A$777,$A20,СВЦЭМ!$B$34:$B$777,W$11)+'СЕТ СН'!$F$11+СВЦЭМ!$D$10+'СЕТ СН'!$F$6-'СЕТ СН'!$F$23</f>
        <v>866.6688906899999</v>
      </c>
      <c r="X20" s="36">
        <f>SUMIFS(СВЦЭМ!$D$34:$D$777,СВЦЭМ!$A$34:$A$777,$A20,СВЦЭМ!$B$34:$B$777,X$11)+'СЕТ СН'!$F$11+СВЦЭМ!$D$10+'СЕТ СН'!$F$6-'СЕТ СН'!$F$23</f>
        <v>886.12100246999989</v>
      </c>
      <c r="Y20" s="36">
        <f>SUMIFS(СВЦЭМ!$D$34:$D$777,СВЦЭМ!$A$34:$A$777,$A20,СВЦЭМ!$B$34:$B$777,Y$11)+'СЕТ СН'!$F$11+СВЦЭМ!$D$10+'СЕТ СН'!$F$6-'СЕТ СН'!$F$23</f>
        <v>940.13006069999983</v>
      </c>
    </row>
    <row r="21" spans="1:25" ht="15.75" x14ac:dyDescent="0.2">
      <c r="A21" s="35">
        <f t="shared" si="0"/>
        <v>42804</v>
      </c>
      <c r="B21" s="36">
        <f>SUMIFS(СВЦЭМ!$D$34:$D$777,СВЦЭМ!$A$34:$A$777,$A21,СВЦЭМ!$B$34:$B$777,B$11)+'СЕТ СН'!$F$11+СВЦЭМ!$D$10+'СЕТ СН'!$F$6-'СЕТ СН'!$F$23</f>
        <v>990.92613552000012</v>
      </c>
      <c r="C21" s="36">
        <f>SUMIFS(СВЦЭМ!$D$34:$D$777,СВЦЭМ!$A$34:$A$777,$A21,СВЦЭМ!$B$34:$B$777,C$11)+'СЕТ СН'!$F$11+СВЦЭМ!$D$10+'СЕТ СН'!$F$6-'СЕТ СН'!$F$23</f>
        <v>1031.5626748099999</v>
      </c>
      <c r="D21" s="36">
        <f>SUMIFS(СВЦЭМ!$D$34:$D$777,СВЦЭМ!$A$34:$A$777,$A21,СВЦЭМ!$B$34:$B$777,D$11)+'СЕТ СН'!$F$11+СВЦЭМ!$D$10+'СЕТ СН'!$F$6-'СЕТ СН'!$F$23</f>
        <v>1054.8653949099998</v>
      </c>
      <c r="E21" s="36">
        <f>SUMIFS(СВЦЭМ!$D$34:$D$777,СВЦЭМ!$A$34:$A$777,$A21,СВЦЭМ!$B$34:$B$777,E$11)+'СЕТ СН'!$F$11+СВЦЭМ!$D$10+'СЕТ СН'!$F$6-'СЕТ СН'!$F$23</f>
        <v>1056.7076564499998</v>
      </c>
      <c r="F21" s="36">
        <f>SUMIFS(СВЦЭМ!$D$34:$D$777,СВЦЭМ!$A$34:$A$777,$A21,СВЦЭМ!$B$34:$B$777,F$11)+'СЕТ СН'!$F$11+СВЦЭМ!$D$10+'СЕТ СН'!$F$6-'СЕТ СН'!$F$23</f>
        <v>1055.0524553300002</v>
      </c>
      <c r="G21" s="36">
        <f>SUMIFS(СВЦЭМ!$D$34:$D$777,СВЦЭМ!$A$34:$A$777,$A21,СВЦЭМ!$B$34:$B$777,G$11)+'СЕТ СН'!$F$11+СВЦЭМ!$D$10+'СЕТ СН'!$F$6-'СЕТ СН'!$F$23</f>
        <v>1040.58880903</v>
      </c>
      <c r="H21" s="36">
        <f>SUMIFS(СВЦЭМ!$D$34:$D$777,СВЦЭМ!$A$34:$A$777,$A21,СВЦЭМ!$B$34:$B$777,H$11)+'СЕТ СН'!$F$11+СВЦЭМ!$D$10+'СЕТ СН'!$F$6-'СЕТ СН'!$F$23</f>
        <v>978.13748867000004</v>
      </c>
      <c r="I21" s="36">
        <f>SUMIFS(СВЦЭМ!$D$34:$D$777,СВЦЭМ!$A$34:$A$777,$A21,СВЦЭМ!$B$34:$B$777,I$11)+'СЕТ СН'!$F$11+СВЦЭМ!$D$10+'СЕТ СН'!$F$6-'СЕТ СН'!$F$23</f>
        <v>918.57627565999974</v>
      </c>
      <c r="J21" s="36">
        <f>SUMIFS(СВЦЭМ!$D$34:$D$777,СВЦЭМ!$A$34:$A$777,$A21,СВЦЭМ!$B$34:$B$777,J$11)+'СЕТ СН'!$F$11+СВЦЭМ!$D$10+'СЕТ СН'!$F$6-'СЕТ СН'!$F$23</f>
        <v>889.55725557000005</v>
      </c>
      <c r="K21" s="36">
        <f>SUMIFS(СВЦЭМ!$D$34:$D$777,СВЦЭМ!$A$34:$A$777,$A21,СВЦЭМ!$B$34:$B$777,K$11)+'СЕТ СН'!$F$11+СВЦЭМ!$D$10+'СЕТ СН'!$F$6-'СЕТ СН'!$F$23</f>
        <v>835.46157146999985</v>
      </c>
      <c r="L21" s="36">
        <f>SUMIFS(СВЦЭМ!$D$34:$D$777,СВЦЭМ!$A$34:$A$777,$A21,СВЦЭМ!$B$34:$B$777,L$11)+'СЕТ СН'!$F$11+СВЦЭМ!$D$10+'СЕТ СН'!$F$6-'СЕТ СН'!$F$23</f>
        <v>843.08310827000014</v>
      </c>
      <c r="M21" s="36">
        <f>SUMIFS(СВЦЭМ!$D$34:$D$777,СВЦЭМ!$A$34:$A$777,$A21,СВЦЭМ!$B$34:$B$777,M$11)+'СЕТ СН'!$F$11+СВЦЭМ!$D$10+'СЕТ СН'!$F$6-'СЕТ СН'!$F$23</f>
        <v>872.1710607</v>
      </c>
      <c r="N21" s="36">
        <f>SUMIFS(СВЦЭМ!$D$34:$D$777,СВЦЭМ!$A$34:$A$777,$A21,СВЦЭМ!$B$34:$B$777,N$11)+'СЕТ СН'!$F$11+СВЦЭМ!$D$10+'СЕТ СН'!$F$6-'СЕТ СН'!$F$23</f>
        <v>879.66934254999978</v>
      </c>
      <c r="O21" s="36">
        <f>SUMIFS(СВЦЭМ!$D$34:$D$777,СВЦЭМ!$A$34:$A$777,$A21,СВЦЭМ!$B$34:$B$777,O$11)+'СЕТ СН'!$F$11+СВЦЭМ!$D$10+'СЕТ СН'!$F$6-'СЕТ СН'!$F$23</f>
        <v>882.61444600000004</v>
      </c>
      <c r="P21" s="36">
        <f>SUMIFS(СВЦЭМ!$D$34:$D$777,СВЦЭМ!$A$34:$A$777,$A21,СВЦЭМ!$B$34:$B$777,P$11)+'СЕТ СН'!$F$11+СВЦЭМ!$D$10+'СЕТ СН'!$F$6-'СЕТ СН'!$F$23</f>
        <v>905.17012011999986</v>
      </c>
      <c r="Q21" s="36">
        <f>SUMIFS(СВЦЭМ!$D$34:$D$777,СВЦЭМ!$A$34:$A$777,$A21,СВЦЭМ!$B$34:$B$777,Q$11)+'СЕТ СН'!$F$11+СВЦЭМ!$D$10+'СЕТ СН'!$F$6-'СЕТ СН'!$F$23</f>
        <v>913.87003492999975</v>
      </c>
      <c r="R21" s="36">
        <f>SUMIFS(СВЦЭМ!$D$34:$D$777,СВЦЭМ!$A$34:$A$777,$A21,СВЦЭМ!$B$34:$B$777,R$11)+'СЕТ СН'!$F$11+СВЦЭМ!$D$10+'СЕТ СН'!$F$6-'СЕТ СН'!$F$23</f>
        <v>900.40991017999977</v>
      </c>
      <c r="S21" s="36">
        <f>SUMIFS(СВЦЭМ!$D$34:$D$777,СВЦЭМ!$A$34:$A$777,$A21,СВЦЭМ!$B$34:$B$777,S$11)+'СЕТ СН'!$F$11+СВЦЭМ!$D$10+'СЕТ СН'!$F$6-'СЕТ СН'!$F$23</f>
        <v>898.35027933999982</v>
      </c>
      <c r="T21" s="36">
        <f>SUMIFS(СВЦЭМ!$D$34:$D$777,СВЦЭМ!$A$34:$A$777,$A21,СВЦЭМ!$B$34:$B$777,T$11)+'СЕТ СН'!$F$11+СВЦЭМ!$D$10+'СЕТ СН'!$F$6-'СЕТ СН'!$F$23</f>
        <v>879.31418640999982</v>
      </c>
      <c r="U21" s="36">
        <f>SUMIFS(СВЦЭМ!$D$34:$D$777,СВЦЭМ!$A$34:$A$777,$A21,СВЦЭМ!$B$34:$B$777,U$11)+'СЕТ СН'!$F$11+СВЦЭМ!$D$10+'СЕТ СН'!$F$6-'СЕТ СН'!$F$23</f>
        <v>838.97145327999988</v>
      </c>
      <c r="V21" s="36">
        <f>SUMIFS(СВЦЭМ!$D$34:$D$777,СВЦЭМ!$A$34:$A$777,$A21,СВЦЭМ!$B$34:$B$777,V$11)+'СЕТ СН'!$F$11+СВЦЭМ!$D$10+'СЕТ СН'!$F$6-'СЕТ СН'!$F$23</f>
        <v>838.05368812000006</v>
      </c>
      <c r="W21" s="36">
        <f>SUMIFS(СВЦЭМ!$D$34:$D$777,СВЦЭМ!$A$34:$A$777,$A21,СВЦЭМ!$B$34:$B$777,W$11)+'СЕТ СН'!$F$11+СВЦЭМ!$D$10+'СЕТ СН'!$F$6-'СЕТ СН'!$F$23</f>
        <v>856.11970216000009</v>
      </c>
      <c r="X21" s="36">
        <f>SUMIFS(СВЦЭМ!$D$34:$D$777,СВЦЭМ!$A$34:$A$777,$A21,СВЦЭМ!$B$34:$B$777,X$11)+'СЕТ СН'!$F$11+СВЦЭМ!$D$10+'СЕТ СН'!$F$6-'СЕТ СН'!$F$23</f>
        <v>871.75483793000012</v>
      </c>
      <c r="Y21" s="36">
        <f>SUMIFS(СВЦЭМ!$D$34:$D$777,СВЦЭМ!$A$34:$A$777,$A21,СВЦЭМ!$B$34:$B$777,Y$11)+'СЕТ СН'!$F$11+СВЦЭМ!$D$10+'СЕТ СН'!$F$6-'СЕТ СН'!$F$23</f>
        <v>893.09478007000007</v>
      </c>
    </row>
    <row r="22" spans="1:25" ht="15.75" x14ac:dyDescent="0.2">
      <c r="A22" s="35">
        <f t="shared" si="0"/>
        <v>42805</v>
      </c>
      <c r="B22" s="36">
        <f>SUMIFS(СВЦЭМ!$D$34:$D$777,СВЦЭМ!$A$34:$A$777,$A22,СВЦЭМ!$B$34:$B$777,B$11)+'СЕТ СН'!$F$11+СВЦЭМ!$D$10+'СЕТ СН'!$F$6-'СЕТ СН'!$F$23</f>
        <v>901.52586273999987</v>
      </c>
      <c r="C22" s="36">
        <f>SUMIFS(СВЦЭМ!$D$34:$D$777,СВЦЭМ!$A$34:$A$777,$A22,СВЦЭМ!$B$34:$B$777,C$11)+'СЕТ СН'!$F$11+СВЦЭМ!$D$10+'СЕТ СН'!$F$6-'СЕТ СН'!$F$23</f>
        <v>916.66020570000001</v>
      </c>
      <c r="D22" s="36">
        <f>SUMIFS(СВЦЭМ!$D$34:$D$777,СВЦЭМ!$A$34:$A$777,$A22,СВЦЭМ!$B$34:$B$777,D$11)+'СЕТ СН'!$F$11+СВЦЭМ!$D$10+'СЕТ СН'!$F$6-'СЕТ СН'!$F$23</f>
        <v>911.76099115999978</v>
      </c>
      <c r="E22" s="36">
        <f>SUMIFS(СВЦЭМ!$D$34:$D$777,СВЦЭМ!$A$34:$A$777,$A22,СВЦЭМ!$B$34:$B$777,E$11)+'СЕТ СН'!$F$11+СВЦЭМ!$D$10+'СЕТ СН'!$F$6-'СЕТ СН'!$F$23</f>
        <v>908.63109566999992</v>
      </c>
      <c r="F22" s="36">
        <f>SUMIFS(СВЦЭМ!$D$34:$D$777,СВЦЭМ!$A$34:$A$777,$A22,СВЦЭМ!$B$34:$B$777,F$11)+'СЕТ СН'!$F$11+СВЦЭМ!$D$10+'СЕТ СН'!$F$6-'СЕТ СН'!$F$23</f>
        <v>905.51342415999989</v>
      </c>
      <c r="G22" s="36">
        <f>SUMIFS(СВЦЭМ!$D$34:$D$777,СВЦЭМ!$A$34:$A$777,$A22,СВЦЭМ!$B$34:$B$777,G$11)+'СЕТ СН'!$F$11+СВЦЭМ!$D$10+'СЕТ СН'!$F$6-'СЕТ СН'!$F$23</f>
        <v>899.72719986999982</v>
      </c>
      <c r="H22" s="36">
        <f>SUMIFS(СВЦЭМ!$D$34:$D$777,СВЦЭМ!$A$34:$A$777,$A22,СВЦЭМ!$B$34:$B$777,H$11)+'СЕТ СН'!$F$11+СВЦЭМ!$D$10+'СЕТ СН'!$F$6-'СЕТ СН'!$F$23</f>
        <v>875.89539202000014</v>
      </c>
      <c r="I22" s="36">
        <f>SUMIFS(СВЦЭМ!$D$34:$D$777,СВЦЭМ!$A$34:$A$777,$A22,СВЦЭМ!$B$34:$B$777,I$11)+'СЕТ СН'!$F$11+СВЦЭМ!$D$10+'СЕТ СН'!$F$6-'СЕТ СН'!$F$23</f>
        <v>835.04661144000011</v>
      </c>
      <c r="J22" s="36">
        <f>SUMIFS(СВЦЭМ!$D$34:$D$777,СВЦЭМ!$A$34:$A$777,$A22,СВЦЭМ!$B$34:$B$777,J$11)+'СЕТ СН'!$F$11+СВЦЭМ!$D$10+'СЕТ СН'!$F$6-'СЕТ СН'!$F$23</f>
        <v>800.69983589000003</v>
      </c>
      <c r="K22" s="36">
        <f>SUMIFS(СВЦЭМ!$D$34:$D$777,СВЦЭМ!$A$34:$A$777,$A22,СВЦЭМ!$B$34:$B$777,K$11)+'СЕТ СН'!$F$11+СВЦЭМ!$D$10+'СЕТ СН'!$F$6-'СЕТ СН'!$F$23</f>
        <v>790.0450968199998</v>
      </c>
      <c r="L22" s="36">
        <f>SUMIFS(СВЦЭМ!$D$34:$D$777,СВЦЭМ!$A$34:$A$777,$A22,СВЦЭМ!$B$34:$B$777,L$11)+'СЕТ СН'!$F$11+СВЦЭМ!$D$10+'СЕТ СН'!$F$6-'СЕТ СН'!$F$23</f>
        <v>769.96402626999998</v>
      </c>
      <c r="M22" s="36">
        <f>SUMIFS(СВЦЭМ!$D$34:$D$777,СВЦЭМ!$A$34:$A$777,$A22,СВЦЭМ!$B$34:$B$777,M$11)+'СЕТ СН'!$F$11+СВЦЭМ!$D$10+'СЕТ СН'!$F$6-'СЕТ СН'!$F$23</f>
        <v>776.85178160999976</v>
      </c>
      <c r="N22" s="36">
        <f>SUMIFS(СВЦЭМ!$D$34:$D$777,СВЦЭМ!$A$34:$A$777,$A22,СВЦЭМ!$B$34:$B$777,N$11)+'СЕТ СН'!$F$11+СВЦЭМ!$D$10+'СЕТ СН'!$F$6-'СЕТ СН'!$F$23</f>
        <v>791.89954353999974</v>
      </c>
      <c r="O22" s="36">
        <f>SUMIFS(СВЦЭМ!$D$34:$D$777,СВЦЭМ!$A$34:$A$777,$A22,СВЦЭМ!$B$34:$B$777,O$11)+'СЕТ СН'!$F$11+СВЦЭМ!$D$10+'СЕТ СН'!$F$6-'СЕТ СН'!$F$23</f>
        <v>808.53910532000009</v>
      </c>
      <c r="P22" s="36">
        <f>SUMIFS(СВЦЭМ!$D$34:$D$777,СВЦЭМ!$A$34:$A$777,$A22,СВЦЭМ!$B$34:$B$777,P$11)+'СЕТ СН'!$F$11+СВЦЭМ!$D$10+'СЕТ СН'!$F$6-'СЕТ СН'!$F$23</f>
        <v>817.47317952999992</v>
      </c>
      <c r="Q22" s="36">
        <f>SUMIFS(СВЦЭМ!$D$34:$D$777,СВЦЭМ!$A$34:$A$777,$A22,СВЦЭМ!$B$34:$B$777,Q$11)+'СЕТ СН'!$F$11+СВЦЭМ!$D$10+'СЕТ СН'!$F$6-'СЕТ СН'!$F$23</f>
        <v>807.99584159999995</v>
      </c>
      <c r="R22" s="36">
        <f>SUMIFS(СВЦЭМ!$D$34:$D$777,СВЦЭМ!$A$34:$A$777,$A22,СВЦЭМ!$B$34:$B$777,R$11)+'СЕТ СН'!$F$11+СВЦЭМ!$D$10+'СЕТ СН'!$F$6-'СЕТ СН'!$F$23</f>
        <v>808.25434493000012</v>
      </c>
      <c r="S22" s="36">
        <f>SUMIFS(СВЦЭМ!$D$34:$D$777,СВЦЭМ!$A$34:$A$777,$A22,СВЦЭМ!$B$34:$B$777,S$11)+'СЕТ СН'!$F$11+СВЦЭМ!$D$10+'СЕТ СН'!$F$6-'СЕТ СН'!$F$23</f>
        <v>806.25881405000018</v>
      </c>
      <c r="T22" s="36">
        <f>SUMIFS(СВЦЭМ!$D$34:$D$777,СВЦЭМ!$A$34:$A$777,$A22,СВЦЭМ!$B$34:$B$777,T$11)+'СЕТ СН'!$F$11+СВЦЭМ!$D$10+'СЕТ СН'!$F$6-'СЕТ СН'!$F$23</f>
        <v>786.86792149999974</v>
      </c>
      <c r="U22" s="36">
        <f>SUMIFS(СВЦЭМ!$D$34:$D$777,СВЦЭМ!$A$34:$A$777,$A22,СВЦЭМ!$B$34:$B$777,U$11)+'СЕТ СН'!$F$11+СВЦЭМ!$D$10+'СЕТ СН'!$F$6-'СЕТ СН'!$F$23</f>
        <v>734.23931112999981</v>
      </c>
      <c r="V22" s="36">
        <f>SUMIFS(СВЦЭМ!$D$34:$D$777,СВЦЭМ!$A$34:$A$777,$A22,СВЦЭМ!$B$34:$B$777,V$11)+'СЕТ СН'!$F$11+СВЦЭМ!$D$10+'СЕТ СН'!$F$6-'СЕТ СН'!$F$23</f>
        <v>730.76062593999995</v>
      </c>
      <c r="W22" s="36">
        <f>SUMIFS(СВЦЭМ!$D$34:$D$777,СВЦЭМ!$A$34:$A$777,$A22,СВЦЭМ!$B$34:$B$777,W$11)+'СЕТ СН'!$F$11+СВЦЭМ!$D$10+'СЕТ СН'!$F$6-'СЕТ СН'!$F$23</f>
        <v>758.72047384999996</v>
      </c>
      <c r="X22" s="36">
        <f>SUMIFS(СВЦЭМ!$D$34:$D$777,СВЦЭМ!$A$34:$A$777,$A22,СВЦЭМ!$B$34:$B$777,X$11)+'СЕТ СН'!$F$11+СВЦЭМ!$D$10+'СЕТ СН'!$F$6-'СЕТ СН'!$F$23</f>
        <v>807.83244650999995</v>
      </c>
      <c r="Y22" s="36">
        <f>SUMIFS(СВЦЭМ!$D$34:$D$777,СВЦЭМ!$A$34:$A$777,$A22,СВЦЭМ!$B$34:$B$777,Y$11)+'СЕТ СН'!$F$11+СВЦЭМ!$D$10+'СЕТ СН'!$F$6-'СЕТ СН'!$F$23</f>
        <v>848.92715766999981</v>
      </c>
    </row>
    <row r="23" spans="1:25" ht="15.75" x14ac:dyDescent="0.2">
      <c r="A23" s="35">
        <f t="shared" si="0"/>
        <v>42806</v>
      </c>
      <c r="B23" s="36">
        <f>SUMIFS(СВЦЭМ!$D$34:$D$777,СВЦЭМ!$A$34:$A$777,$A23,СВЦЭМ!$B$34:$B$777,B$11)+'СЕТ СН'!$F$11+СВЦЭМ!$D$10+'СЕТ СН'!$F$6-'СЕТ СН'!$F$23</f>
        <v>866.44602855999983</v>
      </c>
      <c r="C23" s="36">
        <f>SUMIFS(СВЦЭМ!$D$34:$D$777,СВЦЭМ!$A$34:$A$777,$A23,СВЦЭМ!$B$34:$B$777,C$11)+'СЕТ СН'!$F$11+СВЦЭМ!$D$10+'СЕТ СН'!$F$6-'СЕТ СН'!$F$23</f>
        <v>901.10172612999986</v>
      </c>
      <c r="D23" s="36">
        <f>SUMIFS(СВЦЭМ!$D$34:$D$777,СВЦЭМ!$A$34:$A$777,$A23,СВЦЭМ!$B$34:$B$777,D$11)+'СЕТ СН'!$F$11+СВЦЭМ!$D$10+'СЕТ СН'!$F$6-'СЕТ СН'!$F$23</f>
        <v>916.2295038100001</v>
      </c>
      <c r="E23" s="36">
        <f>SUMIFS(СВЦЭМ!$D$34:$D$777,СВЦЭМ!$A$34:$A$777,$A23,СВЦЭМ!$B$34:$B$777,E$11)+'СЕТ СН'!$F$11+СВЦЭМ!$D$10+'СЕТ СН'!$F$6-'СЕТ СН'!$F$23</f>
        <v>920.00044751999985</v>
      </c>
      <c r="F23" s="36">
        <f>SUMIFS(СВЦЭМ!$D$34:$D$777,СВЦЭМ!$A$34:$A$777,$A23,СВЦЭМ!$B$34:$B$777,F$11)+'СЕТ СН'!$F$11+СВЦЭМ!$D$10+'СЕТ СН'!$F$6-'СЕТ СН'!$F$23</f>
        <v>919.83015756999976</v>
      </c>
      <c r="G23" s="36">
        <f>SUMIFS(СВЦЭМ!$D$34:$D$777,СВЦЭМ!$A$34:$A$777,$A23,СВЦЭМ!$B$34:$B$777,G$11)+'СЕТ СН'!$F$11+СВЦЭМ!$D$10+'СЕТ СН'!$F$6-'СЕТ СН'!$F$23</f>
        <v>919.71293101999981</v>
      </c>
      <c r="H23" s="36">
        <f>SUMIFS(СВЦЭМ!$D$34:$D$777,СВЦЭМ!$A$34:$A$777,$A23,СВЦЭМ!$B$34:$B$777,H$11)+'СЕТ СН'!$F$11+СВЦЭМ!$D$10+'СЕТ СН'!$F$6-'СЕТ СН'!$F$23</f>
        <v>906.11998429000005</v>
      </c>
      <c r="I23" s="36">
        <f>SUMIFS(СВЦЭМ!$D$34:$D$777,СВЦЭМ!$A$34:$A$777,$A23,СВЦЭМ!$B$34:$B$777,I$11)+'СЕТ СН'!$F$11+СВЦЭМ!$D$10+'СЕТ СН'!$F$6-'СЕТ СН'!$F$23</f>
        <v>867.07665373999998</v>
      </c>
      <c r="J23" s="36">
        <f>SUMIFS(СВЦЭМ!$D$34:$D$777,СВЦЭМ!$A$34:$A$777,$A23,СВЦЭМ!$B$34:$B$777,J$11)+'СЕТ СН'!$F$11+СВЦЭМ!$D$10+'СЕТ СН'!$F$6-'СЕТ СН'!$F$23</f>
        <v>794.63669588999983</v>
      </c>
      <c r="K23" s="36">
        <f>SUMIFS(СВЦЭМ!$D$34:$D$777,СВЦЭМ!$A$34:$A$777,$A23,СВЦЭМ!$B$34:$B$777,K$11)+'СЕТ СН'!$F$11+СВЦЭМ!$D$10+'СЕТ СН'!$F$6-'СЕТ СН'!$F$23</f>
        <v>774.15849216000015</v>
      </c>
      <c r="L23" s="36">
        <f>SUMIFS(СВЦЭМ!$D$34:$D$777,СВЦЭМ!$A$34:$A$777,$A23,СВЦЭМ!$B$34:$B$777,L$11)+'СЕТ СН'!$F$11+СВЦЭМ!$D$10+'СЕТ СН'!$F$6-'СЕТ СН'!$F$23</f>
        <v>754.86114121999981</v>
      </c>
      <c r="M23" s="36">
        <f>SUMIFS(СВЦЭМ!$D$34:$D$777,СВЦЭМ!$A$34:$A$777,$A23,СВЦЭМ!$B$34:$B$777,M$11)+'СЕТ СН'!$F$11+СВЦЭМ!$D$10+'СЕТ СН'!$F$6-'СЕТ СН'!$F$23</f>
        <v>754.27631846999975</v>
      </c>
      <c r="N23" s="36">
        <f>SUMIFS(СВЦЭМ!$D$34:$D$777,СВЦЭМ!$A$34:$A$777,$A23,СВЦЭМ!$B$34:$B$777,N$11)+'СЕТ СН'!$F$11+СВЦЭМ!$D$10+'СЕТ СН'!$F$6-'СЕТ СН'!$F$23</f>
        <v>766.16794333999997</v>
      </c>
      <c r="O23" s="36">
        <f>SUMIFS(СВЦЭМ!$D$34:$D$777,СВЦЭМ!$A$34:$A$777,$A23,СВЦЭМ!$B$34:$B$777,O$11)+'СЕТ СН'!$F$11+СВЦЭМ!$D$10+'СЕТ СН'!$F$6-'СЕТ СН'!$F$23</f>
        <v>778.31817855000008</v>
      </c>
      <c r="P23" s="36">
        <f>SUMIFS(СВЦЭМ!$D$34:$D$777,СВЦЭМ!$A$34:$A$777,$A23,СВЦЭМ!$B$34:$B$777,P$11)+'СЕТ СН'!$F$11+СВЦЭМ!$D$10+'СЕТ СН'!$F$6-'СЕТ СН'!$F$23</f>
        <v>792.18970632999981</v>
      </c>
      <c r="Q23" s="36">
        <f>SUMIFS(СВЦЭМ!$D$34:$D$777,СВЦЭМ!$A$34:$A$777,$A23,СВЦЭМ!$B$34:$B$777,Q$11)+'СЕТ СН'!$F$11+СВЦЭМ!$D$10+'СЕТ СН'!$F$6-'СЕТ СН'!$F$23</f>
        <v>790.97622740999986</v>
      </c>
      <c r="R23" s="36">
        <f>SUMIFS(СВЦЭМ!$D$34:$D$777,СВЦЭМ!$A$34:$A$777,$A23,СВЦЭМ!$B$34:$B$777,R$11)+'СЕТ СН'!$F$11+СВЦЭМ!$D$10+'СЕТ СН'!$F$6-'СЕТ СН'!$F$23</f>
        <v>789.78939200000013</v>
      </c>
      <c r="S23" s="36">
        <f>SUMIFS(СВЦЭМ!$D$34:$D$777,СВЦЭМ!$A$34:$A$777,$A23,СВЦЭМ!$B$34:$B$777,S$11)+'СЕТ СН'!$F$11+СВЦЭМ!$D$10+'СЕТ СН'!$F$6-'СЕТ СН'!$F$23</f>
        <v>785.40541976999975</v>
      </c>
      <c r="T23" s="36">
        <f>SUMIFS(СВЦЭМ!$D$34:$D$777,СВЦЭМ!$A$34:$A$777,$A23,СВЦЭМ!$B$34:$B$777,T$11)+'СЕТ СН'!$F$11+СВЦЭМ!$D$10+'СЕТ СН'!$F$6-'СЕТ СН'!$F$23</f>
        <v>781.64897359999986</v>
      </c>
      <c r="U23" s="36">
        <f>SUMIFS(СВЦЭМ!$D$34:$D$777,СВЦЭМ!$A$34:$A$777,$A23,СВЦЭМ!$B$34:$B$777,U$11)+'СЕТ СН'!$F$11+СВЦЭМ!$D$10+'СЕТ СН'!$F$6-'СЕТ СН'!$F$23</f>
        <v>744.88065920000008</v>
      </c>
      <c r="V23" s="36">
        <f>SUMIFS(СВЦЭМ!$D$34:$D$777,СВЦЭМ!$A$34:$A$777,$A23,СВЦЭМ!$B$34:$B$777,V$11)+'СЕТ СН'!$F$11+СВЦЭМ!$D$10+'СЕТ СН'!$F$6-'СЕТ СН'!$F$23</f>
        <v>743.83252536000009</v>
      </c>
      <c r="W23" s="36">
        <f>SUMIFS(СВЦЭМ!$D$34:$D$777,СВЦЭМ!$A$34:$A$777,$A23,СВЦЭМ!$B$34:$B$777,W$11)+'СЕТ СН'!$F$11+СВЦЭМ!$D$10+'СЕТ СН'!$F$6-'СЕТ СН'!$F$23</f>
        <v>748.98059053999987</v>
      </c>
      <c r="X23" s="36">
        <f>SUMIFS(СВЦЭМ!$D$34:$D$777,СВЦЭМ!$A$34:$A$777,$A23,СВЦЭМ!$B$34:$B$777,X$11)+'СЕТ СН'!$F$11+СВЦЭМ!$D$10+'СЕТ СН'!$F$6-'СЕТ СН'!$F$23</f>
        <v>774.62180970000009</v>
      </c>
      <c r="Y23" s="36">
        <f>SUMIFS(СВЦЭМ!$D$34:$D$777,СВЦЭМ!$A$34:$A$777,$A23,СВЦЭМ!$B$34:$B$777,Y$11)+'СЕТ СН'!$F$11+СВЦЭМ!$D$10+'СЕТ СН'!$F$6-'СЕТ СН'!$F$23</f>
        <v>826.49610862000009</v>
      </c>
    </row>
    <row r="24" spans="1:25" ht="15.75" x14ac:dyDescent="0.2">
      <c r="A24" s="35">
        <f t="shared" si="0"/>
        <v>42807</v>
      </c>
      <c r="B24" s="36">
        <f>SUMIFS(СВЦЭМ!$D$34:$D$777,СВЦЭМ!$A$34:$A$777,$A24,СВЦЭМ!$B$34:$B$777,B$11)+'СЕТ СН'!$F$11+СВЦЭМ!$D$10+'СЕТ СН'!$F$6-'СЕТ СН'!$F$23</f>
        <v>907.87378666999984</v>
      </c>
      <c r="C24" s="36">
        <f>SUMIFS(СВЦЭМ!$D$34:$D$777,СВЦЭМ!$A$34:$A$777,$A24,СВЦЭМ!$B$34:$B$777,C$11)+'СЕТ СН'!$F$11+СВЦЭМ!$D$10+'СЕТ СН'!$F$6-'СЕТ СН'!$F$23</f>
        <v>914.39606784999978</v>
      </c>
      <c r="D24" s="36">
        <f>SUMIFS(СВЦЭМ!$D$34:$D$777,СВЦЭМ!$A$34:$A$777,$A24,СВЦЭМ!$B$34:$B$777,D$11)+'СЕТ СН'!$F$11+СВЦЭМ!$D$10+'СЕТ СН'!$F$6-'СЕТ СН'!$F$23</f>
        <v>917.90336349000017</v>
      </c>
      <c r="E24" s="36">
        <f>SUMIFS(СВЦЭМ!$D$34:$D$777,СВЦЭМ!$A$34:$A$777,$A24,СВЦЭМ!$B$34:$B$777,E$11)+'СЕТ СН'!$F$11+СВЦЭМ!$D$10+'СЕТ СН'!$F$6-'СЕТ СН'!$F$23</f>
        <v>921.86399539000013</v>
      </c>
      <c r="F24" s="36">
        <f>SUMIFS(СВЦЭМ!$D$34:$D$777,СВЦЭМ!$A$34:$A$777,$A24,СВЦЭМ!$B$34:$B$777,F$11)+'СЕТ СН'!$F$11+СВЦЭМ!$D$10+'СЕТ СН'!$F$6-'СЕТ СН'!$F$23</f>
        <v>979.69463132999999</v>
      </c>
      <c r="G24" s="36">
        <f>SUMIFS(СВЦЭМ!$D$34:$D$777,СВЦЭМ!$A$34:$A$777,$A24,СВЦЭМ!$B$34:$B$777,G$11)+'СЕТ СН'!$F$11+СВЦЭМ!$D$10+'СЕТ СН'!$F$6-'СЕТ СН'!$F$23</f>
        <v>1024.8176148900002</v>
      </c>
      <c r="H24" s="36">
        <f>SUMIFS(СВЦЭМ!$D$34:$D$777,СВЦЭМ!$A$34:$A$777,$A24,СВЦЭМ!$B$34:$B$777,H$11)+'СЕТ СН'!$F$11+СВЦЭМ!$D$10+'СЕТ СН'!$F$6-'СЕТ СН'!$F$23</f>
        <v>986.41841488999989</v>
      </c>
      <c r="I24" s="36">
        <f>SUMIFS(СВЦЭМ!$D$34:$D$777,СВЦЭМ!$A$34:$A$777,$A24,СВЦЭМ!$B$34:$B$777,I$11)+'СЕТ СН'!$F$11+СВЦЭМ!$D$10+'СЕТ СН'!$F$6-'СЕТ СН'!$F$23</f>
        <v>929.28037805999975</v>
      </c>
      <c r="J24" s="36">
        <f>SUMIFS(СВЦЭМ!$D$34:$D$777,СВЦЭМ!$A$34:$A$777,$A24,СВЦЭМ!$B$34:$B$777,J$11)+'СЕТ СН'!$F$11+СВЦЭМ!$D$10+'СЕТ СН'!$F$6-'СЕТ СН'!$F$23</f>
        <v>873.97056410999994</v>
      </c>
      <c r="K24" s="36">
        <f>SUMIFS(СВЦЭМ!$D$34:$D$777,СВЦЭМ!$A$34:$A$777,$A24,СВЦЭМ!$B$34:$B$777,K$11)+'СЕТ СН'!$F$11+СВЦЭМ!$D$10+'СЕТ СН'!$F$6-'СЕТ СН'!$F$23</f>
        <v>861.16245974999993</v>
      </c>
      <c r="L24" s="36">
        <f>SUMIFS(СВЦЭМ!$D$34:$D$777,СВЦЭМ!$A$34:$A$777,$A24,СВЦЭМ!$B$34:$B$777,L$11)+'СЕТ СН'!$F$11+СВЦЭМ!$D$10+'СЕТ СН'!$F$6-'СЕТ СН'!$F$23</f>
        <v>856.14069444999996</v>
      </c>
      <c r="M24" s="36">
        <f>SUMIFS(СВЦЭМ!$D$34:$D$777,СВЦЭМ!$A$34:$A$777,$A24,СВЦЭМ!$B$34:$B$777,M$11)+'СЕТ СН'!$F$11+СВЦЭМ!$D$10+'СЕТ СН'!$F$6-'СЕТ СН'!$F$23</f>
        <v>853.89604215999998</v>
      </c>
      <c r="N24" s="36">
        <f>SUMIFS(СВЦЭМ!$D$34:$D$777,СВЦЭМ!$A$34:$A$777,$A24,СВЦЭМ!$B$34:$B$777,N$11)+'СЕТ СН'!$F$11+СВЦЭМ!$D$10+'СЕТ СН'!$F$6-'СЕТ СН'!$F$23</f>
        <v>869.06338856999992</v>
      </c>
      <c r="O24" s="36">
        <f>SUMIFS(СВЦЭМ!$D$34:$D$777,СВЦЭМ!$A$34:$A$777,$A24,СВЦЭМ!$B$34:$B$777,O$11)+'СЕТ СН'!$F$11+СВЦЭМ!$D$10+'СЕТ СН'!$F$6-'СЕТ СН'!$F$23</f>
        <v>873.33735468999976</v>
      </c>
      <c r="P24" s="36">
        <f>SUMIFS(СВЦЭМ!$D$34:$D$777,СВЦЭМ!$A$34:$A$777,$A24,СВЦЭМ!$B$34:$B$777,P$11)+'СЕТ СН'!$F$11+СВЦЭМ!$D$10+'СЕТ СН'!$F$6-'СЕТ СН'!$F$23</f>
        <v>887.85205239000015</v>
      </c>
      <c r="Q24" s="36">
        <f>SUMIFS(СВЦЭМ!$D$34:$D$777,СВЦЭМ!$A$34:$A$777,$A24,СВЦЭМ!$B$34:$B$777,Q$11)+'СЕТ СН'!$F$11+СВЦЭМ!$D$10+'СЕТ СН'!$F$6-'СЕТ СН'!$F$23</f>
        <v>884.52115431999982</v>
      </c>
      <c r="R24" s="36">
        <f>SUMIFS(СВЦЭМ!$D$34:$D$777,СВЦЭМ!$A$34:$A$777,$A24,СВЦЭМ!$B$34:$B$777,R$11)+'СЕТ СН'!$F$11+СВЦЭМ!$D$10+'СЕТ СН'!$F$6-'СЕТ СН'!$F$23</f>
        <v>885.72149790000003</v>
      </c>
      <c r="S24" s="36">
        <f>SUMIFS(СВЦЭМ!$D$34:$D$777,СВЦЭМ!$A$34:$A$777,$A24,СВЦЭМ!$B$34:$B$777,S$11)+'СЕТ СН'!$F$11+СВЦЭМ!$D$10+'СЕТ СН'!$F$6-'СЕТ СН'!$F$23</f>
        <v>884.43785449999996</v>
      </c>
      <c r="T24" s="36">
        <f>SUMIFS(СВЦЭМ!$D$34:$D$777,СВЦЭМ!$A$34:$A$777,$A24,СВЦЭМ!$B$34:$B$777,T$11)+'СЕТ СН'!$F$11+СВЦЭМ!$D$10+'СЕТ СН'!$F$6-'СЕТ СН'!$F$23</f>
        <v>863.23161062000008</v>
      </c>
      <c r="U24" s="36">
        <f>SUMIFS(СВЦЭМ!$D$34:$D$777,СВЦЭМ!$A$34:$A$777,$A24,СВЦЭМ!$B$34:$B$777,U$11)+'СЕТ СН'!$F$11+СВЦЭМ!$D$10+'СЕТ СН'!$F$6-'СЕТ СН'!$F$23</f>
        <v>848.52594194999983</v>
      </c>
      <c r="V24" s="36">
        <f>SUMIFS(СВЦЭМ!$D$34:$D$777,СВЦЭМ!$A$34:$A$777,$A24,СВЦЭМ!$B$34:$B$777,V$11)+'СЕТ СН'!$F$11+СВЦЭМ!$D$10+'СЕТ СН'!$F$6-'СЕТ СН'!$F$23</f>
        <v>845.57681539999976</v>
      </c>
      <c r="W24" s="36">
        <f>SUMIFS(СВЦЭМ!$D$34:$D$777,СВЦЭМ!$A$34:$A$777,$A24,СВЦЭМ!$B$34:$B$777,W$11)+'СЕТ СН'!$F$11+СВЦЭМ!$D$10+'СЕТ СН'!$F$6-'СЕТ СН'!$F$23</f>
        <v>856.13043745000004</v>
      </c>
      <c r="X24" s="36">
        <f>SUMIFS(СВЦЭМ!$D$34:$D$777,СВЦЭМ!$A$34:$A$777,$A24,СВЦЭМ!$B$34:$B$777,X$11)+'СЕТ СН'!$F$11+СВЦЭМ!$D$10+'СЕТ СН'!$F$6-'СЕТ СН'!$F$23</f>
        <v>854.65465416000006</v>
      </c>
      <c r="Y24" s="36">
        <f>SUMIFS(СВЦЭМ!$D$34:$D$777,СВЦЭМ!$A$34:$A$777,$A24,СВЦЭМ!$B$34:$B$777,Y$11)+'СЕТ СН'!$F$11+СВЦЭМ!$D$10+'СЕТ СН'!$F$6-'СЕТ СН'!$F$23</f>
        <v>917.96094863999997</v>
      </c>
    </row>
    <row r="25" spans="1:25" ht="15.75" x14ac:dyDescent="0.2">
      <c r="A25" s="35">
        <f t="shared" si="0"/>
        <v>42808</v>
      </c>
      <c r="B25" s="36">
        <f>SUMIFS(СВЦЭМ!$D$34:$D$777,СВЦЭМ!$A$34:$A$777,$A25,СВЦЭМ!$B$34:$B$777,B$11)+'СЕТ СН'!$F$11+СВЦЭМ!$D$10+'СЕТ СН'!$F$6-'СЕТ СН'!$F$23</f>
        <v>912.61456120999992</v>
      </c>
      <c r="C25" s="36">
        <f>SUMIFS(СВЦЭМ!$D$34:$D$777,СВЦЭМ!$A$34:$A$777,$A25,СВЦЭМ!$B$34:$B$777,C$11)+'СЕТ СН'!$F$11+СВЦЭМ!$D$10+'СЕТ СН'!$F$6-'СЕТ СН'!$F$23</f>
        <v>913.69363255999997</v>
      </c>
      <c r="D25" s="36">
        <f>SUMIFS(СВЦЭМ!$D$34:$D$777,СВЦЭМ!$A$34:$A$777,$A25,СВЦЭМ!$B$34:$B$777,D$11)+'СЕТ СН'!$F$11+СВЦЭМ!$D$10+'СЕТ СН'!$F$6-'СЕТ СН'!$F$23</f>
        <v>936.57991971999991</v>
      </c>
      <c r="E25" s="36">
        <f>SUMIFS(СВЦЭМ!$D$34:$D$777,СВЦЭМ!$A$34:$A$777,$A25,СВЦЭМ!$B$34:$B$777,E$11)+'СЕТ СН'!$F$11+СВЦЭМ!$D$10+'СЕТ СН'!$F$6-'СЕТ СН'!$F$23</f>
        <v>938.66398016999983</v>
      </c>
      <c r="F25" s="36">
        <f>SUMIFS(СВЦЭМ!$D$34:$D$777,СВЦЭМ!$A$34:$A$777,$A25,СВЦЭМ!$B$34:$B$777,F$11)+'СЕТ СН'!$F$11+СВЦЭМ!$D$10+'СЕТ СН'!$F$6-'СЕТ СН'!$F$23</f>
        <v>943.53638696000007</v>
      </c>
      <c r="G25" s="36">
        <f>SUMIFS(СВЦЭМ!$D$34:$D$777,СВЦЭМ!$A$34:$A$777,$A25,СВЦЭМ!$B$34:$B$777,G$11)+'СЕТ СН'!$F$11+СВЦЭМ!$D$10+'СЕТ СН'!$F$6-'СЕТ СН'!$F$23</f>
        <v>967.23401474999991</v>
      </c>
      <c r="H25" s="36">
        <f>SUMIFS(СВЦЭМ!$D$34:$D$777,СВЦЭМ!$A$34:$A$777,$A25,СВЦЭМ!$B$34:$B$777,H$11)+'СЕТ СН'!$F$11+СВЦЭМ!$D$10+'СЕТ СН'!$F$6-'СЕТ СН'!$F$23</f>
        <v>938.01535014000001</v>
      </c>
      <c r="I25" s="36">
        <f>SUMIFS(СВЦЭМ!$D$34:$D$777,СВЦЭМ!$A$34:$A$777,$A25,СВЦЭМ!$B$34:$B$777,I$11)+'СЕТ СН'!$F$11+СВЦЭМ!$D$10+'СЕТ СН'!$F$6-'СЕТ СН'!$F$23</f>
        <v>898.59699704000013</v>
      </c>
      <c r="J25" s="36">
        <f>SUMIFS(СВЦЭМ!$D$34:$D$777,СВЦЭМ!$A$34:$A$777,$A25,СВЦЭМ!$B$34:$B$777,J$11)+'СЕТ СН'!$F$11+СВЦЭМ!$D$10+'СЕТ СН'!$F$6-'СЕТ СН'!$F$23</f>
        <v>834.14276585000016</v>
      </c>
      <c r="K25" s="36">
        <f>SUMIFS(СВЦЭМ!$D$34:$D$777,СВЦЭМ!$A$34:$A$777,$A25,СВЦЭМ!$B$34:$B$777,K$11)+'СЕТ СН'!$F$11+СВЦЭМ!$D$10+'СЕТ СН'!$F$6-'СЕТ СН'!$F$23</f>
        <v>841.24324634000004</v>
      </c>
      <c r="L25" s="36">
        <f>SUMIFS(СВЦЭМ!$D$34:$D$777,СВЦЭМ!$A$34:$A$777,$A25,СВЦЭМ!$B$34:$B$777,L$11)+'СЕТ СН'!$F$11+СВЦЭМ!$D$10+'СЕТ СН'!$F$6-'СЕТ СН'!$F$23</f>
        <v>841.14688096999998</v>
      </c>
      <c r="M25" s="36">
        <f>SUMIFS(СВЦЭМ!$D$34:$D$777,СВЦЭМ!$A$34:$A$777,$A25,СВЦЭМ!$B$34:$B$777,M$11)+'СЕТ СН'!$F$11+СВЦЭМ!$D$10+'СЕТ СН'!$F$6-'СЕТ СН'!$F$23</f>
        <v>866.65944002000015</v>
      </c>
      <c r="N25" s="36">
        <f>SUMIFS(СВЦЭМ!$D$34:$D$777,СВЦЭМ!$A$34:$A$777,$A25,СВЦЭМ!$B$34:$B$777,N$11)+'СЕТ СН'!$F$11+СВЦЭМ!$D$10+'СЕТ СН'!$F$6-'СЕТ СН'!$F$23</f>
        <v>876.42562292000002</v>
      </c>
      <c r="O25" s="36">
        <f>SUMIFS(СВЦЭМ!$D$34:$D$777,СВЦЭМ!$A$34:$A$777,$A25,СВЦЭМ!$B$34:$B$777,O$11)+'СЕТ СН'!$F$11+СВЦЭМ!$D$10+'СЕТ СН'!$F$6-'СЕТ СН'!$F$23</f>
        <v>919.98233963999974</v>
      </c>
      <c r="P25" s="36">
        <f>SUMIFS(СВЦЭМ!$D$34:$D$777,СВЦЭМ!$A$34:$A$777,$A25,СВЦЭМ!$B$34:$B$777,P$11)+'СЕТ СН'!$F$11+СВЦЭМ!$D$10+'СЕТ СН'!$F$6-'СЕТ СН'!$F$23</f>
        <v>925.92615481999974</v>
      </c>
      <c r="Q25" s="36">
        <f>SUMIFS(СВЦЭМ!$D$34:$D$777,СВЦЭМ!$A$34:$A$777,$A25,СВЦЭМ!$B$34:$B$777,Q$11)+'СЕТ СН'!$F$11+СВЦЭМ!$D$10+'СЕТ СН'!$F$6-'СЕТ СН'!$F$23</f>
        <v>925.44771343000002</v>
      </c>
      <c r="R25" s="36">
        <f>SUMIFS(СВЦЭМ!$D$34:$D$777,СВЦЭМ!$A$34:$A$777,$A25,СВЦЭМ!$B$34:$B$777,R$11)+'СЕТ СН'!$F$11+СВЦЭМ!$D$10+'СЕТ СН'!$F$6-'СЕТ СН'!$F$23</f>
        <v>922.78347290000011</v>
      </c>
      <c r="S25" s="36">
        <f>SUMIFS(СВЦЭМ!$D$34:$D$777,СВЦЭМ!$A$34:$A$777,$A25,СВЦЭМ!$B$34:$B$777,S$11)+'СЕТ СН'!$F$11+СВЦЭМ!$D$10+'СЕТ СН'!$F$6-'СЕТ СН'!$F$23</f>
        <v>909.27762307000012</v>
      </c>
      <c r="T25" s="36">
        <f>SUMIFS(СВЦЭМ!$D$34:$D$777,СВЦЭМ!$A$34:$A$777,$A25,СВЦЭМ!$B$34:$B$777,T$11)+'СЕТ СН'!$F$11+СВЦЭМ!$D$10+'СЕТ СН'!$F$6-'СЕТ СН'!$F$23</f>
        <v>893.61521964999974</v>
      </c>
      <c r="U25" s="36">
        <f>SUMIFS(СВЦЭМ!$D$34:$D$777,СВЦЭМ!$A$34:$A$777,$A25,СВЦЭМ!$B$34:$B$777,U$11)+'СЕТ СН'!$F$11+СВЦЭМ!$D$10+'СЕТ СН'!$F$6-'СЕТ СН'!$F$23</f>
        <v>847.27434339000001</v>
      </c>
      <c r="V25" s="36">
        <f>SUMIFS(СВЦЭМ!$D$34:$D$777,СВЦЭМ!$A$34:$A$777,$A25,СВЦЭМ!$B$34:$B$777,V$11)+'СЕТ СН'!$F$11+СВЦЭМ!$D$10+'СЕТ СН'!$F$6-'СЕТ СН'!$F$23</f>
        <v>838.7401372700001</v>
      </c>
      <c r="W25" s="36">
        <f>SUMIFS(СВЦЭМ!$D$34:$D$777,СВЦЭМ!$A$34:$A$777,$A25,СВЦЭМ!$B$34:$B$777,W$11)+'СЕТ СН'!$F$11+СВЦЭМ!$D$10+'СЕТ СН'!$F$6-'СЕТ СН'!$F$23</f>
        <v>842.12114035000013</v>
      </c>
      <c r="X25" s="36">
        <f>SUMIFS(СВЦЭМ!$D$34:$D$777,СВЦЭМ!$A$34:$A$777,$A25,СВЦЭМ!$B$34:$B$777,X$11)+'СЕТ СН'!$F$11+СВЦЭМ!$D$10+'СЕТ СН'!$F$6-'СЕТ СН'!$F$23</f>
        <v>836.84344410999984</v>
      </c>
      <c r="Y25" s="36">
        <f>SUMIFS(СВЦЭМ!$D$34:$D$777,СВЦЭМ!$A$34:$A$777,$A25,СВЦЭМ!$B$34:$B$777,Y$11)+'СЕТ СН'!$F$11+СВЦЭМ!$D$10+'СЕТ СН'!$F$6-'СЕТ СН'!$F$23</f>
        <v>895.96721532999982</v>
      </c>
    </row>
    <row r="26" spans="1:25" ht="15.75" x14ac:dyDescent="0.2">
      <c r="A26" s="35">
        <f t="shared" si="0"/>
        <v>42809</v>
      </c>
      <c r="B26" s="36">
        <f>SUMIFS(СВЦЭМ!$D$34:$D$777,СВЦЭМ!$A$34:$A$777,$A26,СВЦЭМ!$B$34:$B$777,B$11)+'СЕТ СН'!$F$11+СВЦЭМ!$D$10+'СЕТ СН'!$F$6-'СЕТ СН'!$F$23</f>
        <v>935.55073396999978</v>
      </c>
      <c r="C26" s="36">
        <f>SUMIFS(СВЦЭМ!$D$34:$D$777,СВЦЭМ!$A$34:$A$777,$A26,СВЦЭМ!$B$34:$B$777,C$11)+'СЕТ СН'!$F$11+СВЦЭМ!$D$10+'СЕТ СН'!$F$6-'СЕТ СН'!$F$23</f>
        <v>984.91425285000014</v>
      </c>
      <c r="D26" s="36">
        <f>SUMIFS(СВЦЭМ!$D$34:$D$777,СВЦЭМ!$A$34:$A$777,$A26,СВЦЭМ!$B$34:$B$777,D$11)+'СЕТ СН'!$F$11+СВЦЭМ!$D$10+'СЕТ СН'!$F$6-'СЕТ СН'!$F$23</f>
        <v>1014.1922954400002</v>
      </c>
      <c r="E26" s="36">
        <f>SUMIFS(СВЦЭМ!$D$34:$D$777,СВЦЭМ!$A$34:$A$777,$A26,СВЦЭМ!$B$34:$B$777,E$11)+'СЕТ СН'!$F$11+СВЦЭМ!$D$10+'СЕТ СН'!$F$6-'СЕТ СН'!$F$23</f>
        <v>1019.72765759</v>
      </c>
      <c r="F26" s="36">
        <f>SUMIFS(СВЦЭМ!$D$34:$D$777,СВЦЭМ!$A$34:$A$777,$A26,СВЦЭМ!$B$34:$B$777,F$11)+'СЕТ СН'!$F$11+СВЦЭМ!$D$10+'СЕТ СН'!$F$6-'СЕТ СН'!$F$23</f>
        <v>1014.6127955500001</v>
      </c>
      <c r="G26" s="36">
        <f>SUMIFS(СВЦЭМ!$D$34:$D$777,СВЦЭМ!$A$34:$A$777,$A26,СВЦЭМ!$B$34:$B$777,G$11)+'СЕТ СН'!$F$11+СВЦЭМ!$D$10+'СЕТ СН'!$F$6-'СЕТ СН'!$F$23</f>
        <v>1004.5749809899999</v>
      </c>
      <c r="H26" s="36">
        <f>SUMIFS(СВЦЭМ!$D$34:$D$777,СВЦЭМ!$A$34:$A$777,$A26,СВЦЭМ!$B$34:$B$777,H$11)+'СЕТ СН'!$F$11+СВЦЭМ!$D$10+'СЕТ СН'!$F$6-'СЕТ СН'!$F$23</f>
        <v>925.47202173000005</v>
      </c>
      <c r="I26" s="36">
        <f>SUMIFS(СВЦЭМ!$D$34:$D$777,СВЦЭМ!$A$34:$A$777,$A26,СВЦЭМ!$B$34:$B$777,I$11)+'СЕТ СН'!$F$11+СВЦЭМ!$D$10+'СЕТ СН'!$F$6-'СЕТ СН'!$F$23</f>
        <v>852.27995643999975</v>
      </c>
      <c r="J26" s="36">
        <f>SUMIFS(СВЦЭМ!$D$34:$D$777,СВЦЭМ!$A$34:$A$777,$A26,СВЦЭМ!$B$34:$B$777,J$11)+'СЕТ СН'!$F$11+СВЦЭМ!$D$10+'СЕТ СН'!$F$6-'СЕТ СН'!$F$23</f>
        <v>798.48842740000009</v>
      </c>
      <c r="K26" s="36">
        <f>SUMIFS(СВЦЭМ!$D$34:$D$777,СВЦЭМ!$A$34:$A$777,$A26,СВЦЭМ!$B$34:$B$777,K$11)+'СЕТ СН'!$F$11+СВЦЭМ!$D$10+'СЕТ СН'!$F$6-'СЕТ СН'!$F$23</f>
        <v>783.67426621999994</v>
      </c>
      <c r="L26" s="36">
        <f>SUMIFS(СВЦЭМ!$D$34:$D$777,СВЦЭМ!$A$34:$A$777,$A26,СВЦЭМ!$B$34:$B$777,L$11)+'СЕТ СН'!$F$11+СВЦЭМ!$D$10+'СЕТ СН'!$F$6-'СЕТ СН'!$F$23</f>
        <v>780.20779992000007</v>
      </c>
      <c r="M26" s="36">
        <f>SUMIFS(СВЦЭМ!$D$34:$D$777,СВЦЭМ!$A$34:$A$777,$A26,СВЦЭМ!$B$34:$B$777,M$11)+'СЕТ СН'!$F$11+СВЦЭМ!$D$10+'СЕТ СН'!$F$6-'СЕТ СН'!$F$23</f>
        <v>784.62066597000012</v>
      </c>
      <c r="N26" s="36">
        <f>SUMIFS(СВЦЭМ!$D$34:$D$777,СВЦЭМ!$A$34:$A$777,$A26,СВЦЭМ!$B$34:$B$777,N$11)+'СЕТ СН'!$F$11+СВЦЭМ!$D$10+'СЕТ СН'!$F$6-'СЕТ СН'!$F$23</f>
        <v>805.7584012100001</v>
      </c>
      <c r="O26" s="36">
        <f>SUMIFS(СВЦЭМ!$D$34:$D$777,СВЦЭМ!$A$34:$A$777,$A26,СВЦЭМ!$B$34:$B$777,O$11)+'СЕТ СН'!$F$11+СВЦЭМ!$D$10+'СЕТ СН'!$F$6-'СЕТ СН'!$F$23</f>
        <v>821.75087975999986</v>
      </c>
      <c r="P26" s="36">
        <f>SUMIFS(СВЦЭМ!$D$34:$D$777,СВЦЭМ!$A$34:$A$777,$A26,СВЦЭМ!$B$34:$B$777,P$11)+'СЕТ СН'!$F$11+СВЦЭМ!$D$10+'СЕТ СН'!$F$6-'СЕТ СН'!$F$23</f>
        <v>845.80547036000007</v>
      </c>
      <c r="Q26" s="36">
        <f>SUMIFS(СВЦЭМ!$D$34:$D$777,СВЦЭМ!$A$34:$A$777,$A26,СВЦЭМ!$B$34:$B$777,Q$11)+'СЕТ СН'!$F$11+СВЦЭМ!$D$10+'СЕТ СН'!$F$6-'СЕТ СН'!$F$23</f>
        <v>856.34869574999993</v>
      </c>
      <c r="R26" s="36">
        <f>SUMIFS(СВЦЭМ!$D$34:$D$777,СВЦЭМ!$A$34:$A$777,$A26,СВЦЭМ!$B$34:$B$777,R$11)+'СЕТ СН'!$F$11+СВЦЭМ!$D$10+'СЕТ СН'!$F$6-'СЕТ СН'!$F$23</f>
        <v>859.47309593</v>
      </c>
      <c r="S26" s="36">
        <f>SUMIFS(СВЦЭМ!$D$34:$D$777,СВЦЭМ!$A$34:$A$777,$A26,СВЦЭМ!$B$34:$B$777,S$11)+'СЕТ СН'!$F$11+СВЦЭМ!$D$10+'СЕТ СН'!$F$6-'СЕТ СН'!$F$23</f>
        <v>837.68536258999984</v>
      </c>
      <c r="T26" s="36">
        <f>SUMIFS(СВЦЭМ!$D$34:$D$777,СВЦЭМ!$A$34:$A$777,$A26,СВЦЭМ!$B$34:$B$777,T$11)+'СЕТ СН'!$F$11+СВЦЭМ!$D$10+'СЕТ СН'!$F$6-'СЕТ СН'!$F$23</f>
        <v>794.1681699400001</v>
      </c>
      <c r="U26" s="36">
        <f>SUMIFS(СВЦЭМ!$D$34:$D$777,СВЦЭМ!$A$34:$A$777,$A26,СВЦЭМ!$B$34:$B$777,U$11)+'СЕТ СН'!$F$11+СВЦЭМ!$D$10+'СЕТ СН'!$F$6-'СЕТ СН'!$F$23</f>
        <v>761.66185692999989</v>
      </c>
      <c r="V26" s="36">
        <f>SUMIFS(СВЦЭМ!$D$34:$D$777,СВЦЭМ!$A$34:$A$777,$A26,СВЦЭМ!$B$34:$B$777,V$11)+'СЕТ СН'!$F$11+СВЦЭМ!$D$10+'СЕТ СН'!$F$6-'СЕТ СН'!$F$23</f>
        <v>764.40838970000004</v>
      </c>
      <c r="W26" s="36">
        <f>SUMIFS(СВЦЭМ!$D$34:$D$777,СВЦЭМ!$A$34:$A$777,$A26,СВЦЭМ!$B$34:$B$777,W$11)+'СЕТ СН'!$F$11+СВЦЭМ!$D$10+'СЕТ СН'!$F$6-'СЕТ СН'!$F$23</f>
        <v>766.52842585000008</v>
      </c>
      <c r="X26" s="36">
        <f>SUMIFS(СВЦЭМ!$D$34:$D$777,СВЦЭМ!$A$34:$A$777,$A26,СВЦЭМ!$B$34:$B$777,X$11)+'СЕТ СН'!$F$11+СВЦЭМ!$D$10+'СЕТ СН'!$F$6-'СЕТ СН'!$F$23</f>
        <v>784.21849504000011</v>
      </c>
      <c r="Y26" s="36">
        <f>SUMIFS(СВЦЭМ!$D$34:$D$777,СВЦЭМ!$A$34:$A$777,$A26,СВЦЭМ!$B$34:$B$777,Y$11)+'СЕТ СН'!$F$11+СВЦЭМ!$D$10+'СЕТ СН'!$F$6-'СЕТ СН'!$F$23</f>
        <v>868.69649506999986</v>
      </c>
    </row>
    <row r="27" spans="1:25" ht="15.75" x14ac:dyDescent="0.2">
      <c r="A27" s="35">
        <f t="shared" si="0"/>
        <v>42810</v>
      </c>
      <c r="B27" s="36">
        <f>SUMIFS(СВЦЭМ!$D$34:$D$777,СВЦЭМ!$A$34:$A$777,$A27,СВЦЭМ!$B$34:$B$777,B$11)+'СЕТ СН'!$F$11+СВЦЭМ!$D$10+'СЕТ СН'!$F$6-'СЕТ СН'!$F$23</f>
        <v>894.17267600000014</v>
      </c>
      <c r="C27" s="36">
        <f>SUMIFS(СВЦЭМ!$D$34:$D$777,СВЦЭМ!$A$34:$A$777,$A27,СВЦЭМ!$B$34:$B$777,C$11)+'СЕТ СН'!$F$11+СВЦЭМ!$D$10+'СЕТ СН'!$F$6-'СЕТ СН'!$F$23</f>
        <v>923.16735252999979</v>
      </c>
      <c r="D27" s="36">
        <f>SUMIFS(СВЦЭМ!$D$34:$D$777,СВЦЭМ!$A$34:$A$777,$A27,СВЦЭМ!$B$34:$B$777,D$11)+'СЕТ СН'!$F$11+СВЦЭМ!$D$10+'СЕТ СН'!$F$6-'СЕТ СН'!$F$23</f>
        <v>948.06009284999982</v>
      </c>
      <c r="E27" s="36">
        <f>SUMIFS(СВЦЭМ!$D$34:$D$777,СВЦЭМ!$A$34:$A$777,$A27,СВЦЭМ!$B$34:$B$777,E$11)+'СЕТ СН'!$F$11+СВЦЭМ!$D$10+'СЕТ СН'!$F$6-'СЕТ СН'!$F$23</f>
        <v>958.89086973999974</v>
      </c>
      <c r="F27" s="36">
        <f>SUMIFS(СВЦЭМ!$D$34:$D$777,СВЦЭМ!$A$34:$A$777,$A27,СВЦЭМ!$B$34:$B$777,F$11)+'СЕТ СН'!$F$11+СВЦЭМ!$D$10+'СЕТ СН'!$F$6-'СЕТ СН'!$F$23</f>
        <v>951.27031339999985</v>
      </c>
      <c r="G27" s="36">
        <f>SUMIFS(СВЦЭМ!$D$34:$D$777,СВЦЭМ!$A$34:$A$777,$A27,СВЦЭМ!$B$34:$B$777,G$11)+'СЕТ СН'!$F$11+СВЦЭМ!$D$10+'СЕТ СН'!$F$6-'СЕТ СН'!$F$23</f>
        <v>944.4644608399999</v>
      </c>
      <c r="H27" s="36">
        <f>SUMIFS(СВЦЭМ!$D$34:$D$777,СВЦЭМ!$A$34:$A$777,$A27,СВЦЭМ!$B$34:$B$777,H$11)+'СЕТ СН'!$F$11+СВЦЭМ!$D$10+'СЕТ СН'!$F$6-'СЕТ СН'!$F$23</f>
        <v>939.20677104000015</v>
      </c>
      <c r="I27" s="36">
        <f>SUMIFS(СВЦЭМ!$D$34:$D$777,СВЦЭМ!$A$34:$A$777,$A27,СВЦЭМ!$B$34:$B$777,I$11)+'СЕТ СН'!$F$11+СВЦЭМ!$D$10+'СЕТ СН'!$F$6-'СЕТ СН'!$F$23</f>
        <v>938.24637502999985</v>
      </c>
      <c r="J27" s="36">
        <f>SUMIFS(СВЦЭМ!$D$34:$D$777,СВЦЭМ!$A$34:$A$777,$A27,СВЦЭМ!$B$34:$B$777,J$11)+'СЕТ СН'!$F$11+СВЦЭМ!$D$10+'СЕТ СН'!$F$6-'СЕТ СН'!$F$23</f>
        <v>857.86913100999982</v>
      </c>
      <c r="K27" s="36">
        <f>SUMIFS(СВЦЭМ!$D$34:$D$777,СВЦЭМ!$A$34:$A$777,$A27,СВЦЭМ!$B$34:$B$777,K$11)+'СЕТ СН'!$F$11+СВЦЭМ!$D$10+'СЕТ СН'!$F$6-'СЕТ СН'!$F$23</f>
        <v>794.19934548999981</v>
      </c>
      <c r="L27" s="36">
        <f>SUMIFS(СВЦЭМ!$D$34:$D$777,СВЦЭМ!$A$34:$A$777,$A27,СВЦЭМ!$B$34:$B$777,L$11)+'СЕТ СН'!$F$11+СВЦЭМ!$D$10+'СЕТ СН'!$F$6-'СЕТ СН'!$F$23</f>
        <v>794.56784393999988</v>
      </c>
      <c r="M27" s="36">
        <f>SUMIFS(СВЦЭМ!$D$34:$D$777,СВЦЭМ!$A$34:$A$777,$A27,СВЦЭМ!$B$34:$B$777,M$11)+'СЕТ СН'!$F$11+СВЦЭМ!$D$10+'СЕТ СН'!$F$6-'СЕТ СН'!$F$23</f>
        <v>803.01287378000006</v>
      </c>
      <c r="N27" s="36">
        <f>SUMIFS(СВЦЭМ!$D$34:$D$777,СВЦЭМ!$A$34:$A$777,$A27,СВЦЭМ!$B$34:$B$777,N$11)+'СЕТ СН'!$F$11+СВЦЭМ!$D$10+'СЕТ СН'!$F$6-'СЕТ СН'!$F$23</f>
        <v>814.81014031999985</v>
      </c>
      <c r="O27" s="36">
        <f>SUMIFS(СВЦЭМ!$D$34:$D$777,СВЦЭМ!$A$34:$A$777,$A27,СВЦЭМ!$B$34:$B$777,O$11)+'СЕТ СН'!$F$11+СВЦЭМ!$D$10+'СЕТ СН'!$F$6-'СЕТ СН'!$F$23</f>
        <v>820.73511328999984</v>
      </c>
      <c r="P27" s="36">
        <f>SUMIFS(СВЦЭМ!$D$34:$D$777,СВЦЭМ!$A$34:$A$777,$A27,СВЦЭМ!$B$34:$B$777,P$11)+'СЕТ СН'!$F$11+СВЦЭМ!$D$10+'СЕТ СН'!$F$6-'СЕТ СН'!$F$23</f>
        <v>848.83685113000001</v>
      </c>
      <c r="Q27" s="36">
        <f>SUMIFS(СВЦЭМ!$D$34:$D$777,СВЦЭМ!$A$34:$A$777,$A27,СВЦЭМ!$B$34:$B$777,Q$11)+'СЕТ СН'!$F$11+СВЦЭМ!$D$10+'СЕТ СН'!$F$6-'СЕТ СН'!$F$23</f>
        <v>854.48712369999976</v>
      </c>
      <c r="R27" s="36">
        <f>SUMIFS(СВЦЭМ!$D$34:$D$777,СВЦЭМ!$A$34:$A$777,$A27,СВЦЭМ!$B$34:$B$777,R$11)+'СЕТ СН'!$F$11+СВЦЭМ!$D$10+'СЕТ СН'!$F$6-'СЕТ СН'!$F$23</f>
        <v>856.8546812300001</v>
      </c>
      <c r="S27" s="36">
        <f>SUMIFS(СВЦЭМ!$D$34:$D$777,СВЦЭМ!$A$34:$A$777,$A27,СВЦЭМ!$B$34:$B$777,S$11)+'СЕТ СН'!$F$11+СВЦЭМ!$D$10+'СЕТ СН'!$F$6-'СЕТ СН'!$F$23</f>
        <v>822.47774213000002</v>
      </c>
      <c r="T27" s="36">
        <f>SUMIFS(СВЦЭМ!$D$34:$D$777,СВЦЭМ!$A$34:$A$777,$A27,СВЦЭМ!$B$34:$B$777,T$11)+'СЕТ СН'!$F$11+СВЦЭМ!$D$10+'СЕТ СН'!$F$6-'СЕТ СН'!$F$23</f>
        <v>807.59767121000004</v>
      </c>
      <c r="U27" s="36">
        <f>SUMIFS(СВЦЭМ!$D$34:$D$777,СВЦЭМ!$A$34:$A$777,$A27,СВЦЭМ!$B$34:$B$777,U$11)+'СЕТ СН'!$F$11+СВЦЭМ!$D$10+'СЕТ СН'!$F$6-'СЕТ СН'!$F$23</f>
        <v>772.28107339000007</v>
      </c>
      <c r="V27" s="36">
        <f>SUMIFS(СВЦЭМ!$D$34:$D$777,СВЦЭМ!$A$34:$A$777,$A27,СВЦЭМ!$B$34:$B$777,V$11)+'СЕТ СН'!$F$11+СВЦЭМ!$D$10+'СЕТ СН'!$F$6-'СЕТ СН'!$F$23</f>
        <v>768.42307115999984</v>
      </c>
      <c r="W27" s="36">
        <f>SUMIFS(СВЦЭМ!$D$34:$D$777,СВЦЭМ!$A$34:$A$777,$A27,СВЦЭМ!$B$34:$B$777,W$11)+'СЕТ СН'!$F$11+СВЦЭМ!$D$10+'СЕТ СН'!$F$6-'СЕТ СН'!$F$23</f>
        <v>781.18291287000011</v>
      </c>
      <c r="X27" s="36">
        <f>SUMIFS(СВЦЭМ!$D$34:$D$777,СВЦЭМ!$A$34:$A$777,$A27,СВЦЭМ!$B$34:$B$777,X$11)+'СЕТ СН'!$F$11+СВЦЭМ!$D$10+'СЕТ СН'!$F$6-'СЕТ СН'!$F$23</f>
        <v>844.58378949999997</v>
      </c>
      <c r="Y27" s="36">
        <f>SUMIFS(СВЦЭМ!$D$34:$D$777,СВЦЭМ!$A$34:$A$777,$A27,СВЦЭМ!$B$34:$B$777,Y$11)+'СЕТ СН'!$F$11+СВЦЭМ!$D$10+'СЕТ СН'!$F$6-'СЕТ СН'!$F$23</f>
        <v>935.77369156999976</v>
      </c>
    </row>
    <row r="28" spans="1:25" ht="15.75" x14ac:dyDescent="0.2">
      <c r="A28" s="35">
        <f t="shared" si="0"/>
        <v>42811</v>
      </c>
      <c r="B28" s="36">
        <f>SUMIFS(СВЦЭМ!$D$34:$D$777,СВЦЭМ!$A$34:$A$777,$A28,СВЦЭМ!$B$34:$B$777,B$11)+'СЕТ СН'!$F$11+СВЦЭМ!$D$10+'СЕТ СН'!$F$6-'СЕТ СН'!$F$23</f>
        <v>917.06443722999984</v>
      </c>
      <c r="C28" s="36">
        <f>SUMIFS(СВЦЭМ!$D$34:$D$777,СВЦЭМ!$A$34:$A$777,$A28,СВЦЭМ!$B$34:$B$777,C$11)+'СЕТ СН'!$F$11+СВЦЭМ!$D$10+'СЕТ СН'!$F$6-'СЕТ СН'!$F$23</f>
        <v>938.14276432999986</v>
      </c>
      <c r="D28" s="36">
        <f>SUMIFS(СВЦЭМ!$D$34:$D$777,СВЦЭМ!$A$34:$A$777,$A28,СВЦЭМ!$B$34:$B$777,D$11)+'СЕТ СН'!$F$11+СВЦЭМ!$D$10+'СЕТ СН'!$F$6-'СЕТ СН'!$F$23</f>
        <v>951.12057982999977</v>
      </c>
      <c r="E28" s="36">
        <f>SUMIFS(СВЦЭМ!$D$34:$D$777,СВЦЭМ!$A$34:$A$777,$A28,СВЦЭМ!$B$34:$B$777,E$11)+'СЕТ СН'!$F$11+СВЦЭМ!$D$10+'СЕТ СН'!$F$6-'СЕТ СН'!$F$23</f>
        <v>965.2502015099999</v>
      </c>
      <c r="F28" s="36">
        <f>SUMIFS(СВЦЭМ!$D$34:$D$777,СВЦЭМ!$A$34:$A$777,$A28,СВЦЭМ!$B$34:$B$777,F$11)+'СЕТ СН'!$F$11+СВЦЭМ!$D$10+'СЕТ СН'!$F$6-'СЕТ СН'!$F$23</f>
        <v>962.44946510999989</v>
      </c>
      <c r="G28" s="36">
        <f>SUMIFS(СВЦЭМ!$D$34:$D$777,СВЦЭМ!$A$34:$A$777,$A28,СВЦЭМ!$B$34:$B$777,G$11)+'СЕТ СН'!$F$11+СВЦЭМ!$D$10+'СЕТ СН'!$F$6-'СЕТ СН'!$F$23</f>
        <v>949.9369035499999</v>
      </c>
      <c r="H28" s="36">
        <f>SUMIFS(СВЦЭМ!$D$34:$D$777,СВЦЭМ!$A$34:$A$777,$A28,СВЦЭМ!$B$34:$B$777,H$11)+'СЕТ СН'!$F$11+СВЦЭМ!$D$10+'СЕТ СН'!$F$6-'СЕТ СН'!$F$23</f>
        <v>905.92608187999986</v>
      </c>
      <c r="I28" s="36">
        <f>SUMIFS(СВЦЭМ!$D$34:$D$777,СВЦЭМ!$A$34:$A$777,$A28,СВЦЭМ!$B$34:$B$777,I$11)+'СЕТ СН'!$F$11+СВЦЭМ!$D$10+'СЕТ СН'!$F$6-'СЕТ СН'!$F$23</f>
        <v>860.15318141999978</v>
      </c>
      <c r="J28" s="36">
        <f>SUMIFS(СВЦЭМ!$D$34:$D$777,СВЦЭМ!$A$34:$A$777,$A28,СВЦЭМ!$B$34:$B$777,J$11)+'СЕТ СН'!$F$11+СВЦЭМ!$D$10+'СЕТ СН'!$F$6-'СЕТ СН'!$F$23</f>
        <v>825.67623863000017</v>
      </c>
      <c r="K28" s="36">
        <f>SUMIFS(СВЦЭМ!$D$34:$D$777,СВЦЭМ!$A$34:$A$777,$A28,СВЦЭМ!$B$34:$B$777,K$11)+'СЕТ СН'!$F$11+СВЦЭМ!$D$10+'СЕТ СН'!$F$6-'СЕТ СН'!$F$23</f>
        <v>818.23522181999988</v>
      </c>
      <c r="L28" s="36">
        <f>SUMIFS(СВЦЭМ!$D$34:$D$777,СВЦЭМ!$A$34:$A$777,$A28,СВЦЭМ!$B$34:$B$777,L$11)+'СЕТ СН'!$F$11+СВЦЭМ!$D$10+'СЕТ СН'!$F$6-'СЕТ СН'!$F$23</f>
        <v>818.11207672</v>
      </c>
      <c r="M28" s="36">
        <f>SUMIFS(СВЦЭМ!$D$34:$D$777,СВЦЭМ!$A$34:$A$777,$A28,СВЦЭМ!$B$34:$B$777,M$11)+'СЕТ СН'!$F$11+СВЦЭМ!$D$10+'СЕТ СН'!$F$6-'СЕТ СН'!$F$23</f>
        <v>810.95864933999974</v>
      </c>
      <c r="N28" s="36">
        <f>SUMIFS(СВЦЭМ!$D$34:$D$777,СВЦЭМ!$A$34:$A$777,$A28,СВЦЭМ!$B$34:$B$777,N$11)+'СЕТ СН'!$F$11+СВЦЭМ!$D$10+'СЕТ СН'!$F$6-'СЕТ СН'!$F$23</f>
        <v>813.67951471000015</v>
      </c>
      <c r="O28" s="36">
        <f>SUMIFS(СВЦЭМ!$D$34:$D$777,СВЦЭМ!$A$34:$A$777,$A28,СВЦЭМ!$B$34:$B$777,O$11)+'СЕТ СН'!$F$11+СВЦЭМ!$D$10+'СЕТ СН'!$F$6-'СЕТ СН'!$F$23</f>
        <v>797.23665315000017</v>
      </c>
      <c r="P28" s="36">
        <f>SUMIFS(СВЦЭМ!$D$34:$D$777,СВЦЭМ!$A$34:$A$777,$A28,СВЦЭМ!$B$34:$B$777,P$11)+'СЕТ СН'!$F$11+СВЦЭМ!$D$10+'СЕТ СН'!$F$6-'СЕТ СН'!$F$23</f>
        <v>794.50570303999984</v>
      </c>
      <c r="Q28" s="36">
        <f>SUMIFS(СВЦЭМ!$D$34:$D$777,СВЦЭМ!$A$34:$A$777,$A28,СВЦЭМ!$B$34:$B$777,Q$11)+'СЕТ СН'!$F$11+СВЦЭМ!$D$10+'СЕТ СН'!$F$6-'СЕТ СН'!$F$23</f>
        <v>791.59190825999985</v>
      </c>
      <c r="R28" s="36">
        <f>SUMIFS(СВЦЭМ!$D$34:$D$777,СВЦЭМ!$A$34:$A$777,$A28,СВЦЭМ!$B$34:$B$777,R$11)+'СЕТ СН'!$F$11+СВЦЭМ!$D$10+'СЕТ СН'!$F$6-'СЕТ СН'!$F$23</f>
        <v>789.08430786999998</v>
      </c>
      <c r="S28" s="36">
        <f>SUMIFS(СВЦЭМ!$D$34:$D$777,СВЦЭМ!$A$34:$A$777,$A28,СВЦЭМ!$B$34:$B$777,S$11)+'СЕТ СН'!$F$11+СВЦЭМ!$D$10+'СЕТ СН'!$F$6-'СЕТ СН'!$F$23</f>
        <v>809.96282962999976</v>
      </c>
      <c r="T28" s="36">
        <f>SUMIFS(СВЦЭМ!$D$34:$D$777,СВЦЭМ!$A$34:$A$777,$A28,СВЦЭМ!$B$34:$B$777,T$11)+'СЕТ СН'!$F$11+СВЦЭМ!$D$10+'СЕТ СН'!$F$6-'СЕТ СН'!$F$23</f>
        <v>811.80827506000014</v>
      </c>
      <c r="U28" s="36">
        <f>SUMIFS(СВЦЭМ!$D$34:$D$777,СВЦЭМ!$A$34:$A$777,$A28,СВЦЭМ!$B$34:$B$777,U$11)+'СЕТ СН'!$F$11+СВЦЭМ!$D$10+'СЕТ СН'!$F$6-'СЕТ СН'!$F$23</f>
        <v>775.96554099000014</v>
      </c>
      <c r="V28" s="36">
        <f>SUMIFS(СВЦЭМ!$D$34:$D$777,СВЦЭМ!$A$34:$A$777,$A28,СВЦЭМ!$B$34:$B$777,V$11)+'СЕТ СН'!$F$11+СВЦЭМ!$D$10+'СЕТ СН'!$F$6-'СЕТ СН'!$F$23</f>
        <v>763.28397312000016</v>
      </c>
      <c r="W28" s="36">
        <f>SUMIFS(СВЦЭМ!$D$34:$D$777,СВЦЭМ!$A$34:$A$777,$A28,СВЦЭМ!$B$34:$B$777,W$11)+'СЕТ СН'!$F$11+СВЦЭМ!$D$10+'СЕТ СН'!$F$6-'СЕТ СН'!$F$23</f>
        <v>773.66193556999997</v>
      </c>
      <c r="X28" s="36">
        <f>SUMIFS(СВЦЭМ!$D$34:$D$777,СВЦЭМ!$A$34:$A$777,$A28,СВЦЭМ!$B$34:$B$777,X$11)+'СЕТ СН'!$F$11+СВЦЭМ!$D$10+'СЕТ СН'!$F$6-'СЕТ СН'!$F$23</f>
        <v>846.50790775999985</v>
      </c>
      <c r="Y28" s="36">
        <f>SUMIFS(СВЦЭМ!$D$34:$D$777,СВЦЭМ!$A$34:$A$777,$A28,СВЦЭМ!$B$34:$B$777,Y$11)+'СЕТ СН'!$F$11+СВЦЭМ!$D$10+'СЕТ СН'!$F$6-'СЕТ СН'!$F$23</f>
        <v>830.73194152999986</v>
      </c>
    </row>
    <row r="29" spans="1:25" ht="15.75" x14ac:dyDescent="0.2">
      <c r="A29" s="35">
        <f t="shared" si="0"/>
        <v>42812</v>
      </c>
      <c r="B29" s="36">
        <f>SUMIFS(СВЦЭМ!$D$34:$D$777,СВЦЭМ!$A$34:$A$777,$A29,СВЦЭМ!$B$34:$B$777,B$11)+'СЕТ СН'!$F$11+СВЦЭМ!$D$10+'СЕТ СН'!$F$6-'СЕТ СН'!$F$23</f>
        <v>898.76490129000013</v>
      </c>
      <c r="C29" s="36">
        <f>SUMIFS(СВЦЭМ!$D$34:$D$777,СВЦЭМ!$A$34:$A$777,$A29,СВЦЭМ!$B$34:$B$777,C$11)+'СЕТ СН'!$F$11+СВЦЭМ!$D$10+'СЕТ СН'!$F$6-'СЕТ СН'!$F$23</f>
        <v>907.54389734999995</v>
      </c>
      <c r="D29" s="36">
        <f>SUMIFS(СВЦЭМ!$D$34:$D$777,СВЦЭМ!$A$34:$A$777,$A29,СВЦЭМ!$B$34:$B$777,D$11)+'СЕТ СН'!$F$11+СВЦЭМ!$D$10+'СЕТ СН'!$F$6-'СЕТ СН'!$F$23</f>
        <v>921.42278613999997</v>
      </c>
      <c r="E29" s="36">
        <f>SUMIFS(СВЦЭМ!$D$34:$D$777,СВЦЭМ!$A$34:$A$777,$A29,СВЦЭМ!$B$34:$B$777,E$11)+'СЕТ СН'!$F$11+СВЦЭМ!$D$10+'СЕТ СН'!$F$6-'СЕТ СН'!$F$23</f>
        <v>911.93782901999975</v>
      </c>
      <c r="F29" s="36">
        <f>SUMIFS(СВЦЭМ!$D$34:$D$777,СВЦЭМ!$A$34:$A$777,$A29,СВЦЭМ!$B$34:$B$777,F$11)+'СЕТ СН'!$F$11+СВЦЭМ!$D$10+'СЕТ СН'!$F$6-'СЕТ СН'!$F$23</f>
        <v>912.20036563999975</v>
      </c>
      <c r="G29" s="36">
        <f>SUMIFS(СВЦЭМ!$D$34:$D$777,СВЦЭМ!$A$34:$A$777,$A29,СВЦЭМ!$B$34:$B$777,G$11)+'СЕТ СН'!$F$11+СВЦЭМ!$D$10+'СЕТ СН'!$F$6-'СЕТ СН'!$F$23</f>
        <v>912.58487736999996</v>
      </c>
      <c r="H29" s="36">
        <f>SUMIFS(СВЦЭМ!$D$34:$D$777,СВЦЭМ!$A$34:$A$777,$A29,СВЦЭМ!$B$34:$B$777,H$11)+'СЕТ СН'!$F$11+СВЦЭМ!$D$10+'СЕТ СН'!$F$6-'СЕТ СН'!$F$23</f>
        <v>909.07252534999998</v>
      </c>
      <c r="I29" s="36">
        <f>SUMIFS(СВЦЭМ!$D$34:$D$777,СВЦЭМ!$A$34:$A$777,$A29,СВЦЭМ!$B$34:$B$777,I$11)+'СЕТ СН'!$F$11+СВЦЭМ!$D$10+'СЕТ СН'!$F$6-'СЕТ СН'!$F$23</f>
        <v>871.53157530999988</v>
      </c>
      <c r="J29" s="36">
        <f>SUMIFS(СВЦЭМ!$D$34:$D$777,СВЦЭМ!$A$34:$A$777,$A29,СВЦЭМ!$B$34:$B$777,J$11)+'СЕТ СН'!$F$11+СВЦЭМ!$D$10+'СЕТ СН'!$F$6-'СЕТ СН'!$F$23</f>
        <v>873.63240919999998</v>
      </c>
      <c r="K29" s="36">
        <f>SUMIFS(СВЦЭМ!$D$34:$D$777,СВЦЭМ!$A$34:$A$777,$A29,СВЦЭМ!$B$34:$B$777,K$11)+'СЕТ СН'!$F$11+СВЦЭМ!$D$10+'СЕТ СН'!$F$6-'СЕТ СН'!$F$23</f>
        <v>799.50475290999975</v>
      </c>
      <c r="L29" s="36">
        <f>SUMIFS(СВЦЭМ!$D$34:$D$777,СВЦЭМ!$A$34:$A$777,$A29,СВЦЭМ!$B$34:$B$777,L$11)+'СЕТ СН'!$F$11+СВЦЭМ!$D$10+'СЕТ СН'!$F$6-'СЕТ СН'!$F$23</f>
        <v>780.50443962000008</v>
      </c>
      <c r="M29" s="36">
        <f>SUMIFS(СВЦЭМ!$D$34:$D$777,СВЦЭМ!$A$34:$A$777,$A29,СВЦЭМ!$B$34:$B$777,M$11)+'СЕТ СН'!$F$11+СВЦЭМ!$D$10+'СЕТ СН'!$F$6-'СЕТ СН'!$F$23</f>
        <v>786.78176067999993</v>
      </c>
      <c r="N29" s="36">
        <f>SUMIFS(СВЦЭМ!$D$34:$D$777,СВЦЭМ!$A$34:$A$777,$A29,СВЦЭМ!$B$34:$B$777,N$11)+'СЕТ СН'!$F$11+СВЦЭМ!$D$10+'СЕТ СН'!$F$6-'СЕТ СН'!$F$23</f>
        <v>793.90206854000007</v>
      </c>
      <c r="O29" s="36">
        <f>SUMIFS(СВЦЭМ!$D$34:$D$777,СВЦЭМ!$A$34:$A$777,$A29,СВЦЭМ!$B$34:$B$777,O$11)+'СЕТ СН'!$F$11+СВЦЭМ!$D$10+'СЕТ СН'!$F$6-'СЕТ СН'!$F$23</f>
        <v>776.77705736000007</v>
      </c>
      <c r="P29" s="36">
        <f>SUMIFS(СВЦЭМ!$D$34:$D$777,СВЦЭМ!$A$34:$A$777,$A29,СВЦЭМ!$B$34:$B$777,P$11)+'СЕТ СН'!$F$11+СВЦЭМ!$D$10+'СЕТ СН'!$F$6-'СЕТ СН'!$F$23</f>
        <v>721.87312050999981</v>
      </c>
      <c r="Q29" s="36">
        <f>SUMIFS(СВЦЭМ!$D$34:$D$777,СВЦЭМ!$A$34:$A$777,$A29,СВЦЭМ!$B$34:$B$777,Q$11)+'СЕТ СН'!$F$11+СВЦЭМ!$D$10+'СЕТ СН'!$F$6-'СЕТ СН'!$F$23</f>
        <v>724.73742601000004</v>
      </c>
      <c r="R29" s="36">
        <f>SUMIFS(СВЦЭМ!$D$34:$D$777,СВЦЭМ!$A$34:$A$777,$A29,СВЦЭМ!$B$34:$B$777,R$11)+'СЕТ СН'!$F$11+СВЦЭМ!$D$10+'СЕТ СН'!$F$6-'СЕТ СН'!$F$23</f>
        <v>731.29723084999978</v>
      </c>
      <c r="S29" s="36">
        <f>SUMIFS(СВЦЭМ!$D$34:$D$777,СВЦЭМ!$A$34:$A$777,$A29,СВЦЭМ!$B$34:$B$777,S$11)+'СЕТ СН'!$F$11+СВЦЭМ!$D$10+'СЕТ СН'!$F$6-'СЕТ СН'!$F$23</f>
        <v>722.60041665000017</v>
      </c>
      <c r="T29" s="36">
        <f>SUMIFS(СВЦЭМ!$D$34:$D$777,СВЦЭМ!$A$34:$A$777,$A29,СВЦЭМ!$B$34:$B$777,T$11)+'СЕТ СН'!$F$11+СВЦЭМ!$D$10+'СЕТ СН'!$F$6-'СЕТ СН'!$F$23</f>
        <v>703.64056956000013</v>
      </c>
      <c r="U29" s="36">
        <f>SUMIFS(СВЦЭМ!$D$34:$D$777,СВЦЭМ!$A$34:$A$777,$A29,СВЦЭМ!$B$34:$B$777,U$11)+'СЕТ СН'!$F$11+СВЦЭМ!$D$10+'СЕТ СН'!$F$6-'СЕТ СН'!$F$23</f>
        <v>721.59248729000001</v>
      </c>
      <c r="V29" s="36">
        <f>SUMIFS(СВЦЭМ!$D$34:$D$777,СВЦЭМ!$A$34:$A$777,$A29,СВЦЭМ!$B$34:$B$777,V$11)+'СЕТ СН'!$F$11+СВЦЭМ!$D$10+'СЕТ СН'!$F$6-'СЕТ СН'!$F$23</f>
        <v>746.92995186999997</v>
      </c>
      <c r="W29" s="36">
        <f>SUMIFS(СВЦЭМ!$D$34:$D$777,СВЦЭМ!$A$34:$A$777,$A29,СВЦЭМ!$B$34:$B$777,W$11)+'СЕТ СН'!$F$11+СВЦЭМ!$D$10+'СЕТ СН'!$F$6-'СЕТ СН'!$F$23</f>
        <v>755.06329581</v>
      </c>
      <c r="X29" s="36">
        <f>SUMIFS(СВЦЭМ!$D$34:$D$777,СВЦЭМ!$A$34:$A$777,$A29,СВЦЭМ!$B$34:$B$777,X$11)+'СЕТ СН'!$F$11+СВЦЭМ!$D$10+'СЕТ СН'!$F$6-'СЕТ СН'!$F$23</f>
        <v>732.34172601</v>
      </c>
      <c r="Y29" s="36">
        <f>SUMIFS(СВЦЭМ!$D$34:$D$777,СВЦЭМ!$A$34:$A$777,$A29,СВЦЭМ!$B$34:$B$777,Y$11)+'СЕТ СН'!$F$11+СВЦЭМ!$D$10+'СЕТ СН'!$F$6-'СЕТ СН'!$F$23</f>
        <v>786.39593306000006</v>
      </c>
    </row>
    <row r="30" spans="1:25" ht="15.75" x14ac:dyDescent="0.2">
      <c r="A30" s="35">
        <f t="shared" si="0"/>
        <v>42813</v>
      </c>
      <c r="B30" s="36">
        <f>SUMIFS(СВЦЭМ!$D$34:$D$777,СВЦЭМ!$A$34:$A$777,$A30,СВЦЭМ!$B$34:$B$777,B$11)+'СЕТ СН'!$F$11+СВЦЭМ!$D$10+'СЕТ СН'!$F$6-'СЕТ СН'!$F$23</f>
        <v>886.18793620999986</v>
      </c>
      <c r="C30" s="36">
        <f>SUMIFS(СВЦЭМ!$D$34:$D$777,СВЦЭМ!$A$34:$A$777,$A30,СВЦЭМ!$B$34:$B$777,C$11)+'СЕТ СН'!$F$11+СВЦЭМ!$D$10+'СЕТ СН'!$F$6-'СЕТ СН'!$F$23</f>
        <v>894.30508163000013</v>
      </c>
      <c r="D30" s="36">
        <f>SUMIFS(СВЦЭМ!$D$34:$D$777,СВЦЭМ!$A$34:$A$777,$A30,СВЦЭМ!$B$34:$B$777,D$11)+'СЕТ СН'!$F$11+СВЦЭМ!$D$10+'СЕТ СН'!$F$6-'СЕТ СН'!$F$23</f>
        <v>919.55606215999978</v>
      </c>
      <c r="E30" s="36">
        <f>SUMIFS(СВЦЭМ!$D$34:$D$777,СВЦЭМ!$A$34:$A$777,$A30,СВЦЭМ!$B$34:$B$777,E$11)+'СЕТ СН'!$F$11+СВЦЭМ!$D$10+'СЕТ СН'!$F$6-'СЕТ СН'!$F$23</f>
        <v>930.69594495000001</v>
      </c>
      <c r="F30" s="36">
        <f>SUMIFS(СВЦЭМ!$D$34:$D$777,СВЦЭМ!$A$34:$A$777,$A30,СВЦЭМ!$B$34:$B$777,F$11)+'СЕТ СН'!$F$11+СВЦЭМ!$D$10+'СЕТ СН'!$F$6-'СЕТ СН'!$F$23</f>
        <v>924.97703807000016</v>
      </c>
      <c r="G30" s="36">
        <f>SUMIFS(СВЦЭМ!$D$34:$D$777,СВЦЭМ!$A$34:$A$777,$A30,СВЦЭМ!$B$34:$B$777,G$11)+'СЕТ СН'!$F$11+СВЦЭМ!$D$10+'СЕТ СН'!$F$6-'СЕТ СН'!$F$23</f>
        <v>917.09929916999999</v>
      </c>
      <c r="H30" s="36">
        <f>SUMIFS(СВЦЭМ!$D$34:$D$777,СВЦЭМ!$A$34:$A$777,$A30,СВЦЭМ!$B$34:$B$777,H$11)+'СЕТ СН'!$F$11+СВЦЭМ!$D$10+'СЕТ СН'!$F$6-'СЕТ СН'!$F$23</f>
        <v>897.34742920999997</v>
      </c>
      <c r="I30" s="36">
        <f>SUMIFS(СВЦЭМ!$D$34:$D$777,СВЦЭМ!$A$34:$A$777,$A30,СВЦЭМ!$B$34:$B$777,I$11)+'СЕТ СН'!$F$11+СВЦЭМ!$D$10+'СЕТ СН'!$F$6-'СЕТ СН'!$F$23</f>
        <v>876.06305231999977</v>
      </c>
      <c r="J30" s="36">
        <f>SUMIFS(СВЦЭМ!$D$34:$D$777,СВЦЭМ!$A$34:$A$777,$A30,СВЦЭМ!$B$34:$B$777,J$11)+'СЕТ СН'!$F$11+СВЦЭМ!$D$10+'СЕТ СН'!$F$6-'СЕТ СН'!$F$23</f>
        <v>831.55454294999981</v>
      </c>
      <c r="K30" s="36">
        <f>SUMIFS(СВЦЭМ!$D$34:$D$777,СВЦЭМ!$A$34:$A$777,$A30,СВЦЭМ!$B$34:$B$777,K$11)+'СЕТ СН'!$F$11+СВЦЭМ!$D$10+'СЕТ СН'!$F$6-'СЕТ СН'!$F$23</f>
        <v>745.90249610000001</v>
      </c>
      <c r="L30" s="36">
        <f>SUMIFS(СВЦЭМ!$D$34:$D$777,СВЦЭМ!$A$34:$A$777,$A30,СВЦЭМ!$B$34:$B$777,L$11)+'СЕТ СН'!$F$11+СВЦЭМ!$D$10+'СЕТ СН'!$F$6-'СЕТ СН'!$F$23</f>
        <v>726.35430944000018</v>
      </c>
      <c r="M30" s="36">
        <f>SUMIFS(СВЦЭМ!$D$34:$D$777,СВЦЭМ!$A$34:$A$777,$A30,СВЦЭМ!$B$34:$B$777,M$11)+'СЕТ СН'!$F$11+СВЦЭМ!$D$10+'СЕТ СН'!$F$6-'СЕТ СН'!$F$23</f>
        <v>740.02026124999975</v>
      </c>
      <c r="N30" s="36">
        <f>SUMIFS(СВЦЭМ!$D$34:$D$777,СВЦЭМ!$A$34:$A$777,$A30,СВЦЭМ!$B$34:$B$777,N$11)+'СЕТ СН'!$F$11+СВЦЭМ!$D$10+'СЕТ СН'!$F$6-'СЕТ СН'!$F$23</f>
        <v>755.26759697999978</v>
      </c>
      <c r="O30" s="36">
        <f>SUMIFS(СВЦЭМ!$D$34:$D$777,СВЦЭМ!$A$34:$A$777,$A30,СВЦЭМ!$B$34:$B$777,O$11)+'СЕТ СН'!$F$11+СВЦЭМ!$D$10+'СЕТ СН'!$F$6-'СЕТ СН'!$F$23</f>
        <v>763.92260463999992</v>
      </c>
      <c r="P30" s="36">
        <f>SUMIFS(СВЦЭМ!$D$34:$D$777,СВЦЭМ!$A$34:$A$777,$A30,СВЦЭМ!$B$34:$B$777,P$11)+'СЕТ СН'!$F$11+СВЦЭМ!$D$10+'СЕТ СН'!$F$6-'СЕТ СН'!$F$23</f>
        <v>776.13634344999991</v>
      </c>
      <c r="Q30" s="36">
        <f>SUMIFS(СВЦЭМ!$D$34:$D$777,СВЦЭМ!$A$34:$A$777,$A30,СВЦЭМ!$B$34:$B$777,Q$11)+'СЕТ СН'!$F$11+СВЦЭМ!$D$10+'СЕТ СН'!$F$6-'СЕТ СН'!$F$23</f>
        <v>782.69497184000011</v>
      </c>
      <c r="R30" s="36">
        <f>SUMIFS(СВЦЭМ!$D$34:$D$777,СВЦЭМ!$A$34:$A$777,$A30,СВЦЭМ!$B$34:$B$777,R$11)+'СЕТ СН'!$F$11+СВЦЭМ!$D$10+'СЕТ СН'!$F$6-'СЕТ СН'!$F$23</f>
        <v>788.38520179999978</v>
      </c>
      <c r="S30" s="36">
        <f>SUMIFS(СВЦЭМ!$D$34:$D$777,СВЦЭМ!$A$34:$A$777,$A30,СВЦЭМ!$B$34:$B$777,S$11)+'СЕТ СН'!$F$11+СВЦЭМ!$D$10+'СЕТ СН'!$F$6-'СЕТ СН'!$F$23</f>
        <v>770.74703667999984</v>
      </c>
      <c r="T30" s="36">
        <f>SUMIFS(СВЦЭМ!$D$34:$D$777,СВЦЭМ!$A$34:$A$777,$A30,СВЦЭМ!$B$34:$B$777,T$11)+'СЕТ СН'!$F$11+СВЦЭМ!$D$10+'СЕТ СН'!$F$6-'СЕТ СН'!$F$23</f>
        <v>739.56006668000009</v>
      </c>
      <c r="U30" s="36">
        <f>SUMIFS(СВЦЭМ!$D$34:$D$777,СВЦЭМ!$A$34:$A$777,$A30,СВЦЭМ!$B$34:$B$777,U$11)+'СЕТ СН'!$F$11+СВЦЭМ!$D$10+'СЕТ СН'!$F$6-'СЕТ СН'!$F$23</f>
        <v>704.6806709</v>
      </c>
      <c r="V30" s="36">
        <f>SUMIFS(СВЦЭМ!$D$34:$D$777,СВЦЭМ!$A$34:$A$777,$A30,СВЦЭМ!$B$34:$B$777,V$11)+'СЕТ СН'!$F$11+СВЦЭМ!$D$10+'СЕТ СН'!$F$6-'СЕТ СН'!$F$23</f>
        <v>708.80228794999994</v>
      </c>
      <c r="W30" s="36">
        <f>SUMIFS(СВЦЭМ!$D$34:$D$777,СВЦЭМ!$A$34:$A$777,$A30,СВЦЭМ!$B$34:$B$777,W$11)+'СЕТ СН'!$F$11+СВЦЭМ!$D$10+'СЕТ СН'!$F$6-'СЕТ СН'!$F$23</f>
        <v>708.57872179000015</v>
      </c>
      <c r="X30" s="36">
        <f>SUMIFS(СВЦЭМ!$D$34:$D$777,СВЦЭМ!$A$34:$A$777,$A30,СВЦЭМ!$B$34:$B$777,X$11)+'СЕТ СН'!$F$11+СВЦЭМ!$D$10+'СЕТ СН'!$F$6-'СЕТ СН'!$F$23</f>
        <v>767.01447062999978</v>
      </c>
      <c r="Y30" s="36">
        <f>SUMIFS(СВЦЭМ!$D$34:$D$777,СВЦЭМ!$A$34:$A$777,$A30,СВЦЭМ!$B$34:$B$777,Y$11)+'СЕТ СН'!$F$11+СВЦЭМ!$D$10+'СЕТ СН'!$F$6-'СЕТ СН'!$F$23</f>
        <v>866.94911567000008</v>
      </c>
    </row>
    <row r="31" spans="1:25" ht="15.75" x14ac:dyDescent="0.2">
      <c r="A31" s="35">
        <f t="shared" si="0"/>
        <v>42814</v>
      </c>
      <c r="B31" s="36">
        <f>SUMIFS(СВЦЭМ!$D$34:$D$777,СВЦЭМ!$A$34:$A$777,$A31,СВЦЭМ!$B$34:$B$777,B$11)+'СЕТ СН'!$F$11+СВЦЭМ!$D$10+'СЕТ СН'!$F$6-'СЕТ СН'!$F$23</f>
        <v>967.03383744999974</v>
      </c>
      <c r="C31" s="36">
        <f>SUMIFS(СВЦЭМ!$D$34:$D$777,СВЦЭМ!$A$34:$A$777,$A31,СВЦЭМ!$B$34:$B$777,C$11)+'СЕТ СН'!$F$11+СВЦЭМ!$D$10+'СЕТ СН'!$F$6-'СЕТ СН'!$F$23</f>
        <v>997.44226613000001</v>
      </c>
      <c r="D31" s="36">
        <f>SUMIFS(СВЦЭМ!$D$34:$D$777,СВЦЭМ!$A$34:$A$777,$A31,СВЦЭМ!$B$34:$B$777,D$11)+'СЕТ СН'!$F$11+СВЦЭМ!$D$10+'СЕТ СН'!$F$6-'СЕТ СН'!$F$23</f>
        <v>1024.0726692799999</v>
      </c>
      <c r="E31" s="36">
        <f>SUMIFS(СВЦЭМ!$D$34:$D$777,СВЦЭМ!$A$34:$A$777,$A31,СВЦЭМ!$B$34:$B$777,E$11)+'СЕТ СН'!$F$11+СВЦЭМ!$D$10+'СЕТ СН'!$F$6-'СЕТ СН'!$F$23</f>
        <v>1038.6929350199998</v>
      </c>
      <c r="F31" s="36">
        <f>SUMIFS(СВЦЭМ!$D$34:$D$777,СВЦЭМ!$A$34:$A$777,$A31,СВЦЭМ!$B$34:$B$777,F$11)+'СЕТ СН'!$F$11+СВЦЭМ!$D$10+'СЕТ СН'!$F$6-'СЕТ СН'!$F$23</f>
        <v>1035.10305113</v>
      </c>
      <c r="G31" s="36">
        <f>SUMIFS(СВЦЭМ!$D$34:$D$777,СВЦЭМ!$A$34:$A$777,$A31,СВЦЭМ!$B$34:$B$777,G$11)+'СЕТ СН'!$F$11+СВЦЭМ!$D$10+'СЕТ СН'!$F$6-'СЕТ СН'!$F$23</f>
        <v>1019.9671754199999</v>
      </c>
      <c r="H31" s="36">
        <f>SUMIFS(СВЦЭМ!$D$34:$D$777,СВЦЭМ!$A$34:$A$777,$A31,СВЦЭМ!$B$34:$B$777,H$11)+'СЕТ СН'!$F$11+СВЦЭМ!$D$10+'СЕТ СН'!$F$6-'СЕТ СН'!$F$23</f>
        <v>964.58264127999973</v>
      </c>
      <c r="I31" s="36">
        <f>SUMIFS(СВЦЭМ!$D$34:$D$777,СВЦЭМ!$A$34:$A$777,$A31,СВЦЭМ!$B$34:$B$777,I$11)+'СЕТ СН'!$F$11+СВЦЭМ!$D$10+'СЕТ СН'!$F$6-'СЕТ СН'!$F$23</f>
        <v>889.50918979000016</v>
      </c>
      <c r="J31" s="36">
        <f>SUMIFS(СВЦЭМ!$D$34:$D$777,СВЦЭМ!$A$34:$A$777,$A31,СВЦЭМ!$B$34:$B$777,J$11)+'СЕТ СН'!$F$11+СВЦЭМ!$D$10+'СЕТ СН'!$F$6-'СЕТ СН'!$F$23</f>
        <v>833.51069520999999</v>
      </c>
      <c r="K31" s="36">
        <f>SUMIFS(СВЦЭМ!$D$34:$D$777,СВЦЭМ!$A$34:$A$777,$A31,СВЦЭМ!$B$34:$B$777,K$11)+'СЕТ СН'!$F$11+СВЦЭМ!$D$10+'СЕТ СН'!$F$6-'СЕТ СН'!$F$23</f>
        <v>777.76378943000009</v>
      </c>
      <c r="L31" s="36">
        <f>SUMIFS(СВЦЭМ!$D$34:$D$777,СВЦЭМ!$A$34:$A$777,$A31,СВЦЭМ!$B$34:$B$777,L$11)+'СЕТ СН'!$F$11+СВЦЭМ!$D$10+'СЕТ СН'!$F$6-'СЕТ СН'!$F$23</f>
        <v>775.69848103000004</v>
      </c>
      <c r="M31" s="36">
        <f>SUMIFS(СВЦЭМ!$D$34:$D$777,СВЦЭМ!$A$34:$A$777,$A31,СВЦЭМ!$B$34:$B$777,M$11)+'СЕТ СН'!$F$11+СВЦЭМ!$D$10+'СЕТ СН'!$F$6-'СЕТ СН'!$F$23</f>
        <v>785.03526894000015</v>
      </c>
      <c r="N31" s="36">
        <f>SUMIFS(СВЦЭМ!$D$34:$D$777,СВЦЭМ!$A$34:$A$777,$A31,СВЦЭМ!$B$34:$B$777,N$11)+'СЕТ СН'!$F$11+СВЦЭМ!$D$10+'СЕТ СН'!$F$6-'СЕТ СН'!$F$23</f>
        <v>812.46064148999994</v>
      </c>
      <c r="O31" s="36">
        <f>SUMIFS(СВЦЭМ!$D$34:$D$777,СВЦЭМ!$A$34:$A$777,$A31,СВЦЭМ!$B$34:$B$777,O$11)+'СЕТ СН'!$F$11+СВЦЭМ!$D$10+'СЕТ СН'!$F$6-'СЕТ СН'!$F$23</f>
        <v>833.3080993399999</v>
      </c>
      <c r="P31" s="36">
        <f>SUMIFS(СВЦЭМ!$D$34:$D$777,СВЦЭМ!$A$34:$A$777,$A31,СВЦЭМ!$B$34:$B$777,P$11)+'СЕТ СН'!$F$11+СВЦЭМ!$D$10+'СЕТ СН'!$F$6-'СЕТ СН'!$F$23</f>
        <v>840.56400884000004</v>
      </c>
      <c r="Q31" s="36">
        <f>SUMIFS(СВЦЭМ!$D$34:$D$777,СВЦЭМ!$A$34:$A$777,$A31,СВЦЭМ!$B$34:$B$777,Q$11)+'СЕТ СН'!$F$11+СВЦЭМ!$D$10+'СЕТ СН'!$F$6-'СЕТ СН'!$F$23</f>
        <v>838.55599863999987</v>
      </c>
      <c r="R31" s="36">
        <f>SUMIFS(СВЦЭМ!$D$34:$D$777,СВЦЭМ!$A$34:$A$777,$A31,СВЦЭМ!$B$34:$B$777,R$11)+'СЕТ СН'!$F$11+СВЦЭМ!$D$10+'СЕТ СН'!$F$6-'СЕТ СН'!$F$23</f>
        <v>845.87760350999997</v>
      </c>
      <c r="S31" s="36">
        <f>SUMIFS(СВЦЭМ!$D$34:$D$777,СВЦЭМ!$A$34:$A$777,$A31,СВЦЭМ!$B$34:$B$777,S$11)+'СЕТ СН'!$F$11+СВЦЭМ!$D$10+'СЕТ СН'!$F$6-'СЕТ СН'!$F$23</f>
        <v>840.37122143999977</v>
      </c>
      <c r="T31" s="36">
        <f>SUMIFS(СВЦЭМ!$D$34:$D$777,СВЦЭМ!$A$34:$A$777,$A31,СВЦЭМ!$B$34:$B$777,T$11)+'СЕТ СН'!$F$11+СВЦЭМ!$D$10+'СЕТ СН'!$F$6-'СЕТ СН'!$F$23</f>
        <v>807.92562782000005</v>
      </c>
      <c r="U31" s="36">
        <f>SUMIFS(СВЦЭМ!$D$34:$D$777,СВЦЭМ!$A$34:$A$777,$A31,СВЦЭМ!$B$34:$B$777,U$11)+'СЕТ СН'!$F$11+СВЦЭМ!$D$10+'СЕТ СН'!$F$6-'СЕТ СН'!$F$23</f>
        <v>769.20713892000003</v>
      </c>
      <c r="V31" s="36">
        <f>SUMIFS(СВЦЭМ!$D$34:$D$777,СВЦЭМ!$A$34:$A$777,$A31,СВЦЭМ!$B$34:$B$777,V$11)+'СЕТ СН'!$F$11+СВЦЭМ!$D$10+'СЕТ СН'!$F$6-'СЕТ СН'!$F$23</f>
        <v>765.95694628000001</v>
      </c>
      <c r="W31" s="36">
        <f>SUMIFS(СВЦЭМ!$D$34:$D$777,СВЦЭМ!$A$34:$A$777,$A31,СВЦЭМ!$B$34:$B$777,W$11)+'СЕТ СН'!$F$11+СВЦЭМ!$D$10+'СЕТ СН'!$F$6-'СЕТ СН'!$F$23</f>
        <v>764.29022872999985</v>
      </c>
      <c r="X31" s="36">
        <f>SUMIFS(СВЦЭМ!$D$34:$D$777,СВЦЭМ!$A$34:$A$777,$A31,СВЦЭМ!$B$34:$B$777,X$11)+'СЕТ СН'!$F$11+СВЦЭМ!$D$10+'СЕТ СН'!$F$6-'СЕТ СН'!$F$23</f>
        <v>843.30253645999983</v>
      </c>
      <c r="Y31" s="36">
        <f>SUMIFS(СВЦЭМ!$D$34:$D$777,СВЦЭМ!$A$34:$A$777,$A31,СВЦЭМ!$B$34:$B$777,Y$11)+'СЕТ СН'!$F$11+СВЦЭМ!$D$10+'СЕТ СН'!$F$6-'СЕТ СН'!$F$23</f>
        <v>923.49989647999973</v>
      </c>
    </row>
    <row r="32" spans="1:25" ht="15.75" x14ac:dyDescent="0.2">
      <c r="A32" s="35">
        <f t="shared" si="0"/>
        <v>42815</v>
      </c>
      <c r="B32" s="36">
        <f>SUMIFS(СВЦЭМ!$D$34:$D$777,СВЦЭМ!$A$34:$A$777,$A32,СВЦЭМ!$B$34:$B$777,B$11)+'СЕТ СН'!$F$11+СВЦЭМ!$D$10+'СЕТ СН'!$F$6-'СЕТ СН'!$F$23</f>
        <v>868.76617162999992</v>
      </c>
      <c r="C32" s="36">
        <f>SUMIFS(СВЦЭМ!$D$34:$D$777,СВЦЭМ!$A$34:$A$777,$A32,СВЦЭМ!$B$34:$B$777,C$11)+'СЕТ СН'!$F$11+СВЦЭМ!$D$10+'СЕТ СН'!$F$6-'СЕТ СН'!$F$23</f>
        <v>900.16189672000019</v>
      </c>
      <c r="D32" s="36">
        <f>SUMIFS(СВЦЭМ!$D$34:$D$777,СВЦЭМ!$A$34:$A$777,$A32,СВЦЭМ!$B$34:$B$777,D$11)+'СЕТ СН'!$F$11+СВЦЭМ!$D$10+'СЕТ СН'!$F$6-'СЕТ СН'!$F$23</f>
        <v>922.53999376999991</v>
      </c>
      <c r="E32" s="36">
        <f>SUMIFS(СВЦЭМ!$D$34:$D$777,СВЦЭМ!$A$34:$A$777,$A32,СВЦЭМ!$B$34:$B$777,E$11)+'СЕТ СН'!$F$11+СВЦЭМ!$D$10+'СЕТ СН'!$F$6-'СЕТ СН'!$F$23</f>
        <v>926.8439563500001</v>
      </c>
      <c r="F32" s="36">
        <f>SUMIFS(СВЦЭМ!$D$34:$D$777,СВЦЭМ!$A$34:$A$777,$A32,СВЦЭМ!$B$34:$B$777,F$11)+'СЕТ СН'!$F$11+СВЦЭМ!$D$10+'СЕТ СН'!$F$6-'СЕТ СН'!$F$23</f>
        <v>923.05844737000007</v>
      </c>
      <c r="G32" s="36">
        <f>SUMIFS(СВЦЭМ!$D$34:$D$777,СВЦЭМ!$A$34:$A$777,$A32,СВЦЭМ!$B$34:$B$777,G$11)+'СЕТ СН'!$F$11+СВЦЭМ!$D$10+'СЕТ СН'!$F$6-'СЕТ СН'!$F$23</f>
        <v>907.78642016999993</v>
      </c>
      <c r="H32" s="36">
        <f>SUMIFS(СВЦЭМ!$D$34:$D$777,СВЦЭМ!$A$34:$A$777,$A32,СВЦЭМ!$B$34:$B$777,H$11)+'СЕТ СН'!$F$11+СВЦЭМ!$D$10+'СЕТ СН'!$F$6-'СЕТ СН'!$F$23</f>
        <v>919.08095859000014</v>
      </c>
      <c r="I32" s="36">
        <f>SUMIFS(СВЦЭМ!$D$34:$D$777,СВЦЭМ!$A$34:$A$777,$A32,СВЦЭМ!$B$34:$B$777,I$11)+'СЕТ СН'!$F$11+СВЦЭМ!$D$10+'СЕТ СН'!$F$6-'СЕТ СН'!$F$23</f>
        <v>906.02026058999991</v>
      </c>
      <c r="J32" s="36">
        <f>SUMIFS(СВЦЭМ!$D$34:$D$777,СВЦЭМ!$A$34:$A$777,$A32,СВЦЭМ!$B$34:$B$777,J$11)+'СЕТ СН'!$F$11+СВЦЭМ!$D$10+'СЕТ СН'!$F$6-'СЕТ СН'!$F$23</f>
        <v>833.67792939999981</v>
      </c>
      <c r="K32" s="36">
        <f>SUMIFS(СВЦЭМ!$D$34:$D$777,СВЦЭМ!$A$34:$A$777,$A32,СВЦЭМ!$B$34:$B$777,K$11)+'СЕТ СН'!$F$11+СВЦЭМ!$D$10+'СЕТ СН'!$F$6-'СЕТ СН'!$F$23</f>
        <v>776.40356586999997</v>
      </c>
      <c r="L32" s="36">
        <f>SUMIFS(СВЦЭМ!$D$34:$D$777,СВЦЭМ!$A$34:$A$777,$A32,СВЦЭМ!$B$34:$B$777,L$11)+'СЕТ СН'!$F$11+СВЦЭМ!$D$10+'СЕТ СН'!$F$6-'СЕТ СН'!$F$23</f>
        <v>771.60034800999983</v>
      </c>
      <c r="M32" s="36">
        <f>SUMIFS(СВЦЭМ!$D$34:$D$777,СВЦЭМ!$A$34:$A$777,$A32,СВЦЭМ!$B$34:$B$777,M$11)+'СЕТ СН'!$F$11+СВЦЭМ!$D$10+'СЕТ СН'!$F$6-'СЕТ СН'!$F$23</f>
        <v>821.25698082999997</v>
      </c>
      <c r="N32" s="36">
        <f>SUMIFS(СВЦЭМ!$D$34:$D$777,СВЦЭМ!$A$34:$A$777,$A32,СВЦЭМ!$B$34:$B$777,N$11)+'СЕТ СН'!$F$11+СВЦЭМ!$D$10+'СЕТ СН'!$F$6-'СЕТ СН'!$F$23</f>
        <v>818.41199552999979</v>
      </c>
      <c r="O32" s="36">
        <f>SUMIFS(СВЦЭМ!$D$34:$D$777,СВЦЭМ!$A$34:$A$777,$A32,СВЦЭМ!$B$34:$B$777,O$11)+'СЕТ СН'!$F$11+СВЦЭМ!$D$10+'СЕТ СН'!$F$6-'СЕТ СН'!$F$23</f>
        <v>821.27771115999985</v>
      </c>
      <c r="P32" s="36">
        <f>SUMIFS(СВЦЭМ!$D$34:$D$777,СВЦЭМ!$A$34:$A$777,$A32,СВЦЭМ!$B$34:$B$777,P$11)+'СЕТ СН'!$F$11+СВЦЭМ!$D$10+'СЕТ СН'!$F$6-'СЕТ СН'!$F$23</f>
        <v>832.14930835999985</v>
      </c>
      <c r="Q32" s="36">
        <f>SUMIFS(СВЦЭМ!$D$34:$D$777,СВЦЭМ!$A$34:$A$777,$A32,СВЦЭМ!$B$34:$B$777,Q$11)+'СЕТ СН'!$F$11+СВЦЭМ!$D$10+'СЕТ СН'!$F$6-'СЕТ СН'!$F$23</f>
        <v>841.8223137</v>
      </c>
      <c r="R32" s="36">
        <f>SUMIFS(СВЦЭМ!$D$34:$D$777,СВЦЭМ!$A$34:$A$777,$A32,СВЦЭМ!$B$34:$B$777,R$11)+'СЕТ СН'!$F$11+СВЦЭМ!$D$10+'СЕТ СН'!$F$6-'СЕТ СН'!$F$23</f>
        <v>842.47890921999988</v>
      </c>
      <c r="S32" s="36">
        <f>SUMIFS(СВЦЭМ!$D$34:$D$777,СВЦЭМ!$A$34:$A$777,$A32,СВЦЭМ!$B$34:$B$777,S$11)+'СЕТ СН'!$F$11+СВЦЭМ!$D$10+'СЕТ СН'!$F$6-'СЕТ СН'!$F$23</f>
        <v>843.78752596999993</v>
      </c>
      <c r="T32" s="36">
        <f>SUMIFS(СВЦЭМ!$D$34:$D$777,СВЦЭМ!$A$34:$A$777,$A32,СВЦЭМ!$B$34:$B$777,T$11)+'СЕТ СН'!$F$11+СВЦЭМ!$D$10+'СЕТ СН'!$F$6-'СЕТ СН'!$F$23</f>
        <v>828.37859294999998</v>
      </c>
      <c r="U32" s="36">
        <f>SUMIFS(СВЦЭМ!$D$34:$D$777,СВЦЭМ!$A$34:$A$777,$A32,СВЦЭМ!$B$34:$B$777,U$11)+'СЕТ СН'!$F$11+СВЦЭМ!$D$10+'СЕТ СН'!$F$6-'СЕТ СН'!$F$23</f>
        <v>805.62770842000009</v>
      </c>
      <c r="V32" s="36">
        <f>SUMIFS(СВЦЭМ!$D$34:$D$777,СВЦЭМ!$A$34:$A$777,$A32,СВЦЭМ!$B$34:$B$777,V$11)+'СЕТ СН'!$F$11+СВЦЭМ!$D$10+'СЕТ СН'!$F$6-'СЕТ СН'!$F$23</f>
        <v>781.13681971000005</v>
      </c>
      <c r="W32" s="36">
        <f>SUMIFS(СВЦЭМ!$D$34:$D$777,СВЦЭМ!$A$34:$A$777,$A32,СВЦЭМ!$B$34:$B$777,W$11)+'СЕТ СН'!$F$11+СВЦЭМ!$D$10+'СЕТ СН'!$F$6-'СЕТ СН'!$F$23</f>
        <v>782.68722320000006</v>
      </c>
      <c r="X32" s="36">
        <f>SUMIFS(СВЦЭМ!$D$34:$D$777,СВЦЭМ!$A$34:$A$777,$A32,СВЦЭМ!$B$34:$B$777,X$11)+'СЕТ СН'!$F$11+СВЦЭМ!$D$10+'СЕТ СН'!$F$6-'СЕТ СН'!$F$23</f>
        <v>836.04376749999983</v>
      </c>
      <c r="Y32" s="36">
        <f>SUMIFS(СВЦЭМ!$D$34:$D$777,СВЦЭМ!$A$34:$A$777,$A32,СВЦЭМ!$B$34:$B$777,Y$11)+'СЕТ СН'!$F$11+СВЦЭМ!$D$10+'СЕТ СН'!$F$6-'СЕТ СН'!$F$23</f>
        <v>839.07301230999974</v>
      </c>
    </row>
    <row r="33" spans="1:27" ht="15.75" x14ac:dyDescent="0.2">
      <c r="A33" s="35">
        <f t="shared" si="0"/>
        <v>42816</v>
      </c>
      <c r="B33" s="36">
        <f>SUMIFS(СВЦЭМ!$D$34:$D$777,СВЦЭМ!$A$34:$A$777,$A33,СВЦЭМ!$B$34:$B$777,B$11)+'СЕТ СН'!$F$11+СВЦЭМ!$D$10+'СЕТ СН'!$F$6-'СЕТ СН'!$F$23</f>
        <v>906.72488555000018</v>
      </c>
      <c r="C33" s="36">
        <f>SUMIFS(СВЦЭМ!$D$34:$D$777,СВЦЭМ!$A$34:$A$777,$A33,СВЦЭМ!$B$34:$B$777,C$11)+'СЕТ СН'!$F$11+СВЦЭМ!$D$10+'СЕТ СН'!$F$6-'СЕТ СН'!$F$23</f>
        <v>923.15343544999996</v>
      </c>
      <c r="D33" s="36">
        <f>SUMIFS(СВЦЭМ!$D$34:$D$777,СВЦЭМ!$A$34:$A$777,$A33,СВЦЭМ!$B$34:$B$777,D$11)+'СЕТ СН'!$F$11+СВЦЭМ!$D$10+'СЕТ СН'!$F$6-'СЕТ СН'!$F$23</f>
        <v>942.47144445999993</v>
      </c>
      <c r="E33" s="36">
        <f>SUMIFS(СВЦЭМ!$D$34:$D$777,СВЦЭМ!$A$34:$A$777,$A33,СВЦЭМ!$B$34:$B$777,E$11)+'СЕТ СН'!$F$11+СВЦЭМ!$D$10+'СЕТ СН'!$F$6-'СЕТ СН'!$F$23</f>
        <v>952.67068510999979</v>
      </c>
      <c r="F33" s="36">
        <f>SUMIFS(СВЦЭМ!$D$34:$D$777,СВЦЭМ!$A$34:$A$777,$A33,СВЦЭМ!$B$34:$B$777,F$11)+'СЕТ СН'!$F$11+СВЦЭМ!$D$10+'СЕТ СН'!$F$6-'СЕТ СН'!$F$23</f>
        <v>948.65024003000008</v>
      </c>
      <c r="G33" s="36">
        <f>SUMIFS(СВЦЭМ!$D$34:$D$777,СВЦЭМ!$A$34:$A$777,$A33,СВЦЭМ!$B$34:$B$777,G$11)+'СЕТ СН'!$F$11+СВЦЭМ!$D$10+'СЕТ СН'!$F$6-'СЕТ СН'!$F$23</f>
        <v>935.25242130000015</v>
      </c>
      <c r="H33" s="36">
        <f>SUMIFS(СВЦЭМ!$D$34:$D$777,СВЦЭМ!$A$34:$A$777,$A33,СВЦЭМ!$B$34:$B$777,H$11)+'СЕТ СН'!$F$11+СВЦЭМ!$D$10+'СЕТ СН'!$F$6-'СЕТ СН'!$F$23</f>
        <v>954.16438015999984</v>
      </c>
      <c r="I33" s="36">
        <f>SUMIFS(СВЦЭМ!$D$34:$D$777,СВЦЭМ!$A$34:$A$777,$A33,СВЦЭМ!$B$34:$B$777,I$11)+'СЕТ СН'!$F$11+СВЦЭМ!$D$10+'СЕТ СН'!$F$6-'СЕТ СН'!$F$23</f>
        <v>905.54428608999979</v>
      </c>
      <c r="J33" s="36">
        <f>SUMIFS(СВЦЭМ!$D$34:$D$777,СВЦЭМ!$A$34:$A$777,$A33,СВЦЭМ!$B$34:$B$777,J$11)+'СЕТ СН'!$F$11+СВЦЭМ!$D$10+'СЕТ СН'!$F$6-'СЕТ СН'!$F$23</f>
        <v>838.59545074000016</v>
      </c>
      <c r="K33" s="36">
        <f>SUMIFS(СВЦЭМ!$D$34:$D$777,СВЦЭМ!$A$34:$A$777,$A33,СВЦЭМ!$B$34:$B$777,K$11)+'СЕТ СН'!$F$11+СВЦЭМ!$D$10+'СЕТ СН'!$F$6-'СЕТ СН'!$F$23</f>
        <v>794.73556383999994</v>
      </c>
      <c r="L33" s="36">
        <f>SUMIFS(СВЦЭМ!$D$34:$D$777,СВЦЭМ!$A$34:$A$777,$A33,СВЦЭМ!$B$34:$B$777,L$11)+'СЕТ СН'!$F$11+СВЦЭМ!$D$10+'СЕТ СН'!$F$6-'СЕТ СН'!$F$23</f>
        <v>794.26455467999995</v>
      </c>
      <c r="M33" s="36">
        <f>SUMIFS(СВЦЭМ!$D$34:$D$777,СВЦЭМ!$A$34:$A$777,$A33,СВЦЭМ!$B$34:$B$777,M$11)+'СЕТ СН'!$F$11+СВЦЭМ!$D$10+'СЕТ СН'!$F$6-'СЕТ СН'!$F$23</f>
        <v>808.46620204999999</v>
      </c>
      <c r="N33" s="36">
        <f>SUMIFS(СВЦЭМ!$D$34:$D$777,СВЦЭМ!$A$34:$A$777,$A33,СВЦЭМ!$B$34:$B$777,N$11)+'СЕТ СН'!$F$11+СВЦЭМ!$D$10+'СЕТ СН'!$F$6-'СЕТ СН'!$F$23</f>
        <v>868.83608980000008</v>
      </c>
      <c r="O33" s="36">
        <f>SUMIFS(СВЦЭМ!$D$34:$D$777,СВЦЭМ!$A$34:$A$777,$A33,СВЦЭМ!$B$34:$B$777,O$11)+'СЕТ СН'!$F$11+СВЦЭМ!$D$10+'СЕТ СН'!$F$6-'СЕТ СН'!$F$23</f>
        <v>846.0349847399998</v>
      </c>
      <c r="P33" s="36">
        <f>SUMIFS(СВЦЭМ!$D$34:$D$777,СВЦЭМ!$A$34:$A$777,$A33,СВЦЭМ!$B$34:$B$777,P$11)+'СЕТ СН'!$F$11+СВЦЭМ!$D$10+'СЕТ СН'!$F$6-'СЕТ СН'!$F$23</f>
        <v>864.92139388999976</v>
      </c>
      <c r="Q33" s="36">
        <f>SUMIFS(СВЦЭМ!$D$34:$D$777,СВЦЭМ!$A$34:$A$777,$A33,СВЦЭМ!$B$34:$B$777,Q$11)+'СЕТ СН'!$F$11+СВЦЭМ!$D$10+'СЕТ СН'!$F$6-'СЕТ СН'!$F$23</f>
        <v>871.93025326999987</v>
      </c>
      <c r="R33" s="36">
        <f>SUMIFS(СВЦЭМ!$D$34:$D$777,СВЦЭМ!$A$34:$A$777,$A33,СВЦЭМ!$B$34:$B$777,R$11)+'СЕТ СН'!$F$11+СВЦЭМ!$D$10+'СЕТ СН'!$F$6-'СЕТ СН'!$F$23</f>
        <v>869.30958737999981</v>
      </c>
      <c r="S33" s="36">
        <f>SUMIFS(СВЦЭМ!$D$34:$D$777,СВЦЭМ!$A$34:$A$777,$A33,СВЦЭМ!$B$34:$B$777,S$11)+'СЕТ СН'!$F$11+СВЦЭМ!$D$10+'СЕТ СН'!$F$6-'СЕТ СН'!$F$23</f>
        <v>852.65742822999982</v>
      </c>
      <c r="T33" s="36">
        <f>SUMIFS(СВЦЭМ!$D$34:$D$777,СВЦЭМ!$A$34:$A$777,$A33,СВЦЭМ!$B$34:$B$777,T$11)+'СЕТ СН'!$F$11+СВЦЭМ!$D$10+'СЕТ СН'!$F$6-'СЕТ СН'!$F$23</f>
        <v>825.38649372999998</v>
      </c>
      <c r="U33" s="36">
        <f>SUMIFS(СВЦЭМ!$D$34:$D$777,СВЦЭМ!$A$34:$A$777,$A33,СВЦЭМ!$B$34:$B$777,U$11)+'СЕТ СН'!$F$11+СВЦЭМ!$D$10+'СЕТ СН'!$F$6-'СЕТ СН'!$F$23</f>
        <v>779.93440220000002</v>
      </c>
      <c r="V33" s="36">
        <f>SUMIFS(СВЦЭМ!$D$34:$D$777,СВЦЭМ!$A$34:$A$777,$A33,СВЦЭМ!$B$34:$B$777,V$11)+'СЕТ СН'!$F$11+СВЦЭМ!$D$10+'СЕТ СН'!$F$6-'СЕТ СН'!$F$23</f>
        <v>769.13223578999987</v>
      </c>
      <c r="W33" s="36">
        <f>SUMIFS(СВЦЭМ!$D$34:$D$777,СВЦЭМ!$A$34:$A$777,$A33,СВЦЭМ!$B$34:$B$777,W$11)+'СЕТ СН'!$F$11+СВЦЭМ!$D$10+'СЕТ СН'!$F$6-'СЕТ СН'!$F$23</f>
        <v>775.29373962</v>
      </c>
      <c r="X33" s="36">
        <f>SUMIFS(СВЦЭМ!$D$34:$D$777,СВЦЭМ!$A$34:$A$777,$A33,СВЦЭМ!$B$34:$B$777,X$11)+'СЕТ СН'!$F$11+СВЦЭМ!$D$10+'СЕТ СН'!$F$6-'СЕТ СН'!$F$23</f>
        <v>832.09784374999981</v>
      </c>
      <c r="Y33" s="36">
        <f>SUMIFS(СВЦЭМ!$D$34:$D$777,СВЦЭМ!$A$34:$A$777,$A33,СВЦЭМ!$B$34:$B$777,Y$11)+'СЕТ СН'!$F$11+СВЦЭМ!$D$10+'СЕТ СН'!$F$6-'СЕТ СН'!$F$23</f>
        <v>919.64955466999982</v>
      </c>
    </row>
    <row r="34" spans="1:27" ht="15.75" x14ac:dyDescent="0.2">
      <c r="A34" s="35">
        <f t="shared" si="0"/>
        <v>42817</v>
      </c>
      <c r="B34" s="36">
        <f>SUMIFS(СВЦЭМ!$D$34:$D$777,СВЦЭМ!$A$34:$A$777,$A34,СВЦЭМ!$B$34:$B$777,B$11)+'СЕТ СН'!$F$11+СВЦЭМ!$D$10+'СЕТ СН'!$F$6-'СЕТ СН'!$F$23</f>
        <v>970.10590477999995</v>
      </c>
      <c r="C34" s="36">
        <f>SUMIFS(СВЦЭМ!$D$34:$D$777,СВЦЭМ!$A$34:$A$777,$A34,СВЦЭМ!$B$34:$B$777,C$11)+'СЕТ СН'!$F$11+СВЦЭМ!$D$10+'СЕТ СН'!$F$6-'СЕТ СН'!$F$23</f>
        <v>987.2620103700001</v>
      </c>
      <c r="D34" s="36">
        <f>SUMIFS(СВЦЭМ!$D$34:$D$777,СВЦЭМ!$A$34:$A$777,$A34,СВЦЭМ!$B$34:$B$777,D$11)+'СЕТ СН'!$F$11+СВЦЭМ!$D$10+'СЕТ СН'!$F$6-'СЕТ СН'!$F$23</f>
        <v>1001.6721937900002</v>
      </c>
      <c r="E34" s="36">
        <f>SUMIFS(СВЦЭМ!$D$34:$D$777,СВЦЭМ!$A$34:$A$777,$A34,СВЦЭМ!$B$34:$B$777,E$11)+'СЕТ СН'!$F$11+СВЦЭМ!$D$10+'СЕТ СН'!$F$6-'СЕТ СН'!$F$23</f>
        <v>1013.12716482</v>
      </c>
      <c r="F34" s="36">
        <f>SUMIFS(СВЦЭМ!$D$34:$D$777,СВЦЭМ!$A$34:$A$777,$A34,СВЦЭМ!$B$34:$B$777,F$11)+'СЕТ СН'!$F$11+СВЦЭМ!$D$10+'СЕТ СН'!$F$6-'СЕТ СН'!$F$23</f>
        <v>1017.8003306400001</v>
      </c>
      <c r="G34" s="36">
        <f>SUMIFS(СВЦЭМ!$D$34:$D$777,СВЦЭМ!$A$34:$A$777,$A34,СВЦЭМ!$B$34:$B$777,G$11)+'СЕТ СН'!$F$11+СВЦЭМ!$D$10+'СЕТ СН'!$F$6-'СЕТ СН'!$F$23</f>
        <v>1004.2526951300001</v>
      </c>
      <c r="H34" s="36">
        <f>SUMIFS(СВЦЭМ!$D$34:$D$777,СВЦЭМ!$A$34:$A$777,$A34,СВЦЭМ!$B$34:$B$777,H$11)+'СЕТ СН'!$F$11+СВЦЭМ!$D$10+'СЕТ СН'!$F$6-'СЕТ СН'!$F$23</f>
        <v>944.09975249999979</v>
      </c>
      <c r="I34" s="36">
        <f>SUMIFS(СВЦЭМ!$D$34:$D$777,СВЦЭМ!$A$34:$A$777,$A34,СВЦЭМ!$B$34:$B$777,I$11)+'СЕТ СН'!$F$11+СВЦЭМ!$D$10+'СЕТ СН'!$F$6-'СЕТ СН'!$F$23</f>
        <v>905.07871982999995</v>
      </c>
      <c r="J34" s="36">
        <f>SUMIFS(СВЦЭМ!$D$34:$D$777,СВЦЭМ!$A$34:$A$777,$A34,СВЦЭМ!$B$34:$B$777,J$11)+'СЕТ СН'!$F$11+СВЦЭМ!$D$10+'СЕТ СН'!$F$6-'СЕТ СН'!$F$23</f>
        <v>841.46311599000001</v>
      </c>
      <c r="K34" s="36">
        <f>SUMIFS(СВЦЭМ!$D$34:$D$777,СВЦЭМ!$A$34:$A$777,$A34,СВЦЭМ!$B$34:$B$777,K$11)+'СЕТ СН'!$F$11+СВЦЭМ!$D$10+'СЕТ СН'!$F$6-'СЕТ СН'!$F$23</f>
        <v>773.77231333999998</v>
      </c>
      <c r="L34" s="36">
        <f>SUMIFS(СВЦЭМ!$D$34:$D$777,СВЦЭМ!$A$34:$A$777,$A34,СВЦЭМ!$B$34:$B$777,L$11)+'СЕТ СН'!$F$11+СВЦЭМ!$D$10+'СЕТ СН'!$F$6-'СЕТ СН'!$F$23</f>
        <v>772.10623223999983</v>
      </c>
      <c r="M34" s="36">
        <f>SUMIFS(СВЦЭМ!$D$34:$D$777,СВЦЭМ!$A$34:$A$777,$A34,СВЦЭМ!$B$34:$B$777,M$11)+'СЕТ СН'!$F$11+СВЦЭМ!$D$10+'СЕТ СН'!$F$6-'СЕТ СН'!$F$23</f>
        <v>786.96496677000005</v>
      </c>
      <c r="N34" s="36">
        <f>SUMIFS(СВЦЭМ!$D$34:$D$777,СВЦЭМ!$A$34:$A$777,$A34,СВЦЭМ!$B$34:$B$777,N$11)+'СЕТ СН'!$F$11+СВЦЭМ!$D$10+'СЕТ СН'!$F$6-'СЕТ СН'!$F$23</f>
        <v>807.08946457000002</v>
      </c>
      <c r="O34" s="36">
        <f>SUMIFS(СВЦЭМ!$D$34:$D$777,СВЦЭМ!$A$34:$A$777,$A34,СВЦЭМ!$B$34:$B$777,O$11)+'СЕТ СН'!$F$11+СВЦЭМ!$D$10+'СЕТ СН'!$F$6-'СЕТ СН'!$F$23</f>
        <v>832.58908880999979</v>
      </c>
      <c r="P34" s="36">
        <f>SUMIFS(СВЦЭМ!$D$34:$D$777,СВЦЭМ!$A$34:$A$777,$A34,СВЦЭМ!$B$34:$B$777,P$11)+'СЕТ СН'!$F$11+СВЦЭМ!$D$10+'СЕТ СН'!$F$6-'СЕТ СН'!$F$23</f>
        <v>844.12355247999994</v>
      </c>
      <c r="Q34" s="36">
        <f>SUMIFS(СВЦЭМ!$D$34:$D$777,СВЦЭМ!$A$34:$A$777,$A34,СВЦЭМ!$B$34:$B$777,Q$11)+'СЕТ СН'!$F$11+СВЦЭМ!$D$10+'СЕТ СН'!$F$6-'СЕТ СН'!$F$23</f>
        <v>840.55329445999996</v>
      </c>
      <c r="R34" s="36">
        <f>SUMIFS(СВЦЭМ!$D$34:$D$777,СВЦЭМ!$A$34:$A$777,$A34,СВЦЭМ!$B$34:$B$777,R$11)+'СЕТ СН'!$F$11+СВЦЭМ!$D$10+'СЕТ СН'!$F$6-'СЕТ СН'!$F$23</f>
        <v>840.96744215999979</v>
      </c>
      <c r="S34" s="36">
        <f>SUMIFS(СВЦЭМ!$D$34:$D$777,СВЦЭМ!$A$34:$A$777,$A34,СВЦЭМ!$B$34:$B$777,S$11)+'СЕТ СН'!$F$11+СВЦЭМ!$D$10+'СЕТ СН'!$F$6-'СЕТ СН'!$F$23</f>
        <v>827.05646935999994</v>
      </c>
      <c r="T34" s="36">
        <f>SUMIFS(СВЦЭМ!$D$34:$D$777,СВЦЭМ!$A$34:$A$777,$A34,СВЦЭМ!$B$34:$B$777,T$11)+'СЕТ СН'!$F$11+СВЦЭМ!$D$10+'СЕТ СН'!$F$6-'СЕТ СН'!$F$23</f>
        <v>801.93989009999996</v>
      </c>
      <c r="U34" s="36">
        <f>SUMIFS(СВЦЭМ!$D$34:$D$777,СВЦЭМ!$A$34:$A$777,$A34,СВЦЭМ!$B$34:$B$777,U$11)+'СЕТ СН'!$F$11+СВЦЭМ!$D$10+'СЕТ СН'!$F$6-'СЕТ СН'!$F$23</f>
        <v>776.53716398999995</v>
      </c>
      <c r="V34" s="36">
        <f>SUMIFS(СВЦЭМ!$D$34:$D$777,СВЦЭМ!$A$34:$A$777,$A34,СВЦЭМ!$B$34:$B$777,V$11)+'СЕТ СН'!$F$11+СВЦЭМ!$D$10+'СЕТ СН'!$F$6-'СЕТ СН'!$F$23</f>
        <v>752.06815395000012</v>
      </c>
      <c r="W34" s="36">
        <f>SUMIFS(СВЦЭМ!$D$34:$D$777,СВЦЭМ!$A$34:$A$777,$A34,СВЦЭМ!$B$34:$B$777,W$11)+'СЕТ СН'!$F$11+СВЦЭМ!$D$10+'СЕТ СН'!$F$6-'СЕТ СН'!$F$23</f>
        <v>750.42561108000018</v>
      </c>
      <c r="X34" s="36">
        <f>SUMIFS(СВЦЭМ!$D$34:$D$777,СВЦЭМ!$A$34:$A$777,$A34,СВЦЭМ!$B$34:$B$777,X$11)+'СЕТ СН'!$F$11+СВЦЭМ!$D$10+'СЕТ СН'!$F$6-'СЕТ СН'!$F$23</f>
        <v>822.95029539999996</v>
      </c>
      <c r="Y34" s="36">
        <f>SUMIFS(СВЦЭМ!$D$34:$D$777,СВЦЭМ!$A$34:$A$777,$A34,СВЦЭМ!$B$34:$B$777,Y$11)+'СЕТ СН'!$F$11+СВЦЭМ!$D$10+'СЕТ СН'!$F$6-'СЕТ СН'!$F$23</f>
        <v>901.02766482000015</v>
      </c>
    </row>
    <row r="35" spans="1:27" ht="15.75" x14ac:dyDescent="0.2">
      <c r="A35" s="35">
        <f t="shared" si="0"/>
        <v>42818</v>
      </c>
      <c r="B35" s="36">
        <f>SUMIFS(СВЦЭМ!$D$34:$D$777,СВЦЭМ!$A$34:$A$777,$A35,СВЦЭМ!$B$34:$B$777,B$11)+'СЕТ СН'!$F$11+СВЦЭМ!$D$10+'СЕТ СН'!$F$6-'СЕТ СН'!$F$23</f>
        <v>946.96455234999985</v>
      </c>
      <c r="C35" s="36">
        <f>SUMIFS(СВЦЭМ!$D$34:$D$777,СВЦЭМ!$A$34:$A$777,$A35,СВЦЭМ!$B$34:$B$777,C$11)+'СЕТ СН'!$F$11+СВЦЭМ!$D$10+'СЕТ СН'!$F$6-'СЕТ СН'!$F$23</f>
        <v>982.52650458000016</v>
      </c>
      <c r="D35" s="36">
        <f>SUMIFS(СВЦЭМ!$D$34:$D$777,СВЦЭМ!$A$34:$A$777,$A35,СВЦЭМ!$B$34:$B$777,D$11)+'СЕТ СН'!$F$11+СВЦЭМ!$D$10+'СЕТ СН'!$F$6-'СЕТ СН'!$F$23</f>
        <v>1000.8793781200002</v>
      </c>
      <c r="E35" s="36">
        <f>SUMIFS(СВЦЭМ!$D$34:$D$777,СВЦЭМ!$A$34:$A$777,$A35,СВЦЭМ!$B$34:$B$777,E$11)+'СЕТ СН'!$F$11+СВЦЭМ!$D$10+'СЕТ СН'!$F$6-'СЕТ СН'!$F$23</f>
        <v>1017.5997550699999</v>
      </c>
      <c r="F35" s="36">
        <f>SUMIFS(СВЦЭМ!$D$34:$D$777,СВЦЭМ!$A$34:$A$777,$A35,СВЦЭМ!$B$34:$B$777,F$11)+'СЕТ СН'!$F$11+СВЦЭМ!$D$10+'СЕТ СН'!$F$6-'СЕТ СН'!$F$23</f>
        <v>1018.1389713499998</v>
      </c>
      <c r="G35" s="36">
        <f>SUMIFS(СВЦЭМ!$D$34:$D$777,СВЦЭМ!$A$34:$A$777,$A35,СВЦЭМ!$B$34:$B$777,G$11)+'СЕТ СН'!$F$11+СВЦЭМ!$D$10+'СЕТ СН'!$F$6-'СЕТ СН'!$F$23</f>
        <v>989.10974056999976</v>
      </c>
      <c r="H35" s="36">
        <f>SUMIFS(СВЦЭМ!$D$34:$D$777,СВЦЭМ!$A$34:$A$777,$A35,СВЦЭМ!$B$34:$B$777,H$11)+'СЕТ СН'!$F$11+СВЦЭМ!$D$10+'СЕТ СН'!$F$6-'СЕТ СН'!$F$23</f>
        <v>921.60746719999997</v>
      </c>
      <c r="I35" s="36">
        <f>SUMIFS(СВЦЭМ!$D$34:$D$777,СВЦЭМ!$A$34:$A$777,$A35,СВЦЭМ!$B$34:$B$777,I$11)+'СЕТ СН'!$F$11+СВЦЭМ!$D$10+'СЕТ СН'!$F$6-'СЕТ СН'!$F$23</f>
        <v>858.82451877999983</v>
      </c>
      <c r="J35" s="36">
        <f>SUMIFS(СВЦЭМ!$D$34:$D$777,СВЦЭМ!$A$34:$A$777,$A35,СВЦЭМ!$B$34:$B$777,J$11)+'СЕТ СН'!$F$11+СВЦЭМ!$D$10+'СЕТ СН'!$F$6-'СЕТ СН'!$F$23</f>
        <v>798.57149329000003</v>
      </c>
      <c r="K35" s="36">
        <f>SUMIFS(СВЦЭМ!$D$34:$D$777,СВЦЭМ!$A$34:$A$777,$A35,СВЦЭМ!$B$34:$B$777,K$11)+'СЕТ СН'!$F$11+СВЦЭМ!$D$10+'СЕТ СН'!$F$6-'СЕТ СН'!$F$23</f>
        <v>752.43515517000014</v>
      </c>
      <c r="L35" s="36">
        <f>SUMIFS(СВЦЭМ!$D$34:$D$777,СВЦЭМ!$A$34:$A$777,$A35,СВЦЭМ!$B$34:$B$777,L$11)+'СЕТ СН'!$F$11+СВЦЭМ!$D$10+'СЕТ СН'!$F$6-'СЕТ СН'!$F$23</f>
        <v>737.23151835999988</v>
      </c>
      <c r="M35" s="36">
        <f>SUMIFS(СВЦЭМ!$D$34:$D$777,СВЦЭМ!$A$34:$A$777,$A35,СВЦЭМ!$B$34:$B$777,M$11)+'СЕТ СН'!$F$11+СВЦЭМ!$D$10+'СЕТ СН'!$F$6-'СЕТ СН'!$F$23</f>
        <v>753.50279502000012</v>
      </c>
      <c r="N35" s="36">
        <f>SUMIFS(СВЦЭМ!$D$34:$D$777,СВЦЭМ!$A$34:$A$777,$A35,СВЦЭМ!$B$34:$B$777,N$11)+'СЕТ СН'!$F$11+СВЦЭМ!$D$10+'СЕТ СН'!$F$6-'СЕТ СН'!$F$23</f>
        <v>781.49155754000003</v>
      </c>
      <c r="O35" s="36">
        <f>SUMIFS(СВЦЭМ!$D$34:$D$777,СВЦЭМ!$A$34:$A$777,$A35,СВЦЭМ!$B$34:$B$777,O$11)+'СЕТ СН'!$F$11+СВЦЭМ!$D$10+'СЕТ СН'!$F$6-'СЕТ СН'!$F$23</f>
        <v>781.95290703000001</v>
      </c>
      <c r="P35" s="36">
        <f>SUMIFS(СВЦЭМ!$D$34:$D$777,СВЦЭМ!$A$34:$A$777,$A35,СВЦЭМ!$B$34:$B$777,P$11)+'СЕТ СН'!$F$11+СВЦЭМ!$D$10+'СЕТ СН'!$F$6-'СЕТ СН'!$F$23</f>
        <v>793.06833274000019</v>
      </c>
      <c r="Q35" s="36">
        <f>SUMIFS(СВЦЭМ!$D$34:$D$777,СВЦЭМ!$A$34:$A$777,$A35,СВЦЭМ!$B$34:$B$777,Q$11)+'СЕТ СН'!$F$11+СВЦЭМ!$D$10+'СЕТ СН'!$F$6-'СЕТ СН'!$F$23</f>
        <v>795.52752268999984</v>
      </c>
      <c r="R35" s="36">
        <f>SUMIFS(СВЦЭМ!$D$34:$D$777,СВЦЭМ!$A$34:$A$777,$A35,СВЦЭМ!$B$34:$B$777,R$11)+'СЕТ СН'!$F$11+СВЦЭМ!$D$10+'СЕТ СН'!$F$6-'СЕТ СН'!$F$23</f>
        <v>801.39205176999985</v>
      </c>
      <c r="S35" s="36">
        <f>SUMIFS(СВЦЭМ!$D$34:$D$777,СВЦЭМ!$A$34:$A$777,$A35,СВЦЭМ!$B$34:$B$777,S$11)+'СЕТ СН'!$F$11+СВЦЭМ!$D$10+'СЕТ СН'!$F$6-'СЕТ СН'!$F$23</f>
        <v>794.50283669999999</v>
      </c>
      <c r="T35" s="36">
        <f>SUMIFS(СВЦЭМ!$D$34:$D$777,СВЦЭМ!$A$34:$A$777,$A35,СВЦЭМ!$B$34:$B$777,T$11)+'СЕТ СН'!$F$11+СВЦЭМ!$D$10+'СЕТ СН'!$F$6-'СЕТ СН'!$F$23</f>
        <v>770.99723830999983</v>
      </c>
      <c r="U35" s="36">
        <f>SUMIFS(СВЦЭМ!$D$34:$D$777,СВЦЭМ!$A$34:$A$777,$A35,СВЦЭМ!$B$34:$B$777,U$11)+'СЕТ СН'!$F$11+СВЦЭМ!$D$10+'СЕТ СН'!$F$6-'СЕТ СН'!$F$23</f>
        <v>738.16368926999985</v>
      </c>
      <c r="V35" s="36">
        <f>SUMIFS(СВЦЭМ!$D$34:$D$777,СВЦЭМ!$A$34:$A$777,$A35,СВЦЭМ!$B$34:$B$777,V$11)+'СЕТ СН'!$F$11+СВЦЭМ!$D$10+'СЕТ СН'!$F$6-'СЕТ СН'!$F$23</f>
        <v>737.6797431</v>
      </c>
      <c r="W35" s="36">
        <f>SUMIFS(СВЦЭМ!$D$34:$D$777,СВЦЭМ!$A$34:$A$777,$A35,СВЦЭМ!$B$34:$B$777,W$11)+'СЕТ СН'!$F$11+СВЦЭМ!$D$10+'СЕТ СН'!$F$6-'СЕТ СН'!$F$23</f>
        <v>733.2498241899998</v>
      </c>
      <c r="X35" s="36">
        <f>SUMIFS(СВЦЭМ!$D$34:$D$777,СВЦЭМ!$A$34:$A$777,$A35,СВЦЭМ!$B$34:$B$777,X$11)+'СЕТ СН'!$F$11+СВЦЭМ!$D$10+'СЕТ СН'!$F$6-'СЕТ СН'!$F$23</f>
        <v>785.91264701999989</v>
      </c>
      <c r="Y35" s="36">
        <f>SUMIFS(СВЦЭМ!$D$34:$D$777,СВЦЭМ!$A$34:$A$777,$A35,СВЦЭМ!$B$34:$B$777,Y$11)+'СЕТ СН'!$F$11+СВЦЭМ!$D$10+'СЕТ СН'!$F$6-'СЕТ СН'!$F$23</f>
        <v>868.12274707999995</v>
      </c>
    </row>
    <row r="36" spans="1:27" ht="15.75" x14ac:dyDescent="0.2">
      <c r="A36" s="35">
        <f t="shared" si="0"/>
        <v>42819</v>
      </c>
      <c r="B36" s="36">
        <f>SUMIFS(СВЦЭМ!$D$34:$D$777,СВЦЭМ!$A$34:$A$777,$A36,СВЦЭМ!$B$34:$B$777,B$11)+'СЕТ СН'!$F$11+СВЦЭМ!$D$10+'СЕТ СН'!$F$6-'СЕТ СН'!$F$23</f>
        <v>928.15262677999999</v>
      </c>
      <c r="C36" s="36">
        <f>SUMIFS(СВЦЭМ!$D$34:$D$777,СВЦЭМ!$A$34:$A$777,$A36,СВЦЭМ!$B$34:$B$777,C$11)+'СЕТ СН'!$F$11+СВЦЭМ!$D$10+'СЕТ СН'!$F$6-'СЕТ СН'!$F$23</f>
        <v>970.8766983999999</v>
      </c>
      <c r="D36" s="36">
        <f>SUMIFS(СВЦЭМ!$D$34:$D$777,СВЦЭМ!$A$34:$A$777,$A36,СВЦЭМ!$B$34:$B$777,D$11)+'СЕТ СН'!$F$11+СВЦЭМ!$D$10+'СЕТ СН'!$F$6-'СЕТ СН'!$F$23</f>
        <v>987.93375758000002</v>
      </c>
      <c r="E36" s="36">
        <f>SUMIFS(СВЦЭМ!$D$34:$D$777,СВЦЭМ!$A$34:$A$777,$A36,СВЦЭМ!$B$34:$B$777,E$11)+'СЕТ СН'!$F$11+СВЦЭМ!$D$10+'СЕТ СН'!$F$6-'СЕТ СН'!$F$23</f>
        <v>1000.8189778000001</v>
      </c>
      <c r="F36" s="36">
        <f>SUMIFS(СВЦЭМ!$D$34:$D$777,СВЦЭМ!$A$34:$A$777,$A36,СВЦЭМ!$B$34:$B$777,F$11)+'СЕТ СН'!$F$11+СВЦЭМ!$D$10+'СЕТ СН'!$F$6-'СЕТ СН'!$F$23</f>
        <v>999.1138960799999</v>
      </c>
      <c r="G36" s="36">
        <f>SUMIFS(СВЦЭМ!$D$34:$D$777,СВЦЭМ!$A$34:$A$777,$A36,СВЦЭМ!$B$34:$B$777,G$11)+'СЕТ СН'!$F$11+СВЦЭМ!$D$10+'СЕТ СН'!$F$6-'СЕТ СН'!$F$23</f>
        <v>986.51200011999981</v>
      </c>
      <c r="H36" s="36">
        <f>SUMIFS(СВЦЭМ!$D$34:$D$777,СВЦЭМ!$A$34:$A$777,$A36,СВЦЭМ!$B$34:$B$777,H$11)+'СЕТ СН'!$F$11+СВЦЭМ!$D$10+'СЕТ СН'!$F$6-'СЕТ СН'!$F$23</f>
        <v>961.56244381999977</v>
      </c>
      <c r="I36" s="36">
        <f>SUMIFS(СВЦЭМ!$D$34:$D$777,СВЦЭМ!$A$34:$A$777,$A36,СВЦЭМ!$B$34:$B$777,I$11)+'СЕТ СН'!$F$11+СВЦЭМ!$D$10+'СЕТ СН'!$F$6-'СЕТ СН'!$F$23</f>
        <v>909.14505114999974</v>
      </c>
      <c r="J36" s="36">
        <f>SUMIFS(СВЦЭМ!$D$34:$D$777,СВЦЭМ!$A$34:$A$777,$A36,СВЦЭМ!$B$34:$B$777,J$11)+'СЕТ СН'!$F$11+СВЦЭМ!$D$10+'СЕТ СН'!$F$6-'СЕТ СН'!$F$23</f>
        <v>820.09981241000014</v>
      </c>
      <c r="K36" s="36">
        <f>SUMIFS(СВЦЭМ!$D$34:$D$777,СВЦЭМ!$A$34:$A$777,$A36,СВЦЭМ!$B$34:$B$777,K$11)+'СЕТ СН'!$F$11+СВЦЭМ!$D$10+'СЕТ СН'!$F$6-'СЕТ СН'!$F$23</f>
        <v>747.36594009999999</v>
      </c>
      <c r="L36" s="36">
        <f>SUMIFS(СВЦЭМ!$D$34:$D$777,СВЦЭМ!$A$34:$A$777,$A36,СВЦЭМ!$B$34:$B$777,L$11)+'СЕТ СН'!$F$11+СВЦЭМ!$D$10+'СЕТ СН'!$F$6-'СЕТ СН'!$F$23</f>
        <v>736.98701858000004</v>
      </c>
      <c r="M36" s="36">
        <f>SUMIFS(СВЦЭМ!$D$34:$D$777,СВЦЭМ!$A$34:$A$777,$A36,СВЦЭМ!$B$34:$B$777,M$11)+'СЕТ СН'!$F$11+СВЦЭМ!$D$10+'СЕТ СН'!$F$6-'СЕТ СН'!$F$23</f>
        <v>753.21264841999982</v>
      </c>
      <c r="N36" s="36">
        <f>SUMIFS(СВЦЭМ!$D$34:$D$777,СВЦЭМ!$A$34:$A$777,$A36,СВЦЭМ!$B$34:$B$777,N$11)+'СЕТ СН'!$F$11+СВЦЭМ!$D$10+'СЕТ СН'!$F$6-'СЕТ СН'!$F$23</f>
        <v>772.18840266999996</v>
      </c>
      <c r="O36" s="36">
        <f>SUMIFS(СВЦЭМ!$D$34:$D$777,СВЦЭМ!$A$34:$A$777,$A36,СВЦЭМ!$B$34:$B$777,O$11)+'СЕТ СН'!$F$11+СВЦЭМ!$D$10+'СЕТ СН'!$F$6-'СЕТ СН'!$F$23</f>
        <v>787.9185634800001</v>
      </c>
      <c r="P36" s="36">
        <f>SUMIFS(СВЦЭМ!$D$34:$D$777,СВЦЭМ!$A$34:$A$777,$A36,СВЦЭМ!$B$34:$B$777,P$11)+'СЕТ СН'!$F$11+СВЦЭМ!$D$10+'СЕТ СН'!$F$6-'СЕТ СН'!$F$23</f>
        <v>799.22442331000002</v>
      </c>
      <c r="Q36" s="36">
        <f>SUMIFS(СВЦЭМ!$D$34:$D$777,СВЦЭМ!$A$34:$A$777,$A36,СВЦЭМ!$B$34:$B$777,Q$11)+'СЕТ СН'!$F$11+СВЦЭМ!$D$10+'СЕТ СН'!$F$6-'СЕТ СН'!$F$23</f>
        <v>805.68849451000006</v>
      </c>
      <c r="R36" s="36">
        <f>SUMIFS(СВЦЭМ!$D$34:$D$777,СВЦЭМ!$A$34:$A$777,$A36,СВЦЭМ!$B$34:$B$777,R$11)+'СЕТ СН'!$F$11+СВЦЭМ!$D$10+'СЕТ СН'!$F$6-'СЕТ СН'!$F$23</f>
        <v>808.82700988999977</v>
      </c>
      <c r="S36" s="36">
        <f>SUMIFS(СВЦЭМ!$D$34:$D$777,СВЦЭМ!$A$34:$A$777,$A36,СВЦЭМ!$B$34:$B$777,S$11)+'СЕТ СН'!$F$11+СВЦЭМ!$D$10+'СЕТ СН'!$F$6-'СЕТ СН'!$F$23</f>
        <v>801.44806698000002</v>
      </c>
      <c r="T36" s="36">
        <f>SUMIFS(СВЦЭМ!$D$34:$D$777,СВЦЭМ!$A$34:$A$777,$A36,СВЦЭМ!$B$34:$B$777,T$11)+'СЕТ СН'!$F$11+СВЦЭМ!$D$10+'СЕТ СН'!$F$6-'СЕТ СН'!$F$23</f>
        <v>773.8014392099999</v>
      </c>
      <c r="U36" s="36">
        <f>SUMIFS(СВЦЭМ!$D$34:$D$777,СВЦЭМ!$A$34:$A$777,$A36,СВЦЭМ!$B$34:$B$777,U$11)+'СЕТ СН'!$F$11+СВЦЭМ!$D$10+'СЕТ СН'!$F$6-'СЕТ СН'!$F$23</f>
        <v>730.21964523999986</v>
      </c>
      <c r="V36" s="36">
        <f>SUMIFS(СВЦЭМ!$D$34:$D$777,СВЦЭМ!$A$34:$A$777,$A36,СВЦЭМ!$B$34:$B$777,V$11)+'СЕТ СН'!$F$11+СВЦЭМ!$D$10+'СЕТ СН'!$F$6-'СЕТ СН'!$F$23</f>
        <v>720.93416393000007</v>
      </c>
      <c r="W36" s="36">
        <f>SUMIFS(СВЦЭМ!$D$34:$D$777,СВЦЭМ!$A$34:$A$777,$A36,СВЦЭМ!$B$34:$B$777,W$11)+'СЕТ СН'!$F$11+СВЦЭМ!$D$10+'СЕТ СН'!$F$6-'СЕТ СН'!$F$23</f>
        <v>713.52620367000009</v>
      </c>
      <c r="X36" s="36">
        <f>SUMIFS(СВЦЭМ!$D$34:$D$777,СВЦЭМ!$A$34:$A$777,$A36,СВЦЭМ!$B$34:$B$777,X$11)+'СЕТ СН'!$F$11+СВЦЭМ!$D$10+'СЕТ СН'!$F$6-'СЕТ СН'!$F$23</f>
        <v>765.91973309000014</v>
      </c>
      <c r="Y36" s="36">
        <f>SUMIFS(СВЦЭМ!$D$34:$D$777,СВЦЭМ!$A$34:$A$777,$A36,СВЦЭМ!$B$34:$B$777,Y$11)+'СЕТ СН'!$F$11+СВЦЭМ!$D$10+'СЕТ СН'!$F$6-'СЕТ СН'!$F$23</f>
        <v>847.27066005999995</v>
      </c>
    </row>
    <row r="37" spans="1:27" ht="15.75" x14ac:dyDescent="0.2">
      <c r="A37" s="35">
        <f t="shared" si="0"/>
        <v>42820</v>
      </c>
      <c r="B37" s="36">
        <f>SUMIFS(СВЦЭМ!$D$34:$D$777,СВЦЭМ!$A$34:$A$777,$A37,СВЦЭМ!$B$34:$B$777,B$11)+'СЕТ СН'!$F$11+СВЦЭМ!$D$10+'СЕТ СН'!$F$6-'СЕТ СН'!$F$23</f>
        <v>914.60608151999986</v>
      </c>
      <c r="C37" s="36">
        <f>SUMIFS(СВЦЭМ!$D$34:$D$777,СВЦЭМ!$A$34:$A$777,$A37,СВЦЭМ!$B$34:$B$777,C$11)+'СЕТ СН'!$F$11+СВЦЭМ!$D$10+'СЕТ СН'!$F$6-'СЕТ СН'!$F$23</f>
        <v>956.21859060999986</v>
      </c>
      <c r="D37" s="36">
        <f>SUMIFS(СВЦЭМ!$D$34:$D$777,СВЦЭМ!$A$34:$A$777,$A37,СВЦЭМ!$B$34:$B$777,D$11)+'СЕТ СН'!$F$11+СВЦЭМ!$D$10+'СЕТ СН'!$F$6-'СЕТ СН'!$F$23</f>
        <v>977.30631628999981</v>
      </c>
      <c r="E37" s="36">
        <f>SUMIFS(СВЦЭМ!$D$34:$D$777,СВЦЭМ!$A$34:$A$777,$A37,СВЦЭМ!$B$34:$B$777,E$11)+'СЕТ СН'!$F$11+СВЦЭМ!$D$10+'СЕТ СН'!$F$6-'СЕТ СН'!$F$23</f>
        <v>989.89061093000009</v>
      </c>
      <c r="F37" s="36">
        <f>SUMIFS(СВЦЭМ!$D$34:$D$777,СВЦЭМ!$A$34:$A$777,$A37,СВЦЭМ!$B$34:$B$777,F$11)+'СЕТ СН'!$F$11+СВЦЭМ!$D$10+'СЕТ СН'!$F$6-'СЕТ СН'!$F$23</f>
        <v>990.27460779000012</v>
      </c>
      <c r="G37" s="36">
        <f>SUMIFS(СВЦЭМ!$D$34:$D$777,СВЦЭМ!$A$34:$A$777,$A37,СВЦЭМ!$B$34:$B$777,G$11)+'СЕТ СН'!$F$11+СВЦЭМ!$D$10+'СЕТ СН'!$F$6-'СЕТ СН'!$F$23</f>
        <v>978.16550494000012</v>
      </c>
      <c r="H37" s="36">
        <f>SUMIFS(СВЦЭМ!$D$34:$D$777,СВЦЭМ!$A$34:$A$777,$A37,СВЦЭМ!$B$34:$B$777,H$11)+'СЕТ СН'!$F$11+СВЦЭМ!$D$10+'СЕТ СН'!$F$6-'СЕТ СН'!$F$23</f>
        <v>955.03075802000012</v>
      </c>
      <c r="I37" s="36">
        <f>SUMIFS(СВЦЭМ!$D$34:$D$777,СВЦЭМ!$A$34:$A$777,$A37,СВЦЭМ!$B$34:$B$777,I$11)+'СЕТ СН'!$F$11+СВЦЭМ!$D$10+'СЕТ СН'!$F$6-'СЕТ СН'!$F$23</f>
        <v>933.31770529999994</v>
      </c>
      <c r="J37" s="36">
        <f>SUMIFS(СВЦЭМ!$D$34:$D$777,СВЦЭМ!$A$34:$A$777,$A37,СВЦЭМ!$B$34:$B$777,J$11)+'СЕТ СН'!$F$11+СВЦЭМ!$D$10+'СЕТ СН'!$F$6-'СЕТ СН'!$F$23</f>
        <v>841.18953594999994</v>
      </c>
      <c r="K37" s="36">
        <f>SUMIFS(СВЦЭМ!$D$34:$D$777,СВЦЭМ!$A$34:$A$777,$A37,СВЦЭМ!$B$34:$B$777,K$11)+'СЕТ СН'!$F$11+СВЦЭМ!$D$10+'СЕТ СН'!$F$6-'СЕТ СН'!$F$23</f>
        <v>760.60234558999991</v>
      </c>
      <c r="L37" s="36">
        <f>SUMIFS(СВЦЭМ!$D$34:$D$777,СВЦЭМ!$A$34:$A$777,$A37,СВЦЭМ!$B$34:$B$777,L$11)+'СЕТ СН'!$F$11+СВЦЭМ!$D$10+'СЕТ СН'!$F$6-'СЕТ СН'!$F$23</f>
        <v>744.45945113000016</v>
      </c>
      <c r="M37" s="36">
        <f>SUMIFS(СВЦЭМ!$D$34:$D$777,СВЦЭМ!$A$34:$A$777,$A37,СВЦЭМ!$B$34:$B$777,M$11)+'СЕТ СН'!$F$11+СВЦЭМ!$D$10+'СЕТ СН'!$F$6-'СЕТ СН'!$F$23</f>
        <v>752.64079377000007</v>
      </c>
      <c r="N37" s="36">
        <f>SUMIFS(СВЦЭМ!$D$34:$D$777,СВЦЭМ!$A$34:$A$777,$A37,СВЦЭМ!$B$34:$B$777,N$11)+'СЕТ СН'!$F$11+СВЦЭМ!$D$10+'СЕТ СН'!$F$6-'СЕТ СН'!$F$23</f>
        <v>770.59894036000014</v>
      </c>
      <c r="O37" s="36">
        <f>SUMIFS(СВЦЭМ!$D$34:$D$777,СВЦЭМ!$A$34:$A$777,$A37,СВЦЭМ!$B$34:$B$777,O$11)+'СЕТ СН'!$F$11+СВЦЭМ!$D$10+'СЕТ СН'!$F$6-'СЕТ СН'!$F$23</f>
        <v>778.69905672999994</v>
      </c>
      <c r="P37" s="36">
        <f>SUMIFS(СВЦЭМ!$D$34:$D$777,СВЦЭМ!$A$34:$A$777,$A37,СВЦЭМ!$B$34:$B$777,P$11)+'СЕТ СН'!$F$11+СВЦЭМ!$D$10+'СЕТ СН'!$F$6-'СЕТ СН'!$F$23</f>
        <v>788.62390951999987</v>
      </c>
      <c r="Q37" s="36">
        <f>SUMIFS(СВЦЭМ!$D$34:$D$777,СВЦЭМ!$A$34:$A$777,$A37,СВЦЭМ!$B$34:$B$777,Q$11)+'СЕТ СН'!$F$11+СВЦЭМ!$D$10+'СЕТ СН'!$F$6-'СЕТ СН'!$F$23</f>
        <v>790.59760085000016</v>
      </c>
      <c r="R37" s="36">
        <f>SUMIFS(СВЦЭМ!$D$34:$D$777,СВЦЭМ!$A$34:$A$777,$A37,СВЦЭМ!$B$34:$B$777,R$11)+'СЕТ СН'!$F$11+СВЦЭМ!$D$10+'СЕТ СН'!$F$6-'СЕТ СН'!$F$23</f>
        <v>792.12351413999977</v>
      </c>
      <c r="S37" s="36">
        <f>SUMIFS(СВЦЭМ!$D$34:$D$777,СВЦЭМ!$A$34:$A$777,$A37,СВЦЭМ!$B$34:$B$777,S$11)+'СЕТ СН'!$F$11+СВЦЭМ!$D$10+'СЕТ СН'!$F$6-'СЕТ СН'!$F$23</f>
        <v>786.14942957999983</v>
      </c>
      <c r="T37" s="36">
        <f>SUMIFS(СВЦЭМ!$D$34:$D$777,СВЦЭМ!$A$34:$A$777,$A37,СВЦЭМ!$B$34:$B$777,T$11)+'СЕТ СН'!$F$11+СВЦЭМ!$D$10+'СЕТ СН'!$F$6-'СЕТ СН'!$F$23</f>
        <v>762.18895329999987</v>
      </c>
      <c r="U37" s="36">
        <f>SUMIFS(СВЦЭМ!$D$34:$D$777,СВЦЭМ!$A$34:$A$777,$A37,СВЦЭМ!$B$34:$B$777,U$11)+'СЕТ СН'!$F$11+СВЦЭМ!$D$10+'СЕТ СН'!$F$6-'СЕТ СН'!$F$23</f>
        <v>734.60431466999989</v>
      </c>
      <c r="V37" s="36">
        <f>SUMIFS(СВЦЭМ!$D$34:$D$777,СВЦЭМ!$A$34:$A$777,$A37,СВЦЭМ!$B$34:$B$777,V$11)+'СЕТ СН'!$F$11+СВЦЭМ!$D$10+'СЕТ СН'!$F$6-'СЕТ СН'!$F$23</f>
        <v>733.45446206999986</v>
      </c>
      <c r="W37" s="36">
        <f>SUMIFS(СВЦЭМ!$D$34:$D$777,СВЦЭМ!$A$34:$A$777,$A37,СВЦЭМ!$B$34:$B$777,W$11)+'СЕТ СН'!$F$11+СВЦЭМ!$D$10+'СЕТ СН'!$F$6-'СЕТ СН'!$F$23</f>
        <v>734.81058738999991</v>
      </c>
      <c r="X37" s="36">
        <f>SUMIFS(СВЦЭМ!$D$34:$D$777,СВЦЭМ!$A$34:$A$777,$A37,СВЦЭМ!$B$34:$B$777,X$11)+'СЕТ СН'!$F$11+СВЦЭМ!$D$10+'СЕТ СН'!$F$6-'СЕТ СН'!$F$23</f>
        <v>800.18554278000011</v>
      </c>
      <c r="Y37" s="36">
        <f>SUMIFS(СВЦЭМ!$D$34:$D$777,СВЦЭМ!$A$34:$A$777,$A37,СВЦЭМ!$B$34:$B$777,Y$11)+'СЕТ СН'!$F$11+СВЦЭМ!$D$10+'СЕТ СН'!$F$6-'СЕТ СН'!$F$23</f>
        <v>885.34910769999988</v>
      </c>
    </row>
    <row r="38" spans="1:27" ht="15.75" x14ac:dyDescent="0.2">
      <c r="A38" s="35">
        <f t="shared" si="0"/>
        <v>42821</v>
      </c>
      <c r="B38" s="36">
        <f>SUMIFS(СВЦЭМ!$D$34:$D$777,СВЦЭМ!$A$34:$A$777,$A38,СВЦЭМ!$B$34:$B$777,B$11)+'СЕТ СН'!$F$11+СВЦЭМ!$D$10+'СЕТ СН'!$F$6-'СЕТ СН'!$F$23</f>
        <v>1031.7909856199999</v>
      </c>
      <c r="C38" s="36">
        <f>SUMIFS(СВЦЭМ!$D$34:$D$777,СВЦЭМ!$A$34:$A$777,$A38,СВЦЭМ!$B$34:$B$777,C$11)+'СЕТ СН'!$F$11+СВЦЭМ!$D$10+'СЕТ СН'!$F$6-'СЕТ СН'!$F$23</f>
        <v>1078.62591122</v>
      </c>
      <c r="D38" s="36">
        <f>SUMIFS(СВЦЭМ!$D$34:$D$777,СВЦЭМ!$A$34:$A$777,$A38,СВЦЭМ!$B$34:$B$777,D$11)+'СЕТ СН'!$F$11+СВЦЭМ!$D$10+'СЕТ СН'!$F$6-'СЕТ СН'!$F$23</f>
        <v>1103.8611571500001</v>
      </c>
      <c r="E38" s="36">
        <f>SUMIFS(СВЦЭМ!$D$34:$D$777,СВЦЭМ!$A$34:$A$777,$A38,СВЦЭМ!$B$34:$B$777,E$11)+'СЕТ СН'!$F$11+СВЦЭМ!$D$10+'СЕТ СН'!$F$6-'СЕТ СН'!$F$23</f>
        <v>1107.8616791700001</v>
      </c>
      <c r="F38" s="36">
        <f>SUMIFS(СВЦЭМ!$D$34:$D$777,СВЦЭМ!$A$34:$A$777,$A38,СВЦЭМ!$B$34:$B$777,F$11)+'СЕТ СН'!$F$11+СВЦЭМ!$D$10+'СЕТ СН'!$F$6-'СЕТ СН'!$F$23</f>
        <v>1111.3478238500002</v>
      </c>
      <c r="G38" s="36">
        <f>SUMIFS(СВЦЭМ!$D$34:$D$777,СВЦЭМ!$A$34:$A$777,$A38,СВЦЭМ!$B$34:$B$777,G$11)+'СЕТ СН'!$F$11+СВЦЭМ!$D$10+'СЕТ СН'!$F$6-'СЕТ СН'!$F$23</f>
        <v>1091.6363037900001</v>
      </c>
      <c r="H38" s="36">
        <f>SUMIFS(СВЦЭМ!$D$34:$D$777,СВЦЭМ!$A$34:$A$777,$A38,СВЦЭМ!$B$34:$B$777,H$11)+'СЕТ СН'!$F$11+СВЦЭМ!$D$10+'СЕТ СН'!$F$6-'СЕТ СН'!$F$23</f>
        <v>1022.4769309200001</v>
      </c>
      <c r="I38" s="36">
        <f>SUMIFS(СВЦЭМ!$D$34:$D$777,СВЦЭМ!$A$34:$A$777,$A38,СВЦЭМ!$B$34:$B$777,I$11)+'СЕТ СН'!$F$11+СВЦЭМ!$D$10+'СЕТ СН'!$F$6-'СЕТ СН'!$F$23</f>
        <v>947.66515885999979</v>
      </c>
      <c r="J38" s="36">
        <f>SUMIFS(СВЦЭМ!$D$34:$D$777,СВЦЭМ!$A$34:$A$777,$A38,СВЦЭМ!$B$34:$B$777,J$11)+'СЕТ СН'!$F$11+СВЦЭМ!$D$10+'СЕТ СН'!$F$6-'СЕТ СН'!$F$23</f>
        <v>886.19524586999978</v>
      </c>
      <c r="K38" s="36">
        <f>SUMIFS(СВЦЭМ!$D$34:$D$777,СВЦЭМ!$A$34:$A$777,$A38,СВЦЭМ!$B$34:$B$777,K$11)+'СЕТ СН'!$F$11+СВЦЭМ!$D$10+'СЕТ СН'!$F$6-'СЕТ СН'!$F$23</f>
        <v>823.43514383999991</v>
      </c>
      <c r="L38" s="36">
        <f>SUMIFS(СВЦЭМ!$D$34:$D$777,СВЦЭМ!$A$34:$A$777,$A38,СВЦЭМ!$B$34:$B$777,L$11)+'СЕТ СН'!$F$11+СВЦЭМ!$D$10+'СЕТ СН'!$F$6-'СЕТ СН'!$F$23</f>
        <v>827.17960546999984</v>
      </c>
      <c r="M38" s="36">
        <f>SUMIFS(СВЦЭМ!$D$34:$D$777,СВЦЭМ!$A$34:$A$777,$A38,СВЦЭМ!$B$34:$B$777,M$11)+'СЕТ СН'!$F$11+СВЦЭМ!$D$10+'СЕТ СН'!$F$6-'СЕТ СН'!$F$23</f>
        <v>852.15399717999981</v>
      </c>
      <c r="N38" s="36">
        <f>SUMIFS(СВЦЭМ!$D$34:$D$777,СВЦЭМ!$A$34:$A$777,$A38,СВЦЭМ!$B$34:$B$777,N$11)+'СЕТ СН'!$F$11+СВЦЭМ!$D$10+'СЕТ СН'!$F$6-'СЕТ СН'!$F$23</f>
        <v>863.98668164999981</v>
      </c>
      <c r="O38" s="36">
        <f>SUMIFS(СВЦЭМ!$D$34:$D$777,СВЦЭМ!$A$34:$A$777,$A38,СВЦЭМ!$B$34:$B$777,O$11)+'СЕТ СН'!$F$11+СВЦЭМ!$D$10+'СЕТ СН'!$F$6-'СЕТ СН'!$F$23</f>
        <v>862.44532359000004</v>
      </c>
      <c r="P38" s="36">
        <f>SUMIFS(СВЦЭМ!$D$34:$D$777,СВЦЭМ!$A$34:$A$777,$A38,СВЦЭМ!$B$34:$B$777,P$11)+'СЕТ СН'!$F$11+СВЦЭМ!$D$10+'СЕТ СН'!$F$6-'СЕТ СН'!$F$23</f>
        <v>876.8164769</v>
      </c>
      <c r="Q38" s="36">
        <f>SUMIFS(СВЦЭМ!$D$34:$D$777,СВЦЭМ!$A$34:$A$777,$A38,СВЦЭМ!$B$34:$B$777,Q$11)+'СЕТ СН'!$F$11+СВЦЭМ!$D$10+'СЕТ СН'!$F$6-'СЕТ СН'!$F$23</f>
        <v>885.21304963000011</v>
      </c>
      <c r="R38" s="36">
        <f>SUMIFS(СВЦЭМ!$D$34:$D$777,СВЦЭМ!$A$34:$A$777,$A38,СВЦЭМ!$B$34:$B$777,R$11)+'СЕТ СН'!$F$11+СВЦЭМ!$D$10+'СЕТ СН'!$F$6-'СЕТ СН'!$F$23</f>
        <v>879.5260789099998</v>
      </c>
      <c r="S38" s="36">
        <f>SUMIFS(СВЦЭМ!$D$34:$D$777,СВЦЭМ!$A$34:$A$777,$A38,СВЦЭМ!$B$34:$B$777,S$11)+'СЕТ СН'!$F$11+СВЦЭМ!$D$10+'СЕТ СН'!$F$6-'СЕТ СН'!$F$23</f>
        <v>872.3267397300001</v>
      </c>
      <c r="T38" s="36">
        <f>SUMIFS(СВЦЭМ!$D$34:$D$777,СВЦЭМ!$A$34:$A$777,$A38,СВЦЭМ!$B$34:$B$777,T$11)+'СЕТ СН'!$F$11+СВЦЭМ!$D$10+'СЕТ СН'!$F$6-'СЕТ СН'!$F$23</f>
        <v>843.76307778</v>
      </c>
      <c r="U38" s="36">
        <f>SUMIFS(СВЦЭМ!$D$34:$D$777,СВЦЭМ!$A$34:$A$777,$A38,СВЦЭМ!$B$34:$B$777,U$11)+'СЕТ СН'!$F$11+СВЦЭМ!$D$10+'СЕТ СН'!$F$6-'СЕТ СН'!$F$23</f>
        <v>809.55373105999979</v>
      </c>
      <c r="V38" s="36">
        <f>SUMIFS(СВЦЭМ!$D$34:$D$777,СВЦЭМ!$A$34:$A$777,$A38,СВЦЭМ!$B$34:$B$777,V$11)+'СЕТ СН'!$F$11+СВЦЭМ!$D$10+'СЕТ СН'!$F$6-'СЕТ СН'!$F$23</f>
        <v>811.85713532999989</v>
      </c>
      <c r="W38" s="36">
        <f>SUMIFS(СВЦЭМ!$D$34:$D$777,СВЦЭМ!$A$34:$A$777,$A38,СВЦЭМ!$B$34:$B$777,W$11)+'СЕТ СН'!$F$11+СВЦЭМ!$D$10+'СЕТ СН'!$F$6-'СЕТ СН'!$F$23</f>
        <v>803.82993549000003</v>
      </c>
      <c r="X38" s="36">
        <f>SUMIFS(СВЦЭМ!$D$34:$D$777,СВЦЭМ!$A$34:$A$777,$A38,СВЦЭМ!$B$34:$B$777,X$11)+'СЕТ СН'!$F$11+СВЦЭМ!$D$10+'СЕТ СН'!$F$6-'СЕТ СН'!$F$23</f>
        <v>884.5144261800001</v>
      </c>
      <c r="Y38" s="36">
        <f>SUMIFS(СВЦЭМ!$D$34:$D$777,СВЦЭМ!$A$34:$A$777,$A38,СВЦЭМ!$B$34:$B$777,Y$11)+'СЕТ СН'!$F$11+СВЦЭМ!$D$10+'СЕТ СН'!$F$6-'СЕТ СН'!$F$23</f>
        <v>963.36775230000012</v>
      </c>
    </row>
    <row r="39" spans="1:27" ht="15.75" x14ac:dyDescent="0.2">
      <c r="A39" s="35">
        <f t="shared" si="0"/>
        <v>42822</v>
      </c>
      <c r="B39" s="36">
        <f>SUMIFS(СВЦЭМ!$D$34:$D$777,СВЦЭМ!$A$34:$A$777,$A39,СВЦЭМ!$B$34:$B$777,B$11)+'СЕТ СН'!$F$11+СВЦЭМ!$D$10+'СЕТ СН'!$F$6-'СЕТ СН'!$F$23</f>
        <v>945.30305945999999</v>
      </c>
      <c r="C39" s="36">
        <f>SUMIFS(СВЦЭМ!$D$34:$D$777,СВЦЭМ!$A$34:$A$777,$A39,СВЦЭМ!$B$34:$B$777,C$11)+'СЕТ СН'!$F$11+СВЦЭМ!$D$10+'СЕТ СН'!$F$6-'СЕТ СН'!$F$23</f>
        <v>960.91553850999981</v>
      </c>
      <c r="D39" s="36">
        <f>SUMIFS(СВЦЭМ!$D$34:$D$777,СВЦЭМ!$A$34:$A$777,$A39,СВЦЭМ!$B$34:$B$777,D$11)+'СЕТ СН'!$F$11+СВЦЭМ!$D$10+'СЕТ СН'!$F$6-'СЕТ СН'!$F$23</f>
        <v>983.49711849000005</v>
      </c>
      <c r="E39" s="36">
        <f>SUMIFS(СВЦЭМ!$D$34:$D$777,СВЦЭМ!$A$34:$A$777,$A39,СВЦЭМ!$B$34:$B$777,E$11)+'СЕТ СН'!$F$11+СВЦЭМ!$D$10+'СЕТ СН'!$F$6-'СЕТ СН'!$F$23</f>
        <v>991.27691651999976</v>
      </c>
      <c r="F39" s="36">
        <f>SUMIFS(СВЦЭМ!$D$34:$D$777,СВЦЭМ!$A$34:$A$777,$A39,СВЦЭМ!$B$34:$B$777,F$11)+'СЕТ СН'!$F$11+СВЦЭМ!$D$10+'СЕТ СН'!$F$6-'СЕТ СН'!$F$23</f>
        <v>986.09095805000015</v>
      </c>
      <c r="G39" s="36">
        <f>SUMIFS(СВЦЭМ!$D$34:$D$777,СВЦЭМ!$A$34:$A$777,$A39,СВЦЭМ!$B$34:$B$777,G$11)+'СЕТ СН'!$F$11+СВЦЭМ!$D$10+'СЕТ СН'!$F$6-'СЕТ СН'!$F$23</f>
        <v>971.42007319999993</v>
      </c>
      <c r="H39" s="36">
        <f>SUMIFS(СВЦЭМ!$D$34:$D$777,СВЦЭМ!$A$34:$A$777,$A39,СВЦЭМ!$B$34:$B$777,H$11)+'СЕТ СН'!$F$11+СВЦЭМ!$D$10+'СЕТ СН'!$F$6-'СЕТ СН'!$F$23</f>
        <v>916.65902241000003</v>
      </c>
      <c r="I39" s="36">
        <f>SUMIFS(СВЦЭМ!$D$34:$D$777,СВЦЭМ!$A$34:$A$777,$A39,СВЦЭМ!$B$34:$B$777,I$11)+'СЕТ СН'!$F$11+СВЦЭМ!$D$10+'СЕТ СН'!$F$6-'СЕТ СН'!$F$23</f>
        <v>907.46638369999982</v>
      </c>
      <c r="J39" s="36">
        <f>SUMIFS(СВЦЭМ!$D$34:$D$777,СВЦЭМ!$A$34:$A$777,$A39,СВЦЭМ!$B$34:$B$777,J$11)+'СЕТ СН'!$F$11+СВЦЭМ!$D$10+'СЕТ СН'!$F$6-'СЕТ СН'!$F$23</f>
        <v>882.17532501000005</v>
      </c>
      <c r="K39" s="36">
        <f>SUMIFS(СВЦЭМ!$D$34:$D$777,СВЦЭМ!$A$34:$A$777,$A39,СВЦЭМ!$B$34:$B$777,K$11)+'СЕТ СН'!$F$11+СВЦЭМ!$D$10+'СЕТ СН'!$F$6-'СЕТ СН'!$F$23</f>
        <v>858.56067113000017</v>
      </c>
      <c r="L39" s="36">
        <f>SUMIFS(СВЦЭМ!$D$34:$D$777,СВЦЭМ!$A$34:$A$777,$A39,СВЦЭМ!$B$34:$B$777,L$11)+'СЕТ СН'!$F$11+СВЦЭМ!$D$10+'СЕТ СН'!$F$6-'СЕТ СН'!$F$23</f>
        <v>860.98152652999988</v>
      </c>
      <c r="M39" s="36">
        <f>SUMIFS(СВЦЭМ!$D$34:$D$777,СВЦЭМ!$A$34:$A$777,$A39,СВЦЭМ!$B$34:$B$777,M$11)+'СЕТ СН'!$F$11+СВЦЭМ!$D$10+'СЕТ СН'!$F$6-'СЕТ СН'!$F$23</f>
        <v>861.58592795000004</v>
      </c>
      <c r="N39" s="36">
        <f>SUMIFS(СВЦЭМ!$D$34:$D$777,СВЦЭМ!$A$34:$A$777,$A39,СВЦЭМ!$B$34:$B$777,N$11)+'СЕТ СН'!$F$11+СВЦЭМ!$D$10+'СЕТ СН'!$F$6-'СЕТ СН'!$F$23</f>
        <v>880.90318342</v>
      </c>
      <c r="O39" s="36">
        <f>SUMIFS(СВЦЭМ!$D$34:$D$777,СВЦЭМ!$A$34:$A$777,$A39,СВЦЭМ!$B$34:$B$777,O$11)+'СЕТ СН'!$F$11+СВЦЭМ!$D$10+'СЕТ СН'!$F$6-'СЕТ СН'!$F$23</f>
        <v>883.14055617999975</v>
      </c>
      <c r="P39" s="36">
        <f>SUMIFS(СВЦЭМ!$D$34:$D$777,СВЦЭМ!$A$34:$A$777,$A39,СВЦЭМ!$B$34:$B$777,P$11)+'СЕТ СН'!$F$11+СВЦЭМ!$D$10+'СЕТ СН'!$F$6-'СЕТ СН'!$F$23</f>
        <v>900.40494708000006</v>
      </c>
      <c r="Q39" s="36">
        <f>SUMIFS(СВЦЭМ!$D$34:$D$777,СВЦЭМ!$A$34:$A$777,$A39,СВЦЭМ!$B$34:$B$777,Q$11)+'СЕТ СН'!$F$11+СВЦЭМ!$D$10+'СЕТ СН'!$F$6-'СЕТ СН'!$F$23</f>
        <v>896.43211841999982</v>
      </c>
      <c r="R39" s="36">
        <f>SUMIFS(СВЦЭМ!$D$34:$D$777,СВЦЭМ!$A$34:$A$777,$A39,СВЦЭМ!$B$34:$B$777,R$11)+'СЕТ СН'!$F$11+СВЦЭМ!$D$10+'СЕТ СН'!$F$6-'СЕТ СН'!$F$23</f>
        <v>893.93888976000017</v>
      </c>
      <c r="S39" s="36">
        <f>SUMIFS(СВЦЭМ!$D$34:$D$777,СВЦЭМ!$A$34:$A$777,$A39,СВЦЭМ!$B$34:$B$777,S$11)+'СЕТ СН'!$F$11+СВЦЭМ!$D$10+'СЕТ СН'!$F$6-'СЕТ СН'!$F$23</f>
        <v>894.46557574999997</v>
      </c>
      <c r="T39" s="36">
        <f>SUMIFS(СВЦЭМ!$D$34:$D$777,СВЦЭМ!$A$34:$A$777,$A39,СВЦЭМ!$B$34:$B$777,T$11)+'СЕТ СН'!$F$11+СВЦЭМ!$D$10+'СЕТ СН'!$F$6-'СЕТ СН'!$F$23</f>
        <v>883.60447048000015</v>
      </c>
      <c r="U39" s="36">
        <f>SUMIFS(СВЦЭМ!$D$34:$D$777,СВЦЭМ!$A$34:$A$777,$A39,СВЦЭМ!$B$34:$B$777,U$11)+'СЕТ СН'!$F$11+СВЦЭМ!$D$10+'СЕТ СН'!$F$6-'СЕТ СН'!$F$23</f>
        <v>880.57595416000004</v>
      </c>
      <c r="V39" s="36">
        <f>SUMIFS(СВЦЭМ!$D$34:$D$777,СВЦЭМ!$A$34:$A$777,$A39,СВЦЭМ!$B$34:$B$777,V$11)+'СЕТ СН'!$F$11+СВЦЭМ!$D$10+'СЕТ СН'!$F$6-'СЕТ СН'!$F$23</f>
        <v>886.01529092999999</v>
      </c>
      <c r="W39" s="36">
        <f>SUMIFS(СВЦЭМ!$D$34:$D$777,СВЦЭМ!$A$34:$A$777,$A39,СВЦЭМ!$B$34:$B$777,W$11)+'СЕТ СН'!$F$11+СВЦЭМ!$D$10+'СЕТ СН'!$F$6-'СЕТ СН'!$F$23</f>
        <v>882.91676890000008</v>
      </c>
      <c r="X39" s="36">
        <f>SUMIFS(СВЦЭМ!$D$34:$D$777,СВЦЭМ!$A$34:$A$777,$A39,СВЦЭМ!$B$34:$B$777,X$11)+'СЕТ СН'!$F$11+СВЦЭМ!$D$10+'СЕТ СН'!$F$6-'СЕТ СН'!$F$23</f>
        <v>913.79088696999997</v>
      </c>
      <c r="Y39" s="36">
        <f>SUMIFS(СВЦЭМ!$D$34:$D$777,СВЦЭМ!$A$34:$A$777,$A39,СВЦЭМ!$B$34:$B$777,Y$11)+'СЕТ СН'!$F$11+СВЦЭМ!$D$10+'СЕТ СН'!$F$6-'СЕТ СН'!$F$23</f>
        <v>952.21042806000014</v>
      </c>
    </row>
    <row r="40" spans="1:27" ht="15.75" x14ac:dyDescent="0.2">
      <c r="A40" s="35">
        <f t="shared" si="0"/>
        <v>42823</v>
      </c>
      <c r="B40" s="36">
        <f>SUMIFS(СВЦЭМ!$D$34:$D$777,СВЦЭМ!$A$34:$A$777,$A40,СВЦЭМ!$B$34:$B$777,B$11)+'СЕТ СН'!$F$11+СВЦЭМ!$D$10+'СЕТ СН'!$F$6-'СЕТ СН'!$F$23</f>
        <v>966.26837210999975</v>
      </c>
      <c r="C40" s="36">
        <f>SUMIFS(СВЦЭМ!$D$34:$D$777,СВЦЭМ!$A$34:$A$777,$A40,СВЦЭМ!$B$34:$B$777,C$11)+'СЕТ СН'!$F$11+СВЦЭМ!$D$10+'СЕТ СН'!$F$6-'СЕТ СН'!$F$23</f>
        <v>1007.9981263700001</v>
      </c>
      <c r="D40" s="36">
        <f>SUMIFS(СВЦЭМ!$D$34:$D$777,СВЦЭМ!$A$34:$A$777,$A40,СВЦЭМ!$B$34:$B$777,D$11)+'СЕТ СН'!$F$11+СВЦЭМ!$D$10+'СЕТ СН'!$F$6-'СЕТ СН'!$F$23</f>
        <v>1033.95860464</v>
      </c>
      <c r="E40" s="36">
        <f>SUMIFS(СВЦЭМ!$D$34:$D$777,СВЦЭМ!$A$34:$A$777,$A40,СВЦЭМ!$B$34:$B$777,E$11)+'СЕТ СН'!$F$11+СВЦЭМ!$D$10+'СЕТ СН'!$F$6-'СЕТ СН'!$F$23</f>
        <v>1046.7802158200002</v>
      </c>
      <c r="F40" s="36">
        <f>SUMIFS(СВЦЭМ!$D$34:$D$777,СВЦЭМ!$A$34:$A$777,$A40,СВЦЭМ!$B$34:$B$777,F$11)+'СЕТ СН'!$F$11+СВЦЭМ!$D$10+'СЕТ СН'!$F$6-'СЕТ СН'!$F$23</f>
        <v>1038.1184460999998</v>
      </c>
      <c r="G40" s="36">
        <f>SUMIFS(СВЦЭМ!$D$34:$D$777,СВЦЭМ!$A$34:$A$777,$A40,СВЦЭМ!$B$34:$B$777,G$11)+'СЕТ СН'!$F$11+СВЦЭМ!$D$10+'СЕТ СН'!$F$6-'СЕТ СН'!$F$23</f>
        <v>1025.9172556200001</v>
      </c>
      <c r="H40" s="36">
        <f>SUMIFS(СВЦЭМ!$D$34:$D$777,СВЦЭМ!$A$34:$A$777,$A40,СВЦЭМ!$B$34:$B$777,H$11)+'СЕТ СН'!$F$11+СВЦЭМ!$D$10+'СЕТ СН'!$F$6-'СЕТ СН'!$F$23</f>
        <v>958.85005554000008</v>
      </c>
      <c r="I40" s="36">
        <f>SUMIFS(СВЦЭМ!$D$34:$D$777,СВЦЭМ!$A$34:$A$777,$A40,СВЦЭМ!$B$34:$B$777,I$11)+'СЕТ СН'!$F$11+СВЦЭМ!$D$10+'СЕТ СН'!$F$6-'СЕТ СН'!$F$23</f>
        <v>886.22213761000012</v>
      </c>
      <c r="J40" s="36">
        <f>SUMIFS(СВЦЭМ!$D$34:$D$777,СВЦЭМ!$A$34:$A$777,$A40,СВЦЭМ!$B$34:$B$777,J$11)+'СЕТ СН'!$F$11+СВЦЭМ!$D$10+'СЕТ СН'!$F$6-'СЕТ СН'!$F$23</f>
        <v>820.84427022999989</v>
      </c>
      <c r="K40" s="36">
        <f>SUMIFS(СВЦЭМ!$D$34:$D$777,СВЦЭМ!$A$34:$A$777,$A40,СВЦЭМ!$B$34:$B$777,K$11)+'СЕТ СН'!$F$11+СВЦЭМ!$D$10+'СЕТ СН'!$F$6-'СЕТ СН'!$F$23</f>
        <v>777.51455768000005</v>
      </c>
      <c r="L40" s="36">
        <f>SUMIFS(СВЦЭМ!$D$34:$D$777,СВЦЭМ!$A$34:$A$777,$A40,СВЦЭМ!$B$34:$B$777,L$11)+'СЕТ СН'!$F$11+СВЦЭМ!$D$10+'СЕТ СН'!$F$6-'СЕТ СН'!$F$23</f>
        <v>775.02168130000018</v>
      </c>
      <c r="M40" s="36">
        <f>SUMIFS(СВЦЭМ!$D$34:$D$777,СВЦЭМ!$A$34:$A$777,$A40,СВЦЭМ!$B$34:$B$777,M$11)+'СЕТ СН'!$F$11+СВЦЭМ!$D$10+'СЕТ СН'!$F$6-'СЕТ СН'!$F$23</f>
        <v>768.64796945999979</v>
      </c>
      <c r="N40" s="36">
        <f>SUMIFS(СВЦЭМ!$D$34:$D$777,СВЦЭМ!$A$34:$A$777,$A40,СВЦЭМ!$B$34:$B$777,N$11)+'СЕТ СН'!$F$11+СВЦЭМ!$D$10+'СЕТ СН'!$F$6-'СЕТ СН'!$F$23</f>
        <v>773.67941379000013</v>
      </c>
      <c r="O40" s="36">
        <f>SUMIFS(СВЦЭМ!$D$34:$D$777,СВЦЭМ!$A$34:$A$777,$A40,СВЦЭМ!$B$34:$B$777,O$11)+'СЕТ СН'!$F$11+СВЦЭМ!$D$10+'СЕТ СН'!$F$6-'СЕТ СН'!$F$23</f>
        <v>785.86896479000006</v>
      </c>
      <c r="P40" s="36">
        <f>SUMIFS(СВЦЭМ!$D$34:$D$777,СВЦЭМ!$A$34:$A$777,$A40,СВЦЭМ!$B$34:$B$777,P$11)+'СЕТ СН'!$F$11+СВЦЭМ!$D$10+'СЕТ СН'!$F$6-'СЕТ СН'!$F$23</f>
        <v>800.32904268999982</v>
      </c>
      <c r="Q40" s="36">
        <f>SUMIFS(СВЦЭМ!$D$34:$D$777,СВЦЭМ!$A$34:$A$777,$A40,СВЦЭМ!$B$34:$B$777,Q$11)+'СЕТ СН'!$F$11+СВЦЭМ!$D$10+'СЕТ СН'!$F$6-'СЕТ СН'!$F$23</f>
        <v>814.47616437999977</v>
      </c>
      <c r="R40" s="36">
        <f>SUMIFS(СВЦЭМ!$D$34:$D$777,СВЦЭМ!$A$34:$A$777,$A40,СВЦЭМ!$B$34:$B$777,R$11)+'СЕТ СН'!$F$11+СВЦЭМ!$D$10+'СЕТ СН'!$F$6-'СЕТ СН'!$F$23</f>
        <v>820.31052649999992</v>
      </c>
      <c r="S40" s="36">
        <f>SUMIFS(СВЦЭМ!$D$34:$D$777,СВЦЭМ!$A$34:$A$777,$A40,СВЦЭМ!$B$34:$B$777,S$11)+'СЕТ СН'!$F$11+СВЦЭМ!$D$10+'СЕТ СН'!$F$6-'СЕТ СН'!$F$23</f>
        <v>810.51765269999987</v>
      </c>
      <c r="T40" s="36">
        <f>SUMIFS(СВЦЭМ!$D$34:$D$777,СВЦЭМ!$A$34:$A$777,$A40,СВЦЭМ!$B$34:$B$777,T$11)+'СЕТ СН'!$F$11+СВЦЭМ!$D$10+'СЕТ СН'!$F$6-'СЕТ СН'!$F$23</f>
        <v>793.61371370000006</v>
      </c>
      <c r="U40" s="36">
        <f>SUMIFS(СВЦЭМ!$D$34:$D$777,СВЦЭМ!$A$34:$A$777,$A40,СВЦЭМ!$B$34:$B$777,U$11)+'СЕТ СН'!$F$11+СВЦЭМ!$D$10+'СЕТ СН'!$F$6-'СЕТ СН'!$F$23</f>
        <v>780.45524651000005</v>
      </c>
      <c r="V40" s="36">
        <f>SUMIFS(СВЦЭМ!$D$34:$D$777,СВЦЭМ!$A$34:$A$777,$A40,СВЦЭМ!$B$34:$B$777,V$11)+'СЕТ СН'!$F$11+СВЦЭМ!$D$10+'СЕТ СН'!$F$6-'СЕТ СН'!$F$23</f>
        <v>781.34560383999997</v>
      </c>
      <c r="W40" s="36">
        <f>SUMIFS(СВЦЭМ!$D$34:$D$777,СВЦЭМ!$A$34:$A$777,$A40,СВЦЭМ!$B$34:$B$777,W$11)+'СЕТ СН'!$F$11+СВЦЭМ!$D$10+'СЕТ СН'!$F$6-'СЕТ СН'!$F$23</f>
        <v>770.72815955999977</v>
      </c>
      <c r="X40" s="36">
        <f>SUMIFS(СВЦЭМ!$D$34:$D$777,СВЦЭМ!$A$34:$A$777,$A40,СВЦЭМ!$B$34:$B$777,X$11)+'СЕТ СН'!$F$11+СВЦЭМ!$D$10+'СЕТ СН'!$F$6-'СЕТ СН'!$F$23</f>
        <v>810.8702178399999</v>
      </c>
      <c r="Y40" s="36">
        <f>SUMIFS(СВЦЭМ!$D$34:$D$777,СВЦЭМ!$A$34:$A$777,$A40,СВЦЭМ!$B$34:$B$777,Y$11)+'СЕТ СН'!$F$11+СВЦЭМ!$D$10+'СЕТ СН'!$F$6-'СЕТ СН'!$F$23</f>
        <v>892.86863224999979</v>
      </c>
    </row>
    <row r="41" spans="1:27" ht="15.75" x14ac:dyDescent="0.2">
      <c r="A41" s="35">
        <f t="shared" si="0"/>
        <v>42824</v>
      </c>
      <c r="B41" s="36">
        <f>SUMIFS(СВЦЭМ!$D$34:$D$777,СВЦЭМ!$A$34:$A$777,$A41,СВЦЭМ!$B$34:$B$777,B$11)+'СЕТ СН'!$F$11+СВЦЭМ!$D$10+'СЕТ СН'!$F$6-'СЕТ СН'!$F$23</f>
        <v>949.10027416000003</v>
      </c>
      <c r="C41" s="36">
        <f>SUMIFS(СВЦЭМ!$D$34:$D$777,СВЦЭМ!$A$34:$A$777,$A41,СВЦЭМ!$B$34:$B$777,C$11)+'СЕТ СН'!$F$11+СВЦЭМ!$D$10+'СЕТ СН'!$F$6-'СЕТ СН'!$F$23</f>
        <v>988.93407105000006</v>
      </c>
      <c r="D41" s="36">
        <f>SUMIFS(СВЦЭМ!$D$34:$D$777,СВЦЭМ!$A$34:$A$777,$A41,СВЦЭМ!$B$34:$B$777,D$11)+'СЕТ СН'!$F$11+СВЦЭМ!$D$10+'СЕТ СН'!$F$6-'СЕТ СН'!$F$23</f>
        <v>1010.9498351500001</v>
      </c>
      <c r="E41" s="36">
        <f>SUMIFS(СВЦЭМ!$D$34:$D$777,СВЦЭМ!$A$34:$A$777,$A41,СВЦЭМ!$B$34:$B$777,E$11)+'СЕТ СН'!$F$11+СВЦЭМ!$D$10+'СЕТ СН'!$F$6-'СЕТ СН'!$F$23</f>
        <v>1024.9898260099999</v>
      </c>
      <c r="F41" s="36">
        <f>SUMIFS(СВЦЭМ!$D$34:$D$777,СВЦЭМ!$A$34:$A$777,$A41,СВЦЭМ!$B$34:$B$777,F$11)+'СЕТ СН'!$F$11+СВЦЭМ!$D$10+'СЕТ СН'!$F$6-'СЕТ СН'!$F$23</f>
        <v>1022.8502764300001</v>
      </c>
      <c r="G41" s="36">
        <f>SUMIFS(СВЦЭМ!$D$34:$D$777,СВЦЭМ!$A$34:$A$777,$A41,СВЦЭМ!$B$34:$B$777,G$11)+'СЕТ СН'!$F$11+СВЦЭМ!$D$10+'СЕТ СН'!$F$6-'СЕТ СН'!$F$23</f>
        <v>1006.1112383899999</v>
      </c>
      <c r="H41" s="36">
        <f>SUMIFS(СВЦЭМ!$D$34:$D$777,СВЦЭМ!$A$34:$A$777,$A41,СВЦЭМ!$B$34:$B$777,H$11)+'СЕТ СН'!$F$11+СВЦЭМ!$D$10+'СЕТ СН'!$F$6-'СЕТ СН'!$F$23</f>
        <v>948.73634921999974</v>
      </c>
      <c r="I41" s="36">
        <f>SUMIFS(СВЦЭМ!$D$34:$D$777,СВЦЭМ!$A$34:$A$777,$A41,СВЦЭМ!$B$34:$B$777,I$11)+'СЕТ СН'!$F$11+СВЦЭМ!$D$10+'СЕТ СН'!$F$6-'СЕТ СН'!$F$23</f>
        <v>893.11691075999988</v>
      </c>
      <c r="J41" s="36">
        <f>SUMIFS(СВЦЭМ!$D$34:$D$777,СВЦЭМ!$A$34:$A$777,$A41,СВЦЭМ!$B$34:$B$777,J$11)+'СЕТ СН'!$F$11+СВЦЭМ!$D$10+'СЕТ СН'!$F$6-'СЕТ СН'!$F$23</f>
        <v>839.51180497999985</v>
      </c>
      <c r="K41" s="36">
        <f>SUMIFS(СВЦЭМ!$D$34:$D$777,СВЦЭМ!$A$34:$A$777,$A41,СВЦЭМ!$B$34:$B$777,K$11)+'СЕТ СН'!$F$11+СВЦЭМ!$D$10+'СЕТ СН'!$F$6-'СЕТ СН'!$F$23</f>
        <v>799.01319879999983</v>
      </c>
      <c r="L41" s="36">
        <f>SUMIFS(СВЦЭМ!$D$34:$D$777,СВЦЭМ!$A$34:$A$777,$A41,СВЦЭМ!$B$34:$B$777,L$11)+'СЕТ СН'!$F$11+СВЦЭМ!$D$10+'СЕТ СН'!$F$6-'СЕТ СН'!$F$23</f>
        <v>789.42222325000012</v>
      </c>
      <c r="M41" s="36">
        <f>SUMIFS(СВЦЭМ!$D$34:$D$777,СВЦЭМ!$A$34:$A$777,$A41,СВЦЭМ!$B$34:$B$777,M$11)+'СЕТ СН'!$F$11+СВЦЭМ!$D$10+'СЕТ СН'!$F$6-'СЕТ СН'!$F$23</f>
        <v>783.83196925999982</v>
      </c>
      <c r="N41" s="36">
        <f>SUMIFS(СВЦЭМ!$D$34:$D$777,СВЦЭМ!$A$34:$A$777,$A41,СВЦЭМ!$B$34:$B$777,N$11)+'СЕТ СН'!$F$11+СВЦЭМ!$D$10+'СЕТ СН'!$F$6-'СЕТ СН'!$F$23</f>
        <v>784.60479038999983</v>
      </c>
      <c r="O41" s="36">
        <f>SUMIFS(СВЦЭМ!$D$34:$D$777,СВЦЭМ!$A$34:$A$777,$A41,СВЦЭМ!$B$34:$B$777,O$11)+'СЕТ СН'!$F$11+СВЦЭМ!$D$10+'СЕТ СН'!$F$6-'СЕТ СН'!$F$23</f>
        <v>785.49745025999982</v>
      </c>
      <c r="P41" s="36">
        <f>SUMIFS(СВЦЭМ!$D$34:$D$777,СВЦЭМ!$A$34:$A$777,$A41,СВЦЭМ!$B$34:$B$777,P$11)+'СЕТ СН'!$F$11+СВЦЭМ!$D$10+'СЕТ СН'!$F$6-'СЕТ СН'!$F$23</f>
        <v>798.21271961999992</v>
      </c>
      <c r="Q41" s="36">
        <f>SUMIFS(СВЦЭМ!$D$34:$D$777,СВЦЭМ!$A$34:$A$777,$A41,СВЦЭМ!$B$34:$B$777,Q$11)+'СЕТ СН'!$F$11+СВЦЭМ!$D$10+'СЕТ СН'!$F$6-'СЕТ СН'!$F$23</f>
        <v>807.04293012000016</v>
      </c>
      <c r="R41" s="36">
        <f>SUMIFS(СВЦЭМ!$D$34:$D$777,СВЦЭМ!$A$34:$A$777,$A41,СВЦЭМ!$B$34:$B$777,R$11)+'СЕТ СН'!$F$11+СВЦЭМ!$D$10+'СЕТ СН'!$F$6-'СЕТ СН'!$F$23</f>
        <v>808.73078524999983</v>
      </c>
      <c r="S41" s="36">
        <f>SUMIFS(СВЦЭМ!$D$34:$D$777,СВЦЭМ!$A$34:$A$777,$A41,СВЦЭМ!$B$34:$B$777,S$11)+'СЕТ СН'!$F$11+СВЦЭМ!$D$10+'СЕТ СН'!$F$6-'СЕТ СН'!$F$23</f>
        <v>797.12363963999996</v>
      </c>
      <c r="T41" s="36">
        <f>SUMIFS(СВЦЭМ!$D$34:$D$777,СВЦЭМ!$A$34:$A$777,$A41,СВЦЭМ!$B$34:$B$777,T$11)+'СЕТ СН'!$F$11+СВЦЭМ!$D$10+'СЕТ СН'!$F$6-'СЕТ СН'!$F$23</f>
        <v>791.30216093999979</v>
      </c>
      <c r="U41" s="36">
        <f>SUMIFS(СВЦЭМ!$D$34:$D$777,СВЦЭМ!$A$34:$A$777,$A41,СВЦЭМ!$B$34:$B$777,U$11)+'СЕТ СН'!$F$11+СВЦЭМ!$D$10+'СЕТ СН'!$F$6-'СЕТ СН'!$F$23</f>
        <v>786.56478750999986</v>
      </c>
      <c r="V41" s="36">
        <f>SUMIFS(СВЦЭМ!$D$34:$D$777,СВЦЭМ!$A$34:$A$777,$A41,СВЦЭМ!$B$34:$B$777,V$11)+'СЕТ СН'!$F$11+СВЦЭМ!$D$10+'СЕТ СН'!$F$6-'СЕТ СН'!$F$23</f>
        <v>793.73115538000002</v>
      </c>
      <c r="W41" s="36">
        <f>SUMIFS(СВЦЭМ!$D$34:$D$777,СВЦЭМ!$A$34:$A$777,$A41,СВЦЭМ!$B$34:$B$777,W$11)+'СЕТ СН'!$F$11+СВЦЭМ!$D$10+'СЕТ СН'!$F$6-'СЕТ СН'!$F$23</f>
        <v>788.79325776999985</v>
      </c>
      <c r="X41" s="36">
        <f>SUMIFS(СВЦЭМ!$D$34:$D$777,СВЦЭМ!$A$34:$A$777,$A41,СВЦЭМ!$B$34:$B$777,X$11)+'СЕТ СН'!$F$11+СВЦЭМ!$D$10+'СЕТ СН'!$F$6-'СЕТ СН'!$F$23</f>
        <v>834.72346555000013</v>
      </c>
      <c r="Y41" s="36">
        <f>SUMIFS(СВЦЭМ!$D$34:$D$777,СВЦЭМ!$A$34:$A$777,$A41,СВЦЭМ!$B$34:$B$777,Y$11)+'СЕТ СН'!$F$11+СВЦЭМ!$D$10+'СЕТ СН'!$F$6-'СЕТ СН'!$F$23</f>
        <v>907.49031252999976</v>
      </c>
    </row>
    <row r="42" spans="1:27" ht="15.75" x14ac:dyDescent="0.2">
      <c r="A42" s="35">
        <f t="shared" si="0"/>
        <v>42825</v>
      </c>
      <c r="B42" s="36">
        <f>SUMIFS(СВЦЭМ!$D$34:$D$777,СВЦЭМ!$A$34:$A$777,$A42,СВЦЭМ!$B$34:$B$777,B$11)+'СЕТ СН'!$F$11+СВЦЭМ!$D$10+'СЕТ СН'!$F$6-'СЕТ СН'!$F$23</f>
        <v>979.35338773000012</v>
      </c>
      <c r="C42" s="36">
        <f>SUMIFS(СВЦЭМ!$D$34:$D$777,СВЦЭМ!$A$34:$A$777,$A42,СВЦЭМ!$B$34:$B$777,C$11)+'СЕТ СН'!$F$11+СВЦЭМ!$D$10+'СЕТ СН'!$F$6-'СЕТ СН'!$F$23</f>
        <v>980.45243484999992</v>
      </c>
      <c r="D42" s="36">
        <f>SUMIFS(СВЦЭМ!$D$34:$D$777,СВЦЭМ!$A$34:$A$777,$A42,СВЦЭМ!$B$34:$B$777,D$11)+'СЕТ СН'!$F$11+СВЦЭМ!$D$10+'СЕТ СН'!$F$6-'СЕТ СН'!$F$23</f>
        <v>983.07070707000003</v>
      </c>
      <c r="E42" s="36">
        <f>SUMIFS(СВЦЭМ!$D$34:$D$777,СВЦЭМ!$A$34:$A$777,$A42,СВЦЭМ!$B$34:$B$777,E$11)+'СЕТ СН'!$F$11+СВЦЭМ!$D$10+'СЕТ СН'!$F$6-'СЕТ СН'!$F$23</f>
        <v>996.58581717000015</v>
      </c>
      <c r="F42" s="36">
        <f>SUMIFS(СВЦЭМ!$D$34:$D$777,СВЦЭМ!$A$34:$A$777,$A42,СВЦЭМ!$B$34:$B$777,F$11)+'СЕТ СН'!$F$11+СВЦЭМ!$D$10+'СЕТ СН'!$F$6-'СЕТ СН'!$F$23</f>
        <v>992.76814318000015</v>
      </c>
      <c r="G42" s="36">
        <f>SUMIFS(СВЦЭМ!$D$34:$D$777,СВЦЭМ!$A$34:$A$777,$A42,СВЦЭМ!$B$34:$B$777,G$11)+'СЕТ СН'!$F$11+СВЦЭМ!$D$10+'СЕТ СН'!$F$6-'СЕТ СН'!$F$23</f>
        <v>975.41544410000006</v>
      </c>
      <c r="H42" s="36">
        <f>SUMIFS(СВЦЭМ!$D$34:$D$777,СВЦЭМ!$A$34:$A$777,$A42,СВЦЭМ!$B$34:$B$777,H$11)+'СЕТ СН'!$F$11+СВЦЭМ!$D$10+'СЕТ СН'!$F$6-'СЕТ СН'!$F$23</f>
        <v>916.63504739000018</v>
      </c>
      <c r="I42" s="36">
        <f>SUMIFS(СВЦЭМ!$D$34:$D$777,СВЦЭМ!$A$34:$A$777,$A42,СВЦЭМ!$B$34:$B$777,I$11)+'СЕТ СН'!$F$11+СВЦЭМ!$D$10+'СЕТ СН'!$F$6-'СЕТ СН'!$F$23</f>
        <v>875.73040955999977</v>
      </c>
      <c r="J42" s="36">
        <f>SUMIFS(СВЦЭМ!$D$34:$D$777,СВЦЭМ!$A$34:$A$777,$A42,СВЦЭМ!$B$34:$B$777,J$11)+'СЕТ СН'!$F$11+СВЦЭМ!$D$10+'СЕТ СН'!$F$6-'СЕТ СН'!$F$23</f>
        <v>828.42852833000006</v>
      </c>
      <c r="K42" s="36">
        <f>SUMIFS(СВЦЭМ!$D$34:$D$777,СВЦЭМ!$A$34:$A$777,$A42,СВЦЭМ!$B$34:$B$777,K$11)+'СЕТ СН'!$F$11+СВЦЭМ!$D$10+'СЕТ СН'!$F$6-'СЕТ СН'!$F$23</f>
        <v>781.94729092999978</v>
      </c>
      <c r="L42" s="36">
        <f>SUMIFS(СВЦЭМ!$D$34:$D$777,СВЦЭМ!$A$34:$A$777,$A42,СВЦЭМ!$B$34:$B$777,L$11)+'СЕТ СН'!$F$11+СВЦЭМ!$D$10+'СЕТ СН'!$F$6-'СЕТ СН'!$F$23</f>
        <v>781.83862851000004</v>
      </c>
      <c r="M42" s="36">
        <f>SUMIFS(СВЦЭМ!$D$34:$D$777,СВЦЭМ!$A$34:$A$777,$A42,СВЦЭМ!$B$34:$B$777,M$11)+'СЕТ СН'!$F$11+СВЦЭМ!$D$10+'СЕТ СН'!$F$6-'СЕТ СН'!$F$23</f>
        <v>780.95056054999986</v>
      </c>
      <c r="N42" s="36">
        <f>SUMIFS(СВЦЭМ!$D$34:$D$777,СВЦЭМ!$A$34:$A$777,$A42,СВЦЭМ!$B$34:$B$777,N$11)+'СЕТ СН'!$F$11+СВЦЭМ!$D$10+'СЕТ СН'!$F$6-'СЕТ СН'!$F$23</f>
        <v>779.6928715099998</v>
      </c>
      <c r="O42" s="36">
        <f>SUMIFS(СВЦЭМ!$D$34:$D$777,СВЦЭМ!$A$34:$A$777,$A42,СВЦЭМ!$B$34:$B$777,O$11)+'СЕТ СН'!$F$11+СВЦЭМ!$D$10+'СЕТ СН'!$F$6-'СЕТ СН'!$F$23</f>
        <v>785.45088803999988</v>
      </c>
      <c r="P42" s="36">
        <f>SUMIFS(СВЦЭМ!$D$34:$D$777,СВЦЭМ!$A$34:$A$777,$A42,СВЦЭМ!$B$34:$B$777,P$11)+'СЕТ СН'!$F$11+СВЦЭМ!$D$10+'СЕТ СН'!$F$6-'СЕТ СН'!$F$23</f>
        <v>799.37897986999997</v>
      </c>
      <c r="Q42" s="36">
        <f>SUMIFS(СВЦЭМ!$D$34:$D$777,СВЦЭМ!$A$34:$A$777,$A42,СВЦЭМ!$B$34:$B$777,Q$11)+'СЕТ СН'!$F$11+СВЦЭМ!$D$10+'СЕТ СН'!$F$6-'СЕТ СН'!$F$23</f>
        <v>811.61842109999998</v>
      </c>
      <c r="R42" s="36">
        <f>SUMIFS(СВЦЭМ!$D$34:$D$777,СВЦЭМ!$A$34:$A$777,$A42,СВЦЭМ!$B$34:$B$777,R$11)+'СЕТ СН'!$F$11+СВЦЭМ!$D$10+'СЕТ СН'!$F$6-'СЕТ СН'!$F$23</f>
        <v>813.79119966999997</v>
      </c>
      <c r="S42" s="36">
        <f>SUMIFS(СВЦЭМ!$D$34:$D$777,СВЦЭМ!$A$34:$A$777,$A42,СВЦЭМ!$B$34:$B$777,S$11)+'СЕТ СН'!$F$11+СВЦЭМ!$D$10+'СЕТ СН'!$F$6-'СЕТ СН'!$F$23</f>
        <v>797.93347776000019</v>
      </c>
      <c r="T42" s="36">
        <f>SUMIFS(СВЦЭМ!$D$34:$D$777,СВЦЭМ!$A$34:$A$777,$A42,СВЦЭМ!$B$34:$B$777,T$11)+'СЕТ СН'!$F$11+СВЦЭМ!$D$10+'СЕТ СН'!$F$6-'СЕТ СН'!$F$23</f>
        <v>787.96515485999998</v>
      </c>
      <c r="U42" s="36">
        <f>SUMIFS(СВЦЭМ!$D$34:$D$777,СВЦЭМ!$A$34:$A$777,$A42,СВЦЭМ!$B$34:$B$777,U$11)+'СЕТ СН'!$F$11+СВЦЭМ!$D$10+'СЕТ СН'!$F$6-'СЕТ СН'!$F$23</f>
        <v>775.48163074000013</v>
      </c>
      <c r="V42" s="36">
        <f>SUMIFS(СВЦЭМ!$D$34:$D$777,СВЦЭМ!$A$34:$A$777,$A42,СВЦЭМ!$B$34:$B$777,V$11)+'СЕТ СН'!$F$11+СВЦЭМ!$D$10+'СЕТ СН'!$F$6-'СЕТ СН'!$F$23</f>
        <v>753.13452546999997</v>
      </c>
      <c r="W42" s="36">
        <f>SUMIFS(СВЦЭМ!$D$34:$D$777,СВЦЭМ!$A$34:$A$777,$A42,СВЦЭМ!$B$34:$B$777,W$11)+'СЕТ СН'!$F$11+СВЦЭМ!$D$10+'СЕТ СН'!$F$6-'СЕТ СН'!$F$23</f>
        <v>759.7082374900001</v>
      </c>
      <c r="X42" s="36">
        <f>SUMIFS(СВЦЭМ!$D$34:$D$777,СВЦЭМ!$A$34:$A$777,$A42,СВЦЭМ!$B$34:$B$777,X$11)+'СЕТ СН'!$F$11+СВЦЭМ!$D$10+'СЕТ СН'!$F$6-'СЕТ СН'!$F$23</f>
        <v>822.56945859999996</v>
      </c>
      <c r="Y42" s="36">
        <f>SUMIFS(СВЦЭМ!$D$34:$D$777,СВЦЭМ!$A$34:$A$777,$A42,СВЦЭМ!$B$34:$B$777,Y$11)+'СЕТ СН'!$F$11+СВЦЭМ!$D$10+'СЕТ СН'!$F$6-'СЕТ СН'!$F$23</f>
        <v>896.86103766999986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01.03.2017</v>
      </c>
      <c r="B48" s="36">
        <f>SUMIFS(СВЦЭМ!$D$34:$D$777,СВЦЭМ!$A$34:$A$777,$A48,СВЦЭМ!$B$34:$B$777,B$47)+'СЕТ СН'!$G$11+СВЦЭМ!$D$10+'СЕТ СН'!$G$6-'СЕТ СН'!$G$23</f>
        <v>1366.0357604999999</v>
      </c>
      <c r="C48" s="36">
        <f>SUMIFS(СВЦЭМ!$D$34:$D$777,СВЦЭМ!$A$34:$A$777,$A48,СВЦЭМ!$B$34:$B$777,C$47)+'СЕТ СН'!$G$11+СВЦЭМ!$D$10+'СЕТ СН'!$G$6-'СЕТ СН'!$G$23</f>
        <v>1404.9265973400002</v>
      </c>
      <c r="D48" s="36">
        <f>SUMIFS(СВЦЭМ!$D$34:$D$777,СВЦЭМ!$A$34:$A$777,$A48,СВЦЭМ!$B$34:$B$777,D$47)+'СЕТ СН'!$G$11+СВЦЭМ!$D$10+'СЕТ СН'!$G$6-'СЕТ СН'!$G$23</f>
        <v>1424.8183877400002</v>
      </c>
      <c r="E48" s="36">
        <f>SUMIFS(СВЦЭМ!$D$34:$D$777,СВЦЭМ!$A$34:$A$777,$A48,СВЦЭМ!$B$34:$B$777,E$47)+'СЕТ СН'!$G$11+СВЦЭМ!$D$10+'СЕТ СН'!$G$6-'СЕТ СН'!$G$23</f>
        <v>1438.1561971900001</v>
      </c>
      <c r="F48" s="36">
        <f>SUMIFS(СВЦЭМ!$D$34:$D$777,СВЦЭМ!$A$34:$A$777,$A48,СВЦЭМ!$B$34:$B$777,F$47)+'СЕТ СН'!$G$11+СВЦЭМ!$D$10+'СЕТ СН'!$G$6-'СЕТ СН'!$G$23</f>
        <v>1432.1633297200001</v>
      </c>
      <c r="G48" s="36">
        <f>SUMIFS(СВЦЭМ!$D$34:$D$777,СВЦЭМ!$A$34:$A$777,$A48,СВЦЭМ!$B$34:$B$777,G$47)+'СЕТ СН'!$G$11+СВЦЭМ!$D$10+'СЕТ СН'!$G$6-'СЕТ СН'!$G$23</f>
        <v>1415.4911624800002</v>
      </c>
      <c r="H48" s="36">
        <f>SUMIFS(СВЦЭМ!$D$34:$D$777,СВЦЭМ!$A$34:$A$777,$A48,СВЦЭМ!$B$34:$B$777,H$47)+'СЕТ СН'!$G$11+СВЦЭМ!$D$10+'СЕТ СН'!$G$6-'СЕТ СН'!$G$23</f>
        <v>1356.3729456300002</v>
      </c>
      <c r="I48" s="36">
        <f>SUMIFS(СВЦЭМ!$D$34:$D$777,СВЦЭМ!$A$34:$A$777,$A48,СВЦЭМ!$B$34:$B$777,I$47)+'СЕТ СН'!$G$11+СВЦЭМ!$D$10+'СЕТ СН'!$G$6-'СЕТ СН'!$G$23</f>
        <v>1315.7749215100002</v>
      </c>
      <c r="J48" s="36">
        <f>SUMIFS(СВЦЭМ!$D$34:$D$777,СВЦЭМ!$A$34:$A$777,$A48,СВЦЭМ!$B$34:$B$777,J$47)+'СЕТ СН'!$G$11+СВЦЭМ!$D$10+'СЕТ СН'!$G$6-'СЕТ СН'!$G$23</f>
        <v>1266.5076482899999</v>
      </c>
      <c r="K48" s="36">
        <f>SUMIFS(СВЦЭМ!$D$34:$D$777,СВЦЭМ!$A$34:$A$777,$A48,СВЦЭМ!$B$34:$B$777,K$47)+'СЕТ СН'!$G$11+СВЦЭМ!$D$10+'СЕТ СН'!$G$6-'СЕТ СН'!$G$23</f>
        <v>1244.3438077400001</v>
      </c>
      <c r="L48" s="36">
        <f>SUMIFS(СВЦЭМ!$D$34:$D$777,СВЦЭМ!$A$34:$A$777,$A48,СВЦЭМ!$B$34:$B$777,L$47)+'СЕТ СН'!$G$11+СВЦЭМ!$D$10+'СЕТ СН'!$G$6-'СЕТ СН'!$G$23</f>
        <v>1238.1195000100001</v>
      </c>
      <c r="M48" s="36">
        <f>SUMIFS(СВЦЭМ!$D$34:$D$777,СВЦЭМ!$A$34:$A$777,$A48,СВЦЭМ!$B$34:$B$777,M$47)+'СЕТ СН'!$G$11+СВЦЭМ!$D$10+'СЕТ СН'!$G$6-'СЕТ СН'!$G$23</f>
        <v>1248.8887044500002</v>
      </c>
      <c r="N48" s="36">
        <f>SUMIFS(СВЦЭМ!$D$34:$D$777,СВЦЭМ!$A$34:$A$777,$A48,СВЦЭМ!$B$34:$B$777,N$47)+'СЕТ СН'!$G$11+СВЦЭМ!$D$10+'СЕТ СН'!$G$6-'СЕТ СН'!$G$23</f>
        <v>1281.68177431</v>
      </c>
      <c r="O48" s="36">
        <f>SUMIFS(СВЦЭМ!$D$34:$D$777,СВЦЭМ!$A$34:$A$777,$A48,СВЦЭМ!$B$34:$B$777,O$47)+'СЕТ СН'!$G$11+СВЦЭМ!$D$10+'СЕТ СН'!$G$6-'СЕТ СН'!$G$23</f>
        <v>1292.4626224799999</v>
      </c>
      <c r="P48" s="36">
        <f>SUMIFS(СВЦЭМ!$D$34:$D$777,СВЦЭМ!$A$34:$A$777,$A48,СВЦЭМ!$B$34:$B$777,P$47)+'СЕТ СН'!$G$11+СВЦЭМ!$D$10+'СЕТ СН'!$G$6-'СЕТ СН'!$G$23</f>
        <v>1307.4366926900002</v>
      </c>
      <c r="Q48" s="36">
        <f>SUMIFS(СВЦЭМ!$D$34:$D$777,СВЦЭМ!$A$34:$A$777,$A48,СВЦЭМ!$B$34:$B$777,Q$47)+'СЕТ СН'!$G$11+СВЦЭМ!$D$10+'СЕТ СН'!$G$6-'СЕТ СН'!$G$23</f>
        <v>1305.7980365200001</v>
      </c>
      <c r="R48" s="36">
        <f>SUMIFS(СВЦЭМ!$D$34:$D$777,СВЦЭМ!$A$34:$A$777,$A48,СВЦЭМ!$B$34:$B$777,R$47)+'СЕТ СН'!$G$11+СВЦЭМ!$D$10+'СЕТ СН'!$G$6-'СЕТ СН'!$G$23</f>
        <v>1296.9854064199999</v>
      </c>
      <c r="S48" s="36">
        <f>SUMIFS(СВЦЭМ!$D$34:$D$777,СВЦЭМ!$A$34:$A$777,$A48,СВЦЭМ!$B$34:$B$777,S$47)+'СЕТ СН'!$G$11+СВЦЭМ!$D$10+'СЕТ СН'!$G$6-'СЕТ СН'!$G$23</f>
        <v>1295.4211931499999</v>
      </c>
      <c r="T48" s="36">
        <f>SUMIFS(СВЦЭМ!$D$34:$D$777,СВЦЭМ!$A$34:$A$777,$A48,СВЦЭМ!$B$34:$B$777,T$47)+'СЕТ СН'!$G$11+СВЦЭМ!$D$10+'СЕТ СН'!$G$6-'СЕТ СН'!$G$23</f>
        <v>1251.6957683199998</v>
      </c>
      <c r="U48" s="36">
        <f>SUMIFS(СВЦЭМ!$D$34:$D$777,СВЦЭМ!$A$34:$A$777,$A48,СВЦЭМ!$B$34:$B$777,U$47)+'СЕТ СН'!$G$11+СВЦЭМ!$D$10+'СЕТ СН'!$G$6-'СЕТ СН'!$G$23</f>
        <v>1240.68009764</v>
      </c>
      <c r="V48" s="36">
        <f>SUMIFS(СВЦЭМ!$D$34:$D$777,СВЦЭМ!$A$34:$A$777,$A48,СВЦЭМ!$B$34:$B$777,V$47)+'СЕТ СН'!$G$11+СВЦЭМ!$D$10+'СЕТ СН'!$G$6-'СЕТ СН'!$G$23</f>
        <v>1237.75750457</v>
      </c>
      <c r="W48" s="36">
        <f>SUMIFS(СВЦЭМ!$D$34:$D$777,СВЦЭМ!$A$34:$A$777,$A48,СВЦЭМ!$B$34:$B$777,W$47)+'СЕТ СН'!$G$11+СВЦЭМ!$D$10+'СЕТ СН'!$G$6-'СЕТ СН'!$G$23</f>
        <v>1248.33131508</v>
      </c>
      <c r="X48" s="36">
        <f>SUMIFS(СВЦЭМ!$D$34:$D$777,СВЦЭМ!$A$34:$A$777,$A48,СВЦЭМ!$B$34:$B$777,X$47)+'СЕТ СН'!$G$11+СВЦЭМ!$D$10+'СЕТ СН'!$G$6-'СЕТ СН'!$G$23</f>
        <v>1274.0945539200002</v>
      </c>
      <c r="Y48" s="36">
        <f>SUMIFS(СВЦЭМ!$D$34:$D$777,СВЦЭМ!$A$34:$A$777,$A48,СВЦЭМ!$B$34:$B$777,Y$47)+'СЕТ СН'!$G$11+СВЦЭМ!$D$10+'СЕТ СН'!$G$6-'СЕТ СН'!$G$23</f>
        <v>1320.9165177200002</v>
      </c>
      <c r="AA48" s="45"/>
    </row>
    <row r="49" spans="1:25" ht="15.75" x14ac:dyDescent="0.2">
      <c r="A49" s="35">
        <f>A48+1</f>
        <v>42796</v>
      </c>
      <c r="B49" s="36">
        <f>SUMIFS(СВЦЭМ!$D$34:$D$777,СВЦЭМ!$A$34:$A$777,$A49,СВЦЭМ!$B$34:$B$777,B$47)+'СЕТ СН'!$G$11+СВЦЭМ!$D$10+'СЕТ СН'!$G$6-'СЕТ СН'!$G$23</f>
        <v>1342.8511058200002</v>
      </c>
      <c r="C49" s="36">
        <f>SUMIFS(СВЦЭМ!$D$34:$D$777,СВЦЭМ!$A$34:$A$777,$A49,СВЦЭМ!$B$34:$B$777,C$47)+'СЕТ СН'!$G$11+СВЦЭМ!$D$10+'СЕТ СН'!$G$6-'СЕТ СН'!$G$23</f>
        <v>1368.0424389200002</v>
      </c>
      <c r="D49" s="36">
        <f>SUMIFS(СВЦЭМ!$D$34:$D$777,СВЦЭМ!$A$34:$A$777,$A49,СВЦЭМ!$B$34:$B$777,D$47)+'СЕТ СН'!$G$11+СВЦЭМ!$D$10+'СЕТ СН'!$G$6-'СЕТ СН'!$G$23</f>
        <v>1407.3561996500002</v>
      </c>
      <c r="E49" s="36">
        <f>SUMIFS(СВЦЭМ!$D$34:$D$777,СВЦЭМ!$A$34:$A$777,$A49,СВЦЭМ!$B$34:$B$777,E$47)+'СЕТ СН'!$G$11+СВЦЭМ!$D$10+'СЕТ СН'!$G$6-'СЕТ СН'!$G$23</f>
        <v>1431.24525386</v>
      </c>
      <c r="F49" s="36">
        <f>SUMIFS(СВЦЭМ!$D$34:$D$777,СВЦЭМ!$A$34:$A$777,$A49,СВЦЭМ!$B$34:$B$777,F$47)+'СЕТ СН'!$G$11+СВЦЭМ!$D$10+'СЕТ СН'!$G$6-'СЕТ СН'!$G$23</f>
        <v>1427.3070641999998</v>
      </c>
      <c r="G49" s="36">
        <f>SUMIFS(СВЦЭМ!$D$34:$D$777,СВЦЭМ!$A$34:$A$777,$A49,СВЦЭМ!$B$34:$B$777,G$47)+'СЕТ СН'!$G$11+СВЦЭМ!$D$10+'СЕТ СН'!$G$6-'СЕТ СН'!$G$23</f>
        <v>1389.71698367</v>
      </c>
      <c r="H49" s="36">
        <f>SUMIFS(СВЦЭМ!$D$34:$D$777,СВЦЭМ!$A$34:$A$777,$A49,СВЦЭМ!$B$34:$B$777,H$47)+'СЕТ СН'!$G$11+СВЦЭМ!$D$10+'СЕТ СН'!$G$6-'СЕТ СН'!$G$23</f>
        <v>1317.36555056</v>
      </c>
      <c r="I49" s="36">
        <f>SUMIFS(СВЦЭМ!$D$34:$D$777,СВЦЭМ!$A$34:$A$777,$A49,СВЦЭМ!$B$34:$B$777,I$47)+'СЕТ СН'!$G$11+СВЦЭМ!$D$10+'СЕТ СН'!$G$6-'СЕТ СН'!$G$23</f>
        <v>1273.4867498600001</v>
      </c>
      <c r="J49" s="36">
        <f>SUMIFS(СВЦЭМ!$D$34:$D$777,СВЦЭМ!$A$34:$A$777,$A49,СВЦЭМ!$B$34:$B$777,J$47)+'СЕТ СН'!$G$11+СВЦЭМ!$D$10+'СЕТ СН'!$G$6-'СЕТ СН'!$G$23</f>
        <v>1281.28270948</v>
      </c>
      <c r="K49" s="36">
        <f>SUMIFS(СВЦЭМ!$D$34:$D$777,СВЦЭМ!$A$34:$A$777,$A49,СВЦЭМ!$B$34:$B$777,K$47)+'СЕТ СН'!$G$11+СВЦЭМ!$D$10+'СЕТ СН'!$G$6-'СЕТ СН'!$G$23</f>
        <v>1276.61910184</v>
      </c>
      <c r="L49" s="36">
        <f>SUMIFS(СВЦЭМ!$D$34:$D$777,СВЦЭМ!$A$34:$A$777,$A49,СВЦЭМ!$B$34:$B$777,L$47)+'СЕТ СН'!$G$11+СВЦЭМ!$D$10+'СЕТ СН'!$G$6-'СЕТ СН'!$G$23</f>
        <v>1268.7194898000002</v>
      </c>
      <c r="M49" s="36">
        <f>SUMIFS(СВЦЭМ!$D$34:$D$777,СВЦЭМ!$A$34:$A$777,$A49,СВЦЭМ!$B$34:$B$777,M$47)+'СЕТ СН'!$G$11+СВЦЭМ!$D$10+'СЕТ СН'!$G$6-'СЕТ СН'!$G$23</f>
        <v>1266.2246980899999</v>
      </c>
      <c r="N49" s="36">
        <f>SUMIFS(СВЦЭМ!$D$34:$D$777,СВЦЭМ!$A$34:$A$777,$A49,СВЦЭМ!$B$34:$B$777,N$47)+'СЕТ СН'!$G$11+СВЦЭМ!$D$10+'СЕТ СН'!$G$6-'СЕТ СН'!$G$23</f>
        <v>1287.0190486400002</v>
      </c>
      <c r="O49" s="36">
        <f>SUMIFS(СВЦЭМ!$D$34:$D$777,СВЦЭМ!$A$34:$A$777,$A49,СВЦЭМ!$B$34:$B$777,O$47)+'СЕТ СН'!$G$11+СВЦЭМ!$D$10+'СЕТ СН'!$G$6-'СЕТ СН'!$G$23</f>
        <v>1294.63831953</v>
      </c>
      <c r="P49" s="36">
        <f>SUMIFS(СВЦЭМ!$D$34:$D$777,СВЦЭМ!$A$34:$A$777,$A49,СВЦЭМ!$B$34:$B$777,P$47)+'СЕТ СН'!$G$11+СВЦЭМ!$D$10+'СЕТ СН'!$G$6-'СЕТ СН'!$G$23</f>
        <v>1301.8030222800003</v>
      </c>
      <c r="Q49" s="36">
        <f>SUMIFS(СВЦЭМ!$D$34:$D$777,СВЦЭМ!$A$34:$A$777,$A49,СВЦЭМ!$B$34:$B$777,Q$47)+'СЕТ СН'!$G$11+СВЦЭМ!$D$10+'СЕТ СН'!$G$6-'СЕТ СН'!$G$23</f>
        <v>1313.4781181799999</v>
      </c>
      <c r="R49" s="36">
        <f>SUMIFS(СВЦЭМ!$D$34:$D$777,СВЦЭМ!$A$34:$A$777,$A49,СВЦЭМ!$B$34:$B$777,R$47)+'СЕТ СН'!$G$11+СВЦЭМ!$D$10+'СЕТ СН'!$G$6-'СЕТ СН'!$G$23</f>
        <v>1319.5015396200001</v>
      </c>
      <c r="S49" s="36">
        <f>SUMIFS(СВЦЭМ!$D$34:$D$777,СВЦЭМ!$A$34:$A$777,$A49,СВЦЭМ!$B$34:$B$777,S$47)+'СЕТ СН'!$G$11+СВЦЭМ!$D$10+'СЕТ СН'!$G$6-'СЕТ СН'!$G$23</f>
        <v>1309.3175127099998</v>
      </c>
      <c r="T49" s="36">
        <f>SUMIFS(СВЦЭМ!$D$34:$D$777,СВЦЭМ!$A$34:$A$777,$A49,СВЦЭМ!$B$34:$B$777,T$47)+'СЕТ СН'!$G$11+СВЦЭМ!$D$10+'СЕТ СН'!$G$6-'СЕТ СН'!$G$23</f>
        <v>1275.44445142</v>
      </c>
      <c r="U49" s="36">
        <f>SUMIFS(СВЦЭМ!$D$34:$D$777,СВЦЭМ!$A$34:$A$777,$A49,СВЦЭМ!$B$34:$B$777,U$47)+'СЕТ СН'!$G$11+СВЦЭМ!$D$10+'СЕТ СН'!$G$6-'СЕТ СН'!$G$23</f>
        <v>1246.0136911899999</v>
      </c>
      <c r="V49" s="36">
        <f>SUMIFS(СВЦЭМ!$D$34:$D$777,СВЦЭМ!$A$34:$A$777,$A49,СВЦЭМ!$B$34:$B$777,V$47)+'СЕТ СН'!$G$11+СВЦЭМ!$D$10+'СЕТ СН'!$G$6-'СЕТ СН'!$G$23</f>
        <v>1250.8014674599999</v>
      </c>
      <c r="W49" s="36">
        <f>SUMIFS(СВЦЭМ!$D$34:$D$777,СВЦЭМ!$A$34:$A$777,$A49,СВЦЭМ!$B$34:$B$777,W$47)+'СЕТ СН'!$G$11+СВЦЭМ!$D$10+'СЕТ СН'!$G$6-'СЕТ СН'!$G$23</f>
        <v>1266.8992487599999</v>
      </c>
      <c r="X49" s="36">
        <f>SUMIFS(СВЦЭМ!$D$34:$D$777,СВЦЭМ!$A$34:$A$777,$A49,СВЦЭМ!$B$34:$B$777,X$47)+'СЕТ СН'!$G$11+СВЦЭМ!$D$10+'СЕТ СН'!$G$6-'СЕТ СН'!$G$23</f>
        <v>1283.01326324</v>
      </c>
      <c r="Y49" s="36">
        <f>SUMIFS(СВЦЭМ!$D$34:$D$777,СВЦЭМ!$A$34:$A$777,$A49,СВЦЭМ!$B$34:$B$777,Y$47)+'СЕТ СН'!$G$11+СВЦЭМ!$D$10+'СЕТ СН'!$G$6-'СЕТ СН'!$G$23</f>
        <v>1284.5287474500001</v>
      </c>
    </row>
    <row r="50" spans="1:25" ht="15.75" x14ac:dyDescent="0.2">
      <c r="A50" s="35">
        <f t="shared" ref="A50:A78" si="1">A49+1</f>
        <v>42797</v>
      </c>
      <c r="B50" s="36">
        <f>SUMIFS(СВЦЭМ!$D$34:$D$777,СВЦЭМ!$A$34:$A$777,$A50,СВЦЭМ!$B$34:$B$777,B$47)+'СЕТ СН'!$G$11+СВЦЭМ!$D$10+'СЕТ СН'!$G$6-'СЕТ СН'!$G$23</f>
        <v>1281.7586632100001</v>
      </c>
      <c r="C50" s="36">
        <f>SUMIFS(СВЦЭМ!$D$34:$D$777,СВЦЭМ!$A$34:$A$777,$A50,СВЦЭМ!$B$34:$B$777,C$47)+'СЕТ СН'!$G$11+СВЦЭМ!$D$10+'СЕТ СН'!$G$6-'СЕТ СН'!$G$23</f>
        <v>1316.7453151099999</v>
      </c>
      <c r="D50" s="36">
        <f>SUMIFS(СВЦЭМ!$D$34:$D$777,СВЦЭМ!$A$34:$A$777,$A50,СВЦЭМ!$B$34:$B$777,D$47)+'СЕТ СН'!$G$11+СВЦЭМ!$D$10+'СЕТ СН'!$G$6-'СЕТ СН'!$G$23</f>
        <v>1340.81002481</v>
      </c>
      <c r="E50" s="36">
        <f>SUMIFS(СВЦЭМ!$D$34:$D$777,СВЦЭМ!$A$34:$A$777,$A50,СВЦЭМ!$B$34:$B$777,E$47)+'СЕТ СН'!$G$11+СВЦЭМ!$D$10+'СЕТ СН'!$G$6-'СЕТ СН'!$G$23</f>
        <v>1341.4815073700001</v>
      </c>
      <c r="F50" s="36">
        <f>SUMIFS(СВЦЭМ!$D$34:$D$777,СВЦЭМ!$A$34:$A$777,$A50,СВЦЭМ!$B$34:$B$777,F$47)+'СЕТ СН'!$G$11+СВЦЭМ!$D$10+'СЕТ СН'!$G$6-'СЕТ СН'!$G$23</f>
        <v>1336.7877238900001</v>
      </c>
      <c r="G50" s="36">
        <f>SUMIFS(СВЦЭМ!$D$34:$D$777,СВЦЭМ!$A$34:$A$777,$A50,СВЦЭМ!$B$34:$B$777,G$47)+'СЕТ СН'!$G$11+СВЦЭМ!$D$10+'СЕТ СН'!$G$6-'СЕТ СН'!$G$23</f>
        <v>1318.8124279100002</v>
      </c>
      <c r="H50" s="36">
        <f>SUMIFS(СВЦЭМ!$D$34:$D$777,СВЦЭМ!$A$34:$A$777,$A50,СВЦЭМ!$B$34:$B$777,H$47)+'СЕТ СН'!$G$11+СВЦЭМ!$D$10+'СЕТ СН'!$G$6-'СЕТ СН'!$G$23</f>
        <v>1258.2173200299999</v>
      </c>
      <c r="I50" s="36">
        <f>SUMIFS(СВЦЭМ!$D$34:$D$777,СВЦЭМ!$A$34:$A$777,$A50,СВЦЭМ!$B$34:$B$777,I$47)+'СЕТ СН'!$G$11+СВЦЭМ!$D$10+'СЕТ СН'!$G$6-'СЕТ СН'!$G$23</f>
        <v>1203.6218957900001</v>
      </c>
      <c r="J50" s="36">
        <f>SUMIFS(СВЦЭМ!$D$34:$D$777,СВЦЭМ!$A$34:$A$777,$A50,СВЦЭМ!$B$34:$B$777,J$47)+'СЕТ СН'!$G$11+СВЦЭМ!$D$10+'СЕТ СН'!$G$6-'СЕТ СН'!$G$23</f>
        <v>1175.0341450400001</v>
      </c>
      <c r="K50" s="36">
        <f>SUMIFS(СВЦЭМ!$D$34:$D$777,СВЦЭМ!$A$34:$A$777,$A50,СВЦЭМ!$B$34:$B$777,K$47)+'СЕТ СН'!$G$11+СВЦЭМ!$D$10+'СЕТ СН'!$G$6-'СЕТ СН'!$G$23</f>
        <v>1166.9121780599999</v>
      </c>
      <c r="L50" s="36">
        <f>SUMIFS(СВЦЭМ!$D$34:$D$777,СВЦЭМ!$A$34:$A$777,$A50,СВЦЭМ!$B$34:$B$777,L$47)+'СЕТ СН'!$G$11+СВЦЭМ!$D$10+'СЕТ СН'!$G$6-'СЕТ СН'!$G$23</f>
        <v>1165.8783252100002</v>
      </c>
      <c r="M50" s="36">
        <f>SUMIFS(СВЦЭМ!$D$34:$D$777,СВЦЭМ!$A$34:$A$777,$A50,СВЦЭМ!$B$34:$B$777,M$47)+'СЕТ СН'!$G$11+СВЦЭМ!$D$10+'СЕТ СН'!$G$6-'СЕТ СН'!$G$23</f>
        <v>1174.8574951000001</v>
      </c>
      <c r="N50" s="36">
        <f>SUMIFS(СВЦЭМ!$D$34:$D$777,СВЦЭМ!$A$34:$A$777,$A50,СВЦЭМ!$B$34:$B$777,N$47)+'СЕТ СН'!$G$11+СВЦЭМ!$D$10+'СЕТ СН'!$G$6-'СЕТ СН'!$G$23</f>
        <v>1190.3511239099998</v>
      </c>
      <c r="O50" s="36">
        <f>SUMIFS(СВЦЭМ!$D$34:$D$777,СВЦЭМ!$A$34:$A$777,$A50,СВЦЭМ!$B$34:$B$777,O$47)+'СЕТ СН'!$G$11+СВЦЭМ!$D$10+'СЕТ СН'!$G$6-'СЕТ СН'!$G$23</f>
        <v>1201.5849638499999</v>
      </c>
      <c r="P50" s="36">
        <f>SUMIFS(СВЦЭМ!$D$34:$D$777,СВЦЭМ!$A$34:$A$777,$A50,СВЦЭМ!$B$34:$B$777,P$47)+'СЕТ СН'!$G$11+СВЦЭМ!$D$10+'СЕТ СН'!$G$6-'СЕТ СН'!$G$23</f>
        <v>1213.7105331299999</v>
      </c>
      <c r="Q50" s="36">
        <f>SUMIFS(СВЦЭМ!$D$34:$D$777,СВЦЭМ!$A$34:$A$777,$A50,СВЦЭМ!$B$34:$B$777,Q$47)+'СЕТ СН'!$G$11+СВЦЭМ!$D$10+'СЕТ СН'!$G$6-'СЕТ СН'!$G$23</f>
        <v>1224.89359006</v>
      </c>
      <c r="R50" s="36">
        <f>SUMIFS(СВЦЭМ!$D$34:$D$777,СВЦЭМ!$A$34:$A$777,$A50,СВЦЭМ!$B$34:$B$777,R$47)+'СЕТ СН'!$G$11+СВЦЭМ!$D$10+'СЕТ СН'!$G$6-'СЕТ СН'!$G$23</f>
        <v>1225.1350190100002</v>
      </c>
      <c r="S50" s="36">
        <f>SUMIFS(СВЦЭМ!$D$34:$D$777,СВЦЭМ!$A$34:$A$777,$A50,СВЦЭМ!$B$34:$B$777,S$47)+'СЕТ СН'!$G$11+СВЦЭМ!$D$10+'СЕТ СН'!$G$6-'СЕТ СН'!$G$23</f>
        <v>1216.4528471600001</v>
      </c>
      <c r="T50" s="36">
        <f>SUMIFS(СВЦЭМ!$D$34:$D$777,СВЦЭМ!$A$34:$A$777,$A50,СВЦЭМ!$B$34:$B$777,T$47)+'СЕТ СН'!$G$11+СВЦЭМ!$D$10+'СЕТ СН'!$G$6-'СЕТ СН'!$G$23</f>
        <v>1181.4603044599999</v>
      </c>
      <c r="U50" s="36">
        <f>SUMIFS(СВЦЭМ!$D$34:$D$777,СВЦЭМ!$A$34:$A$777,$A50,СВЦЭМ!$B$34:$B$777,U$47)+'СЕТ СН'!$G$11+СВЦЭМ!$D$10+'СЕТ СН'!$G$6-'СЕТ СН'!$G$23</f>
        <v>1153.07065156</v>
      </c>
      <c r="V50" s="36">
        <f>SUMIFS(СВЦЭМ!$D$34:$D$777,СВЦЭМ!$A$34:$A$777,$A50,СВЦЭМ!$B$34:$B$777,V$47)+'СЕТ СН'!$G$11+СВЦЭМ!$D$10+'СЕТ СН'!$G$6-'СЕТ СН'!$G$23</f>
        <v>1149.52710617</v>
      </c>
      <c r="W50" s="36">
        <f>SUMIFS(СВЦЭМ!$D$34:$D$777,СВЦЭМ!$A$34:$A$777,$A50,СВЦЭМ!$B$34:$B$777,W$47)+'СЕТ СН'!$G$11+СВЦЭМ!$D$10+'СЕТ СН'!$G$6-'СЕТ СН'!$G$23</f>
        <v>1154.8503758800002</v>
      </c>
      <c r="X50" s="36">
        <f>SUMIFS(СВЦЭМ!$D$34:$D$777,СВЦЭМ!$A$34:$A$777,$A50,СВЦЭМ!$B$34:$B$777,X$47)+'СЕТ СН'!$G$11+СВЦЭМ!$D$10+'СЕТ СН'!$G$6-'СЕТ СН'!$G$23</f>
        <v>1172.8788006700001</v>
      </c>
      <c r="Y50" s="36">
        <f>SUMIFS(СВЦЭМ!$D$34:$D$777,СВЦЭМ!$A$34:$A$777,$A50,СВЦЭМ!$B$34:$B$777,Y$47)+'СЕТ СН'!$G$11+СВЦЭМ!$D$10+'СЕТ СН'!$G$6-'СЕТ СН'!$G$23</f>
        <v>1230.7566899900003</v>
      </c>
    </row>
    <row r="51" spans="1:25" ht="15.75" x14ac:dyDescent="0.2">
      <c r="A51" s="35">
        <f t="shared" si="1"/>
        <v>42798</v>
      </c>
      <c r="B51" s="36">
        <f>SUMIFS(СВЦЭМ!$D$34:$D$777,СВЦЭМ!$A$34:$A$777,$A51,СВЦЭМ!$B$34:$B$777,B$47)+'СЕТ СН'!$G$11+СВЦЭМ!$D$10+'СЕТ СН'!$G$6-'СЕТ СН'!$G$23</f>
        <v>1252.0130003600002</v>
      </c>
      <c r="C51" s="36">
        <f>SUMIFS(СВЦЭМ!$D$34:$D$777,СВЦЭМ!$A$34:$A$777,$A51,СВЦЭМ!$B$34:$B$777,C$47)+'СЕТ СН'!$G$11+СВЦЭМ!$D$10+'СЕТ СН'!$G$6-'СЕТ СН'!$G$23</f>
        <v>1287.9109790100001</v>
      </c>
      <c r="D51" s="36">
        <f>SUMIFS(СВЦЭМ!$D$34:$D$777,СВЦЭМ!$A$34:$A$777,$A51,СВЦЭМ!$B$34:$B$777,D$47)+'СЕТ СН'!$G$11+СВЦЭМ!$D$10+'СЕТ СН'!$G$6-'СЕТ СН'!$G$23</f>
        <v>1310.3280582299999</v>
      </c>
      <c r="E51" s="36">
        <f>SUMIFS(СВЦЭМ!$D$34:$D$777,СВЦЭМ!$A$34:$A$777,$A51,СВЦЭМ!$B$34:$B$777,E$47)+'СЕТ СН'!$G$11+СВЦЭМ!$D$10+'СЕТ СН'!$G$6-'СЕТ СН'!$G$23</f>
        <v>1324.0812532600003</v>
      </c>
      <c r="F51" s="36">
        <f>SUMIFS(СВЦЭМ!$D$34:$D$777,СВЦЭМ!$A$34:$A$777,$A51,СВЦЭМ!$B$34:$B$777,F$47)+'СЕТ СН'!$G$11+СВЦЭМ!$D$10+'СЕТ СН'!$G$6-'СЕТ СН'!$G$23</f>
        <v>1322.1387236</v>
      </c>
      <c r="G51" s="36">
        <f>SUMIFS(СВЦЭМ!$D$34:$D$777,СВЦЭМ!$A$34:$A$777,$A51,СВЦЭМ!$B$34:$B$777,G$47)+'СЕТ СН'!$G$11+СВЦЭМ!$D$10+'СЕТ СН'!$G$6-'СЕТ СН'!$G$23</f>
        <v>1315.9621358100003</v>
      </c>
      <c r="H51" s="36">
        <f>SUMIFS(СВЦЭМ!$D$34:$D$777,СВЦЭМ!$A$34:$A$777,$A51,СВЦЭМ!$B$34:$B$777,H$47)+'СЕТ СН'!$G$11+СВЦЭМ!$D$10+'СЕТ СН'!$G$6-'СЕТ СН'!$G$23</f>
        <v>1304.4397470899999</v>
      </c>
      <c r="I51" s="36">
        <f>SUMIFS(СВЦЭМ!$D$34:$D$777,СВЦЭМ!$A$34:$A$777,$A51,СВЦЭМ!$B$34:$B$777,I$47)+'СЕТ СН'!$G$11+СВЦЭМ!$D$10+'СЕТ СН'!$G$6-'СЕТ СН'!$G$23</f>
        <v>1266.9779886300003</v>
      </c>
      <c r="J51" s="36">
        <f>SUMIFS(СВЦЭМ!$D$34:$D$777,СВЦЭМ!$A$34:$A$777,$A51,СВЦЭМ!$B$34:$B$777,J$47)+'СЕТ СН'!$G$11+СВЦЭМ!$D$10+'СЕТ СН'!$G$6-'СЕТ СН'!$G$23</f>
        <v>1206.0108002800002</v>
      </c>
      <c r="K51" s="36">
        <f>SUMIFS(СВЦЭМ!$D$34:$D$777,СВЦЭМ!$A$34:$A$777,$A51,СВЦЭМ!$B$34:$B$777,K$47)+'СЕТ СН'!$G$11+СВЦЭМ!$D$10+'СЕТ СН'!$G$6-'СЕТ СН'!$G$23</f>
        <v>1166.7331718599999</v>
      </c>
      <c r="L51" s="36">
        <f>SUMIFS(СВЦЭМ!$D$34:$D$777,СВЦЭМ!$A$34:$A$777,$A51,СВЦЭМ!$B$34:$B$777,L$47)+'СЕТ СН'!$G$11+СВЦЭМ!$D$10+'СЕТ СН'!$G$6-'СЕТ СН'!$G$23</f>
        <v>1163.3893215399999</v>
      </c>
      <c r="M51" s="36">
        <f>SUMIFS(СВЦЭМ!$D$34:$D$777,СВЦЭМ!$A$34:$A$777,$A51,СВЦЭМ!$B$34:$B$777,M$47)+'СЕТ СН'!$G$11+СВЦЭМ!$D$10+'СЕТ СН'!$G$6-'СЕТ СН'!$G$23</f>
        <v>1160.5097810699999</v>
      </c>
      <c r="N51" s="36">
        <f>SUMIFS(СВЦЭМ!$D$34:$D$777,СВЦЭМ!$A$34:$A$777,$A51,СВЦЭМ!$B$34:$B$777,N$47)+'СЕТ СН'!$G$11+СВЦЭМ!$D$10+'СЕТ СН'!$G$6-'СЕТ СН'!$G$23</f>
        <v>1161.1956211300003</v>
      </c>
      <c r="O51" s="36">
        <f>SUMIFS(СВЦЭМ!$D$34:$D$777,СВЦЭМ!$A$34:$A$777,$A51,СВЦЭМ!$B$34:$B$777,O$47)+'СЕТ СН'!$G$11+СВЦЭМ!$D$10+'СЕТ СН'!$G$6-'СЕТ СН'!$G$23</f>
        <v>1192.4308039900002</v>
      </c>
      <c r="P51" s="36">
        <f>SUMIFS(СВЦЭМ!$D$34:$D$777,СВЦЭМ!$A$34:$A$777,$A51,СВЦЭМ!$B$34:$B$777,P$47)+'СЕТ СН'!$G$11+СВЦЭМ!$D$10+'СЕТ СН'!$G$6-'СЕТ СН'!$G$23</f>
        <v>1192.3865034</v>
      </c>
      <c r="Q51" s="36">
        <f>SUMIFS(СВЦЭМ!$D$34:$D$777,СВЦЭМ!$A$34:$A$777,$A51,СВЦЭМ!$B$34:$B$777,Q$47)+'СЕТ СН'!$G$11+СВЦЭМ!$D$10+'СЕТ СН'!$G$6-'СЕТ СН'!$G$23</f>
        <v>1196.97974041</v>
      </c>
      <c r="R51" s="36">
        <f>SUMIFS(СВЦЭМ!$D$34:$D$777,СВЦЭМ!$A$34:$A$777,$A51,СВЦЭМ!$B$34:$B$777,R$47)+'СЕТ СН'!$G$11+СВЦЭМ!$D$10+'СЕТ СН'!$G$6-'СЕТ СН'!$G$23</f>
        <v>1201.5806139199999</v>
      </c>
      <c r="S51" s="36">
        <f>SUMIFS(СВЦЭМ!$D$34:$D$777,СВЦЭМ!$A$34:$A$777,$A51,СВЦЭМ!$B$34:$B$777,S$47)+'СЕТ СН'!$G$11+СВЦЭМ!$D$10+'СЕТ СН'!$G$6-'СЕТ СН'!$G$23</f>
        <v>1193.46485936</v>
      </c>
      <c r="T51" s="36">
        <f>SUMIFS(СВЦЭМ!$D$34:$D$777,СВЦЭМ!$A$34:$A$777,$A51,СВЦЭМ!$B$34:$B$777,T$47)+'СЕТ СН'!$G$11+СВЦЭМ!$D$10+'СЕТ СН'!$G$6-'СЕТ СН'!$G$23</f>
        <v>1176.20709558</v>
      </c>
      <c r="U51" s="36">
        <f>SUMIFS(СВЦЭМ!$D$34:$D$777,СВЦЭМ!$A$34:$A$777,$A51,СВЦЭМ!$B$34:$B$777,U$47)+'СЕТ СН'!$G$11+СВЦЭМ!$D$10+'СЕТ СН'!$G$6-'СЕТ СН'!$G$23</f>
        <v>1145.28589066</v>
      </c>
      <c r="V51" s="36">
        <f>SUMIFS(СВЦЭМ!$D$34:$D$777,СВЦЭМ!$A$34:$A$777,$A51,СВЦЭМ!$B$34:$B$777,V$47)+'СЕТ СН'!$G$11+СВЦЭМ!$D$10+'СЕТ СН'!$G$6-'СЕТ СН'!$G$23</f>
        <v>1142.8064930200003</v>
      </c>
      <c r="W51" s="36">
        <f>SUMIFS(СВЦЭМ!$D$34:$D$777,СВЦЭМ!$A$34:$A$777,$A51,СВЦЭМ!$B$34:$B$777,W$47)+'СЕТ СН'!$G$11+СВЦЭМ!$D$10+'СЕТ СН'!$G$6-'СЕТ СН'!$G$23</f>
        <v>1156.6814579400002</v>
      </c>
      <c r="X51" s="36">
        <f>SUMIFS(СВЦЭМ!$D$34:$D$777,СВЦЭМ!$A$34:$A$777,$A51,СВЦЭМ!$B$34:$B$777,X$47)+'СЕТ СН'!$G$11+СВЦЭМ!$D$10+'СЕТ СН'!$G$6-'СЕТ СН'!$G$23</f>
        <v>1175.7335946900002</v>
      </c>
      <c r="Y51" s="36">
        <f>SUMIFS(СВЦЭМ!$D$34:$D$777,СВЦЭМ!$A$34:$A$777,$A51,СВЦЭМ!$B$34:$B$777,Y$47)+'СЕТ СН'!$G$11+СВЦЭМ!$D$10+'СЕТ СН'!$G$6-'СЕТ СН'!$G$23</f>
        <v>1214.8011729300001</v>
      </c>
    </row>
    <row r="52" spans="1:25" ht="15.75" x14ac:dyDescent="0.2">
      <c r="A52" s="35">
        <f t="shared" si="1"/>
        <v>42799</v>
      </c>
      <c r="B52" s="36">
        <f>SUMIFS(СВЦЭМ!$D$34:$D$777,СВЦЭМ!$A$34:$A$777,$A52,СВЦЭМ!$B$34:$B$777,B$47)+'СЕТ СН'!$G$11+СВЦЭМ!$D$10+'СЕТ СН'!$G$6-'СЕТ СН'!$G$23</f>
        <v>1236.3288382700002</v>
      </c>
      <c r="C52" s="36">
        <f>SUMIFS(СВЦЭМ!$D$34:$D$777,СВЦЭМ!$A$34:$A$777,$A52,СВЦЭМ!$B$34:$B$777,C$47)+'СЕТ СН'!$G$11+СВЦЭМ!$D$10+'СЕТ СН'!$G$6-'СЕТ СН'!$G$23</f>
        <v>1284.0032742799999</v>
      </c>
      <c r="D52" s="36">
        <f>SUMIFS(СВЦЭМ!$D$34:$D$777,СВЦЭМ!$A$34:$A$777,$A52,СВЦЭМ!$B$34:$B$777,D$47)+'СЕТ СН'!$G$11+СВЦЭМ!$D$10+'СЕТ СН'!$G$6-'СЕТ СН'!$G$23</f>
        <v>1325.60653834</v>
      </c>
      <c r="E52" s="36">
        <f>SUMIFS(СВЦЭМ!$D$34:$D$777,СВЦЭМ!$A$34:$A$777,$A52,СВЦЭМ!$B$34:$B$777,E$47)+'СЕТ СН'!$G$11+СВЦЭМ!$D$10+'СЕТ СН'!$G$6-'СЕТ СН'!$G$23</f>
        <v>1337.7844144400001</v>
      </c>
      <c r="F52" s="36">
        <f>SUMIFS(СВЦЭМ!$D$34:$D$777,СВЦЭМ!$A$34:$A$777,$A52,СВЦЭМ!$B$34:$B$777,F$47)+'СЕТ СН'!$G$11+СВЦЭМ!$D$10+'СЕТ СН'!$G$6-'СЕТ СН'!$G$23</f>
        <v>1336.7018120400003</v>
      </c>
      <c r="G52" s="36">
        <f>SUMIFS(СВЦЭМ!$D$34:$D$777,СВЦЭМ!$A$34:$A$777,$A52,СВЦЭМ!$B$34:$B$777,G$47)+'СЕТ СН'!$G$11+СВЦЭМ!$D$10+'СЕТ СН'!$G$6-'СЕТ СН'!$G$23</f>
        <v>1325.3666888799999</v>
      </c>
      <c r="H52" s="36">
        <f>SUMIFS(СВЦЭМ!$D$34:$D$777,СВЦЭМ!$A$34:$A$777,$A52,СВЦЭМ!$B$34:$B$777,H$47)+'СЕТ СН'!$G$11+СВЦЭМ!$D$10+'СЕТ СН'!$G$6-'СЕТ СН'!$G$23</f>
        <v>1310.2245639900002</v>
      </c>
      <c r="I52" s="36">
        <f>SUMIFS(СВЦЭМ!$D$34:$D$777,СВЦЭМ!$A$34:$A$777,$A52,СВЦЭМ!$B$34:$B$777,I$47)+'СЕТ СН'!$G$11+СВЦЭМ!$D$10+'СЕТ СН'!$G$6-'СЕТ СН'!$G$23</f>
        <v>1265.02126924</v>
      </c>
      <c r="J52" s="36">
        <f>SUMIFS(СВЦЭМ!$D$34:$D$777,СВЦЭМ!$A$34:$A$777,$A52,СВЦЭМ!$B$34:$B$777,J$47)+'СЕТ СН'!$G$11+СВЦЭМ!$D$10+'СЕТ СН'!$G$6-'СЕТ СН'!$G$23</f>
        <v>1195.16146807</v>
      </c>
      <c r="K52" s="36">
        <f>SUMIFS(СВЦЭМ!$D$34:$D$777,СВЦЭМ!$A$34:$A$777,$A52,СВЦЭМ!$B$34:$B$777,K$47)+'СЕТ СН'!$G$11+СВЦЭМ!$D$10+'СЕТ СН'!$G$6-'СЕТ СН'!$G$23</f>
        <v>1168.2979498200002</v>
      </c>
      <c r="L52" s="36">
        <f>SUMIFS(СВЦЭМ!$D$34:$D$777,СВЦЭМ!$A$34:$A$777,$A52,СВЦЭМ!$B$34:$B$777,L$47)+'СЕТ СН'!$G$11+СВЦЭМ!$D$10+'СЕТ СН'!$G$6-'СЕТ СН'!$G$23</f>
        <v>1146.4246747800003</v>
      </c>
      <c r="M52" s="36">
        <f>SUMIFS(СВЦЭМ!$D$34:$D$777,СВЦЭМ!$A$34:$A$777,$A52,СВЦЭМ!$B$34:$B$777,M$47)+'СЕТ СН'!$G$11+СВЦЭМ!$D$10+'СЕТ СН'!$G$6-'СЕТ СН'!$G$23</f>
        <v>1149.36704659</v>
      </c>
      <c r="N52" s="36">
        <f>SUMIFS(СВЦЭМ!$D$34:$D$777,СВЦЭМ!$A$34:$A$777,$A52,СВЦЭМ!$B$34:$B$777,N$47)+'СЕТ СН'!$G$11+СВЦЭМ!$D$10+'СЕТ СН'!$G$6-'СЕТ СН'!$G$23</f>
        <v>1166.2998579</v>
      </c>
      <c r="O52" s="36">
        <f>SUMIFS(СВЦЭМ!$D$34:$D$777,СВЦЭМ!$A$34:$A$777,$A52,СВЦЭМ!$B$34:$B$777,O$47)+'СЕТ СН'!$G$11+СВЦЭМ!$D$10+'СЕТ СН'!$G$6-'СЕТ СН'!$G$23</f>
        <v>1191.0122574900001</v>
      </c>
      <c r="P52" s="36">
        <f>SUMIFS(СВЦЭМ!$D$34:$D$777,СВЦЭМ!$A$34:$A$777,$A52,СВЦЭМ!$B$34:$B$777,P$47)+'СЕТ СН'!$G$11+СВЦЭМ!$D$10+'СЕТ СН'!$G$6-'СЕТ СН'!$G$23</f>
        <v>1196.2161260299999</v>
      </c>
      <c r="Q52" s="36">
        <f>SUMIFS(СВЦЭМ!$D$34:$D$777,СВЦЭМ!$A$34:$A$777,$A52,СВЦЭМ!$B$34:$B$777,Q$47)+'СЕТ СН'!$G$11+СВЦЭМ!$D$10+'СЕТ СН'!$G$6-'СЕТ СН'!$G$23</f>
        <v>1200.5957308299999</v>
      </c>
      <c r="R52" s="36">
        <f>SUMIFS(СВЦЭМ!$D$34:$D$777,СВЦЭМ!$A$34:$A$777,$A52,СВЦЭМ!$B$34:$B$777,R$47)+'СЕТ СН'!$G$11+СВЦЭМ!$D$10+'СЕТ СН'!$G$6-'СЕТ СН'!$G$23</f>
        <v>1201.34803504</v>
      </c>
      <c r="S52" s="36">
        <f>SUMIFS(СВЦЭМ!$D$34:$D$777,СВЦЭМ!$A$34:$A$777,$A52,СВЦЭМ!$B$34:$B$777,S$47)+'СЕТ СН'!$G$11+СВЦЭМ!$D$10+'СЕТ СН'!$G$6-'СЕТ СН'!$G$23</f>
        <v>1201.4887837599999</v>
      </c>
      <c r="T52" s="36">
        <f>SUMIFS(СВЦЭМ!$D$34:$D$777,СВЦЭМ!$A$34:$A$777,$A52,СВЦЭМ!$B$34:$B$777,T$47)+'СЕТ СН'!$G$11+СВЦЭМ!$D$10+'СЕТ СН'!$G$6-'СЕТ СН'!$G$23</f>
        <v>1170.96379699</v>
      </c>
      <c r="U52" s="36">
        <f>SUMIFS(СВЦЭМ!$D$34:$D$777,СВЦЭМ!$A$34:$A$777,$A52,СВЦЭМ!$B$34:$B$777,U$47)+'СЕТ СН'!$G$11+СВЦЭМ!$D$10+'СЕТ СН'!$G$6-'СЕТ СН'!$G$23</f>
        <v>1160.8101102700002</v>
      </c>
      <c r="V52" s="36">
        <f>SUMIFS(СВЦЭМ!$D$34:$D$777,СВЦЭМ!$A$34:$A$777,$A52,СВЦЭМ!$B$34:$B$777,V$47)+'СЕТ СН'!$G$11+СВЦЭМ!$D$10+'СЕТ СН'!$G$6-'СЕТ СН'!$G$23</f>
        <v>1180.4333012900001</v>
      </c>
      <c r="W52" s="36">
        <f>SUMIFS(СВЦЭМ!$D$34:$D$777,СВЦЭМ!$A$34:$A$777,$A52,СВЦЭМ!$B$34:$B$777,W$47)+'СЕТ СН'!$G$11+СВЦЭМ!$D$10+'СЕТ СН'!$G$6-'СЕТ СН'!$G$23</f>
        <v>1153.6622308599999</v>
      </c>
      <c r="X52" s="36">
        <f>SUMIFS(СВЦЭМ!$D$34:$D$777,СВЦЭМ!$A$34:$A$777,$A52,СВЦЭМ!$B$34:$B$777,X$47)+'СЕТ СН'!$G$11+СВЦЭМ!$D$10+'СЕТ СН'!$G$6-'СЕТ СН'!$G$23</f>
        <v>1126.4651949700001</v>
      </c>
      <c r="Y52" s="36">
        <f>SUMIFS(СВЦЭМ!$D$34:$D$777,СВЦЭМ!$A$34:$A$777,$A52,СВЦЭМ!$B$34:$B$777,Y$47)+'СЕТ СН'!$G$11+СВЦЭМ!$D$10+'СЕТ СН'!$G$6-'СЕТ СН'!$G$23</f>
        <v>1182.0099271100003</v>
      </c>
    </row>
    <row r="53" spans="1:25" ht="15.75" x14ac:dyDescent="0.2">
      <c r="A53" s="35">
        <f t="shared" si="1"/>
        <v>42800</v>
      </c>
      <c r="B53" s="36">
        <f>SUMIFS(СВЦЭМ!$D$34:$D$777,СВЦЭМ!$A$34:$A$777,$A53,СВЦЭМ!$B$34:$B$777,B$47)+'СЕТ СН'!$G$11+СВЦЭМ!$D$10+'СЕТ СН'!$G$6-'СЕТ СН'!$G$23</f>
        <v>1284.88498398</v>
      </c>
      <c r="C53" s="36">
        <f>SUMIFS(СВЦЭМ!$D$34:$D$777,СВЦЭМ!$A$34:$A$777,$A53,СВЦЭМ!$B$34:$B$777,C$47)+'СЕТ СН'!$G$11+СВЦЭМ!$D$10+'СЕТ СН'!$G$6-'СЕТ СН'!$G$23</f>
        <v>1311.2776620300001</v>
      </c>
      <c r="D53" s="36">
        <f>SUMIFS(СВЦЭМ!$D$34:$D$777,СВЦЭМ!$A$34:$A$777,$A53,СВЦЭМ!$B$34:$B$777,D$47)+'СЕТ СН'!$G$11+СВЦЭМ!$D$10+'СЕТ СН'!$G$6-'СЕТ СН'!$G$23</f>
        <v>1343.4733797500003</v>
      </c>
      <c r="E53" s="36">
        <f>SUMIFS(СВЦЭМ!$D$34:$D$777,СВЦЭМ!$A$34:$A$777,$A53,СВЦЭМ!$B$34:$B$777,E$47)+'СЕТ СН'!$G$11+СВЦЭМ!$D$10+'СЕТ СН'!$G$6-'СЕТ СН'!$G$23</f>
        <v>1358.46180237</v>
      </c>
      <c r="F53" s="36">
        <f>SUMIFS(СВЦЭМ!$D$34:$D$777,СВЦЭМ!$A$34:$A$777,$A53,СВЦЭМ!$B$34:$B$777,F$47)+'СЕТ СН'!$G$11+СВЦЭМ!$D$10+'СЕТ СН'!$G$6-'СЕТ СН'!$G$23</f>
        <v>1356.9049006099999</v>
      </c>
      <c r="G53" s="36">
        <f>SUMIFS(СВЦЭМ!$D$34:$D$777,СВЦЭМ!$A$34:$A$777,$A53,СВЦЭМ!$B$34:$B$777,G$47)+'СЕТ СН'!$G$11+СВЦЭМ!$D$10+'СЕТ СН'!$G$6-'СЕТ СН'!$G$23</f>
        <v>1345.4699936100001</v>
      </c>
      <c r="H53" s="36">
        <f>SUMIFS(СВЦЭМ!$D$34:$D$777,СВЦЭМ!$A$34:$A$777,$A53,СВЦЭМ!$B$34:$B$777,H$47)+'СЕТ СН'!$G$11+СВЦЭМ!$D$10+'СЕТ СН'!$G$6-'СЕТ СН'!$G$23</f>
        <v>1291.7402852499999</v>
      </c>
      <c r="I53" s="36">
        <f>SUMIFS(СВЦЭМ!$D$34:$D$777,СВЦЭМ!$A$34:$A$777,$A53,СВЦЭМ!$B$34:$B$777,I$47)+'СЕТ СН'!$G$11+СВЦЭМ!$D$10+'СЕТ СН'!$G$6-'СЕТ СН'!$G$23</f>
        <v>1227.09178531</v>
      </c>
      <c r="J53" s="36">
        <f>SUMIFS(СВЦЭМ!$D$34:$D$777,СВЦЭМ!$A$34:$A$777,$A53,СВЦЭМ!$B$34:$B$777,J$47)+'СЕТ СН'!$G$11+СВЦЭМ!$D$10+'СЕТ СН'!$G$6-'СЕТ СН'!$G$23</f>
        <v>1182.1669087599998</v>
      </c>
      <c r="K53" s="36">
        <f>SUMIFS(СВЦЭМ!$D$34:$D$777,СВЦЭМ!$A$34:$A$777,$A53,СВЦЭМ!$B$34:$B$777,K$47)+'СЕТ СН'!$G$11+СВЦЭМ!$D$10+'СЕТ СН'!$G$6-'СЕТ СН'!$G$23</f>
        <v>1181.1382343300002</v>
      </c>
      <c r="L53" s="36">
        <f>SUMIFS(СВЦЭМ!$D$34:$D$777,СВЦЭМ!$A$34:$A$777,$A53,СВЦЭМ!$B$34:$B$777,L$47)+'СЕТ СН'!$G$11+СВЦЭМ!$D$10+'СЕТ СН'!$G$6-'СЕТ СН'!$G$23</f>
        <v>1182.98455582</v>
      </c>
      <c r="M53" s="36">
        <f>SUMIFS(СВЦЭМ!$D$34:$D$777,СВЦЭМ!$A$34:$A$777,$A53,СВЦЭМ!$B$34:$B$777,M$47)+'СЕТ СН'!$G$11+СВЦЭМ!$D$10+'СЕТ СН'!$G$6-'СЕТ СН'!$G$23</f>
        <v>1184.21146129</v>
      </c>
      <c r="N53" s="36">
        <f>SUMIFS(СВЦЭМ!$D$34:$D$777,СВЦЭМ!$A$34:$A$777,$A53,СВЦЭМ!$B$34:$B$777,N$47)+'СЕТ СН'!$G$11+СВЦЭМ!$D$10+'СЕТ СН'!$G$6-'СЕТ СН'!$G$23</f>
        <v>1182.24391225</v>
      </c>
      <c r="O53" s="36">
        <f>SUMIFS(СВЦЭМ!$D$34:$D$777,СВЦЭМ!$A$34:$A$777,$A53,СВЦЭМ!$B$34:$B$777,O$47)+'СЕТ СН'!$G$11+СВЦЭМ!$D$10+'СЕТ СН'!$G$6-'СЕТ СН'!$G$23</f>
        <v>1182.26646046</v>
      </c>
      <c r="P53" s="36">
        <f>SUMIFS(СВЦЭМ!$D$34:$D$777,СВЦЭМ!$A$34:$A$777,$A53,СВЦЭМ!$B$34:$B$777,P$47)+'СЕТ СН'!$G$11+СВЦЭМ!$D$10+'СЕТ СН'!$G$6-'СЕТ СН'!$G$23</f>
        <v>1172.29004476</v>
      </c>
      <c r="Q53" s="36">
        <f>SUMIFS(СВЦЭМ!$D$34:$D$777,СВЦЭМ!$A$34:$A$777,$A53,СВЦЭМ!$B$34:$B$777,Q$47)+'СЕТ СН'!$G$11+СВЦЭМ!$D$10+'СЕТ СН'!$G$6-'СЕТ СН'!$G$23</f>
        <v>1163.9266406199999</v>
      </c>
      <c r="R53" s="36">
        <f>SUMIFS(СВЦЭМ!$D$34:$D$777,СВЦЭМ!$A$34:$A$777,$A53,СВЦЭМ!$B$34:$B$777,R$47)+'СЕТ СН'!$G$11+СВЦЭМ!$D$10+'СЕТ СН'!$G$6-'СЕТ СН'!$G$23</f>
        <v>1220.8528254299999</v>
      </c>
      <c r="S53" s="36">
        <f>SUMIFS(СВЦЭМ!$D$34:$D$777,СВЦЭМ!$A$34:$A$777,$A53,СВЦЭМ!$B$34:$B$777,S$47)+'СЕТ СН'!$G$11+СВЦЭМ!$D$10+'СЕТ СН'!$G$6-'СЕТ СН'!$G$23</f>
        <v>1233.95883172</v>
      </c>
      <c r="T53" s="36">
        <f>SUMIFS(СВЦЭМ!$D$34:$D$777,СВЦЭМ!$A$34:$A$777,$A53,СВЦЭМ!$B$34:$B$777,T$47)+'СЕТ СН'!$G$11+СВЦЭМ!$D$10+'СЕТ СН'!$G$6-'СЕТ СН'!$G$23</f>
        <v>1203.8884600599999</v>
      </c>
      <c r="U53" s="36">
        <f>SUMIFS(СВЦЭМ!$D$34:$D$777,СВЦЭМ!$A$34:$A$777,$A53,СВЦЭМ!$B$34:$B$777,U$47)+'СЕТ СН'!$G$11+СВЦЭМ!$D$10+'СЕТ СН'!$G$6-'СЕТ СН'!$G$23</f>
        <v>1188.1421581499999</v>
      </c>
      <c r="V53" s="36">
        <f>SUMIFS(СВЦЭМ!$D$34:$D$777,СВЦЭМ!$A$34:$A$777,$A53,СВЦЭМ!$B$34:$B$777,V$47)+'СЕТ СН'!$G$11+СВЦЭМ!$D$10+'СЕТ СН'!$G$6-'СЕТ СН'!$G$23</f>
        <v>1192.7165781500003</v>
      </c>
      <c r="W53" s="36">
        <f>SUMIFS(СВЦЭМ!$D$34:$D$777,СВЦЭМ!$A$34:$A$777,$A53,СВЦЭМ!$B$34:$B$777,W$47)+'СЕТ СН'!$G$11+СВЦЭМ!$D$10+'СЕТ СН'!$G$6-'СЕТ СН'!$G$23</f>
        <v>1195.6180759200001</v>
      </c>
      <c r="X53" s="36">
        <f>SUMIFS(СВЦЭМ!$D$34:$D$777,СВЦЭМ!$A$34:$A$777,$A53,СВЦЭМ!$B$34:$B$777,X$47)+'СЕТ СН'!$G$11+СВЦЭМ!$D$10+'СЕТ СН'!$G$6-'СЕТ СН'!$G$23</f>
        <v>1193.7868695800003</v>
      </c>
      <c r="Y53" s="36">
        <f>SUMIFS(СВЦЭМ!$D$34:$D$777,СВЦЭМ!$A$34:$A$777,$A53,СВЦЭМ!$B$34:$B$777,Y$47)+'СЕТ СН'!$G$11+СВЦЭМ!$D$10+'СЕТ СН'!$G$6-'СЕТ СН'!$G$23</f>
        <v>1223.5139835</v>
      </c>
    </row>
    <row r="54" spans="1:25" ht="15.75" x14ac:dyDescent="0.2">
      <c r="A54" s="35">
        <f t="shared" si="1"/>
        <v>42801</v>
      </c>
      <c r="B54" s="36">
        <f>SUMIFS(СВЦЭМ!$D$34:$D$777,СВЦЭМ!$A$34:$A$777,$A54,СВЦЭМ!$B$34:$B$777,B$47)+'СЕТ СН'!$G$11+СВЦЭМ!$D$10+'СЕТ СН'!$G$6-'СЕТ СН'!$G$23</f>
        <v>1248.5171828400003</v>
      </c>
      <c r="C54" s="36">
        <f>SUMIFS(СВЦЭМ!$D$34:$D$777,СВЦЭМ!$A$34:$A$777,$A54,СВЦЭМ!$B$34:$B$777,C$47)+'СЕТ СН'!$G$11+СВЦЭМ!$D$10+'СЕТ СН'!$G$6-'СЕТ СН'!$G$23</f>
        <v>1287.7674318700001</v>
      </c>
      <c r="D54" s="36">
        <f>SUMIFS(СВЦЭМ!$D$34:$D$777,СВЦЭМ!$A$34:$A$777,$A54,СВЦЭМ!$B$34:$B$777,D$47)+'СЕТ СН'!$G$11+СВЦЭМ!$D$10+'СЕТ СН'!$G$6-'СЕТ СН'!$G$23</f>
        <v>1333.8053421700001</v>
      </c>
      <c r="E54" s="36">
        <f>SUMIFS(СВЦЭМ!$D$34:$D$777,СВЦЭМ!$A$34:$A$777,$A54,СВЦЭМ!$B$34:$B$777,E$47)+'СЕТ СН'!$G$11+СВЦЭМ!$D$10+'СЕТ СН'!$G$6-'СЕТ СН'!$G$23</f>
        <v>1341.0125824800002</v>
      </c>
      <c r="F54" s="36">
        <f>SUMIFS(СВЦЭМ!$D$34:$D$777,СВЦЭМ!$A$34:$A$777,$A54,СВЦЭМ!$B$34:$B$777,F$47)+'СЕТ СН'!$G$11+СВЦЭМ!$D$10+'СЕТ СН'!$G$6-'СЕТ СН'!$G$23</f>
        <v>1340.6091074700003</v>
      </c>
      <c r="G54" s="36">
        <f>SUMIFS(СВЦЭМ!$D$34:$D$777,СВЦЭМ!$A$34:$A$777,$A54,СВЦЭМ!$B$34:$B$777,G$47)+'СЕТ СН'!$G$11+СВЦЭМ!$D$10+'СЕТ СН'!$G$6-'СЕТ СН'!$G$23</f>
        <v>1321.4481678000002</v>
      </c>
      <c r="H54" s="36">
        <f>SUMIFS(СВЦЭМ!$D$34:$D$777,СВЦЭМ!$A$34:$A$777,$A54,СВЦЭМ!$B$34:$B$777,H$47)+'СЕТ СН'!$G$11+СВЦЭМ!$D$10+'СЕТ СН'!$G$6-'СЕТ СН'!$G$23</f>
        <v>1260.8710035899999</v>
      </c>
      <c r="I54" s="36">
        <f>SUMIFS(СВЦЭМ!$D$34:$D$777,СВЦЭМ!$A$34:$A$777,$A54,СВЦЭМ!$B$34:$B$777,I$47)+'СЕТ СН'!$G$11+СВЦЭМ!$D$10+'СЕТ СН'!$G$6-'СЕТ СН'!$G$23</f>
        <v>1205.4832895099998</v>
      </c>
      <c r="J54" s="36">
        <f>SUMIFS(СВЦЭМ!$D$34:$D$777,СВЦЭМ!$A$34:$A$777,$A54,СВЦЭМ!$B$34:$B$777,J$47)+'СЕТ СН'!$G$11+СВЦЭМ!$D$10+'СЕТ СН'!$G$6-'СЕТ СН'!$G$23</f>
        <v>1179.2005898100001</v>
      </c>
      <c r="K54" s="36">
        <f>SUMIFS(СВЦЭМ!$D$34:$D$777,СВЦЭМ!$A$34:$A$777,$A54,СВЦЭМ!$B$34:$B$777,K$47)+'СЕТ СН'!$G$11+СВЦЭМ!$D$10+'СЕТ СН'!$G$6-'СЕТ СН'!$G$23</f>
        <v>1177.35447957</v>
      </c>
      <c r="L54" s="36">
        <f>SUMIFS(СВЦЭМ!$D$34:$D$777,СВЦЭМ!$A$34:$A$777,$A54,СВЦЭМ!$B$34:$B$777,L$47)+'СЕТ СН'!$G$11+СВЦЭМ!$D$10+'СЕТ СН'!$G$6-'СЕТ СН'!$G$23</f>
        <v>1186.4598971</v>
      </c>
      <c r="M54" s="36">
        <f>SUMIFS(СВЦЭМ!$D$34:$D$777,СВЦЭМ!$A$34:$A$777,$A54,СВЦЭМ!$B$34:$B$777,M$47)+'СЕТ СН'!$G$11+СВЦЭМ!$D$10+'СЕТ СН'!$G$6-'СЕТ СН'!$G$23</f>
        <v>1183.8142509300001</v>
      </c>
      <c r="N54" s="36">
        <f>SUMIFS(СВЦЭМ!$D$34:$D$777,СВЦЭМ!$A$34:$A$777,$A54,СВЦЭМ!$B$34:$B$777,N$47)+'СЕТ СН'!$G$11+СВЦЭМ!$D$10+'СЕТ СН'!$G$6-'СЕТ СН'!$G$23</f>
        <v>1185.74281208</v>
      </c>
      <c r="O54" s="36">
        <f>SUMIFS(СВЦЭМ!$D$34:$D$777,СВЦЭМ!$A$34:$A$777,$A54,СВЦЭМ!$B$34:$B$777,O$47)+'СЕТ СН'!$G$11+СВЦЭМ!$D$10+'СЕТ СН'!$G$6-'СЕТ СН'!$G$23</f>
        <v>1179.4575749199998</v>
      </c>
      <c r="P54" s="36">
        <f>SUMIFS(СВЦЭМ!$D$34:$D$777,СВЦЭМ!$A$34:$A$777,$A54,СВЦЭМ!$B$34:$B$777,P$47)+'СЕТ СН'!$G$11+СВЦЭМ!$D$10+'СЕТ СН'!$G$6-'СЕТ СН'!$G$23</f>
        <v>1176.8218726600003</v>
      </c>
      <c r="Q54" s="36">
        <f>SUMIFS(СВЦЭМ!$D$34:$D$777,СВЦЭМ!$A$34:$A$777,$A54,СВЦЭМ!$B$34:$B$777,Q$47)+'СЕТ СН'!$G$11+СВЦЭМ!$D$10+'СЕТ СН'!$G$6-'СЕТ СН'!$G$23</f>
        <v>1172.8033074600003</v>
      </c>
      <c r="R54" s="36">
        <f>SUMIFS(СВЦЭМ!$D$34:$D$777,СВЦЭМ!$A$34:$A$777,$A54,СВЦЭМ!$B$34:$B$777,R$47)+'СЕТ СН'!$G$11+СВЦЭМ!$D$10+'СЕТ СН'!$G$6-'СЕТ СН'!$G$23</f>
        <v>1175.4842884099999</v>
      </c>
      <c r="S54" s="36">
        <f>SUMIFS(СВЦЭМ!$D$34:$D$777,СВЦЭМ!$A$34:$A$777,$A54,СВЦЭМ!$B$34:$B$777,S$47)+'СЕТ СН'!$G$11+СВЦЭМ!$D$10+'СЕТ СН'!$G$6-'СЕТ СН'!$G$23</f>
        <v>1180.3514978200001</v>
      </c>
      <c r="T54" s="36">
        <f>SUMIFS(СВЦЭМ!$D$34:$D$777,СВЦЭМ!$A$34:$A$777,$A54,СВЦЭМ!$B$34:$B$777,T$47)+'СЕТ СН'!$G$11+СВЦЭМ!$D$10+'СЕТ СН'!$G$6-'СЕТ СН'!$G$23</f>
        <v>1185.2874950700002</v>
      </c>
      <c r="U54" s="36">
        <f>SUMIFS(СВЦЭМ!$D$34:$D$777,СВЦЭМ!$A$34:$A$777,$A54,СВЦЭМ!$B$34:$B$777,U$47)+'СЕТ СН'!$G$11+СВЦЭМ!$D$10+'СЕТ СН'!$G$6-'СЕТ СН'!$G$23</f>
        <v>1185.3000423500002</v>
      </c>
      <c r="V54" s="36">
        <f>SUMIFS(СВЦЭМ!$D$34:$D$777,СВЦЭМ!$A$34:$A$777,$A54,СВЦЭМ!$B$34:$B$777,V$47)+'СЕТ СН'!$G$11+СВЦЭМ!$D$10+'СЕТ СН'!$G$6-'СЕТ СН'!$G$23</f>
        <v>1188.8095240299999</v>
      </c>
      <c r="W54" s="36">
        <f>SUMIFS(СВЦЭМ!$D$34:$D$777,СВЦЭМ!$A$34:$A$777,$A54,СВЦЭМ!$B$34:$B$777,W$47)+'СЕТ СН'!$G$11+СВЦЭМ!$D$10+'СЕТ СН'!$G$6-'СЕТ СН'!$G$23</f>
        <v>1184.9832209000001</v>
      </c>
      <c r="X54" s="36">
        <f>SUMIFS(СВЦЭМ!$D$34:$D$777,СВЦЭМ!$A$34:$A$777,$A54,СВЦЭМ!$B$34:$B$777,X$47)+'СЕТ СН'!$G$11+СВЦЭМ!$D$10+'СЕТ СН'!$G$6-'СЕТ СН'!$G$23</f>
        <v>1179.0316752200001</v>
      </c>
      <c r="Y54" s="36">
        <f>SUMIFS(СВЦЭМ!$D$34:$D$777,СВЦЭМ!$A$34:$A$777,$A54,СВЦЭМ!$B$34:$B$777,Y$47)+'СЕТ СН'!$G$11+СВЦЭМ!$D$10+'СЕТ СН'!$G$6-'СЕТ СН'!$G$23</f>
        <v>1193.1526085200003</v>
      </c>
    </row>
    <row r="55" spans="1:25" ht="15.75" x14ac:dyDescent="0.2">
      <c r="A55" s="35">
        <f t="shared" si="1"/>
        <v>42802</v>
      </c>
      <c r="B55" s="36">
        <f>SUMIFS(СВЦЭМ!$D$34:$D$777,СВЦЭМ!$A$34:$A$777,$A55,СВЦЭМ!$B$34:$B$777,B$47)+'СЕТ СН'!$G$11+СВЦЭМ!$D$10+'СЕТ СН'!$G$6-'СЕТ СН'!$G$23</f>
        <v>1231.2613398799999</v>
      </c>
      <c r="C55" s="36">
        <f>SUMIFS(СВЦЭМ!$D$34:$D$777,СВЦЭМ!$A$34:$A$777,$A55,СВЦЭМ!$B$34:$B$777,C$47)+'СЕТ СН'!$G$11+СВЦЭМ!$D$10+'СЕТ СН'!$G$6-'СЕТ СН'!$G$23</f>
        <v>1271.1617540100001</v>
      </c>
      <c r="D55" s="36">
        <f>SUMIFS(СВЦЭМ!$D$34:$D$777,СВЦЭМ!$A$34:$A$777,$A55,СВЦЭМ!$B$34:$B$777,D$47)+'СЕТ СН'!$G$11+СВЦЭМ!$D$10+'СЕТ СН'!$G$6-'СЕТ СН'!$G$23</f>
        <v>1288.7233951500002</v>
      </c>
      <c r="E55" s="36">
        <f>SUMIFS(СВЦЭМ!$D$34:$D$777,СВЦЭМ!$A$34:$A$777,$A55,СВЦЭМ!$B$34:$B$777,E$47)+'СЕТ СН'!$G$11+СВЦЭМ!$D$10+'СЕТ СН'!$G$6-'СЕТ СН'!$G$23</f>
        <v>1297.0316514700003</v>
      </c>
      <c r="F55" s="36">
        <f>SUMIFS(СВЦЭМ!$D$34:$D$777,СВЦЭМ!$A$34:$A$777,$A55,СВЦЭМ!$B$34:$B$777,F$47)+'СЕТ СН'!$G$11+СВЦЭМ!$D$10+'СЕТ СН'!$G$6-'СЕТ СН'!$G$23</f>
        <v>1296.85018171</v>
      </c>
      <c r="G55" s="36">
        <f>SUMIFS(СВЦЭМ!$D$34:$D$777,СВЦЭМ!$A$34:$A$777,$A55,СВЦЭМ!$B$34:$B$777,G$47)+'СЕТ СН'!$G$11+СВЦЭМ!$D$10+'СЕТ СН'!$G$6-'СЕТ СН'!$G$23</f>
        <v>1289.2255783099999</v>
      </c>
      <c r="H55" s="36">
        <f>SUMIFS(СВЦЭМ!$D$34:$D$777,СВЦЭМ!$A$34:$A$777,$A55,СВЦЭМ!$B$34:$B$777,H$47)+'СЕТ СН'!$G$11+СВЦЭМ!$D$10+'СЕТ СН'!$G$6-'СЕТ СН'!$G$23</f>
        <v>1263.9451488300001</v>
      </c>
      <c r="I55" s="36">
        <f>SUMIFS(СВЦЭМ!$D$34:$D$777,СВЦЭМ!$A$34:$A$777,$A55,СВЦЭМ!$B$34:$B$777,I$47)+'СЕТ СН'!$G$11+СВЦЭМ!$D$10+'СЕТ СН'!$G$6-'СЕТ СН'!$G$23</f>
        <v>1233.12698667</v>
      </c>
      <c r="J55" s="36">
        <f>SUMIFS(СВЦЭМ!$D$34:$D$777,СВЦЭМ!$A$34:$A$777,$A55,СВЦЭМ!$B$34:$B$777,J$47)+'СЕТ СН'!$G$11+СВЦЭМ!$D$10+'СЕТ СН'!$G$6-'СЕТ СН'!$G$23</f>
        <v>1163.3476261700002</v>
      </c>
      <c r="K55" s="36">
        <f>SUMIFS(СВЦЭМ!$D$34:$D$777,СВЦЭМ!$A$34:$A$777,$A55,СВЦЭМ!$B$34:$B$777,K$47)+'СЕТ СН'!$G$11+СВЦЭМ!$D$10+'СЕТ СН'!$G$6-'СЕТ СН'!$G$23</f>
        <v>1181.8842783600003</v>
      </c>
      <c r="L55" s="36">
        <f>SUMIFS(СВЦЭМ!$D$34:$D$777,СВЦЭМ!$A$34:$A$777,$A55,СВЦЭМ!$B$34:$B$777,L$47)+'СЕТ СН'!$G$11+СВЦЭМ!$D$10+'СЕТ СН'!$G$6-'СЕТ СН'!$G$23</f>
        <v>1187.2179841500001</v>
      </c>
      <c r="M55" s="36">
        <f>SUMIFS(СВЦЭМ!$D$34:$D$777,СВЦЭМ!$A$34:$A$777,$A55,СВЦЭМ!$B$34:$B$777,M$47)+'СЕТ СН'!$G$11+СВЦЭМ!$D$10+'СЕТ СН'!$G$6-'СЕТ СН'!$G$23</f>
        <v>1205.8284718999998</v>
      </c>
      <c r="N55" s="36">
        <f>SUMIFS(СВЦЭМ!$D$34:$D$777,СВЦЭМ!$A$34:$A$777,$A55,СВЦЭМ!$B$34:$B$777,N$47)+'СЕТ СН'!$G$11+СВЦЭМ!$D$10+'СЕТ СН'!$G$6-'СЕТ СН'!$G$23</f>
        <v>1178.1710553600001</v>
      </c>
      <c r="O55" s="36">
        <f>SUMIFS(СВЦЭМ!$D$34:$D$777,СВЦЭМ!$A$34:$A$777,$A55,СВЦЭМ!$B$34:$B$777,O$47)+'СЕТ СН'!$G$11+СВЦЭМ!$D$10+'СЕТ СН'!$G$6-'СЕТ СН'!$G$23</f>
        <v>1175.4495449599999</v>
      </c>
      <c r="P55" s="36">
        <f>SUMIFS(СВЦЭМ!$D$34:$D$777,СВЦЭМ!$A$34:$A$777,$A55,СВЦЭМ!$B$34:$B$777,P$47)+'СЕТ СН'!$G$11+СВЦЭМ!$D$10+'СЕТ СН'!$G$6-'СЕТ СН'!$G$23</f>
        <v>1165.8607453899999</v>
      </c>
      <c r="Q55" s="36">
        <f>SUMIFS(СВЦЭМ!$D$34:$D$777,СВЦЭМ!$A$34:$A$777,$A55,СВЦЭМ!$B$34:$B$777,Q$47)+'СЕТ СН'!$G$11+СВЦЭМ!$D$10+'СЕТ СН'!$G$6-'СЕТ СН'!$G$23</f>
        <v>1161.5908363200001</v>
      </c>
      <c r="R55" s="36">
        <f>SUMIFS(СВЦЭМ!$D$34:$D$777,СВЦЭМ!$A$34:$A$777,$A55,СВЦЭМ!$B$34:$B$777,R$47)+'СЕТ СН'!$G$11+СВЦЭМ!$D$10+'СЕТ СН'!$G$6-'СЕТ СН'!$G$23</f>
        <v>1167.3698466800001</v>
      </c>
      <c r="S55" s="36">
        <f>SUMIFS(СВЦЭМ!$D$34:$D$777,СВЦЭМ!$A$34:$A$777,$A55,СВЦЭМ!$B$34:$B$777,S$47)+'СЕТ СН'!$G$11+СВЦЭМ!$D$10+'СЕТ СН'!$G$6-'СЕТ СН'!$G$23</f>
        <v>1175.0248473400002</v>
      </c>
      <c r="T55" s="36">
        <f>SUMIFS(СВЦЭМ!$D$34:$D$777,СВЦЭМ!$A$34:$A$777,$A55,СВЦЭМ!$B$34:$B$777,T$47)+'СЕТ СН'!$G$11+СВЦЭМ!$D$10+'СЕТ СН'!$G$6-'СЕТ СН'!$G$23</f>
        <v>1190.5298075300002</v>
      </c>
      <c r="U55" s="36">
        <f>SUMIFS(СВЦЭМ!$D$34:$D$777,СВЦЭМ!$A$34:$A$777,$A55,СВЦЭМ!$B$34:$B$777,U$47)+'СЕТ СН'!$G$11+СВЦЭМ!$D$10+'СЕТ СН'!$G$6-'СЕТ СН'!$G$23</f>
        <v>1189.4095922900001</v>
      </c>
      <c r="V55" s="36">
        <f>SUMIFS(СВЦЭМ!$D$34:$D$777,СВЦЭМ!$A$34:$A$777,$A55,СВЦЭМ!$B$34:$B$777,V$47)+'СЕТ СН'!$G$11+СВЦЭМ!$D$10+'СЕТ СН'!$G$6-'СЕТ СН'!$G$23</f>
        <v>1186.79935415</v>
      </c>
      <c r="W55" s="36">
        <f>SUMIFS(СВЦЭМ!$D$34:$D$777,СВЦЭМ!$A$34:$A$777,$A55,СВЦЭМ!$B$34:$B$777,W$47)+'СЕТ СН'!$G$11+СВЦЭМ!$D$10+'СЕТ СН'!$G$6-'СЕТ СН'!$G$23</f>
        <v>1195.0237554599998</v>
      </c>
      <c r="X55" s="36">
        <f>SUMIFS(СВЦЭМ!$D$34:$D$777,СВЦЭМ!$A$34:$A$777,$A55,СВЦЭМ!$B$34:$B$777,X$47)+'СЕТ СН'!$G$11+СВЦЭМ!$D$10+'СЕТ СН'!$G$6-'СЕТ СН'!$G$23</f>
        <v>1195.20542269</v>
      </c>
      <c r="Y55" s="36">
        <f>SUMIFS(СВЦЭМ!$D$34:$D$777,СВЦЭМ!$A$34:$A$777,$A55,СВЦЭМ!$B$34:$B$777,Y$47)+'СЕТ СН'!$G$11+СВЦЭМ!$D$10+'СЕТ СН'!$G$6-'СЕТ СН'!$G$23</f>
        <v>1218.5959229099999</v>
      </c>
    </row>
    <row r="56" spans="1:25" ht="15.75" x14ac:dyDescent="0.2">
      <c r="A56" s="35">
        <f t="shared" si="1"/>
        <v>42803</v>
      </c>
      <c r="B56" s="36">
        <f>SUMIFS(СВЦЭМ!$D$34:$D$777,СВЦЭМ!$A$34:$A$777,$A56,СВЦЭМ!$B$34:$B$777,B$47)+'СЕТ СН'!$G$11+СВЦЭМ!$D$10+'СЕТ СН'!$G$6-'СЕТ СН'!$G$23</f>
        <v>1334.5798890599999</v>
      </c>
      <c r="C56" s="36">
        <f>SUMIFS(СВЦЭМ!$D$34:$D$777,СВЦЭМ!$A$34:$A$777,$A56,СВЦЭМ!$B$34:$B$777,C$47)+'СЕТ СН'!$G$11+СВЦЭМ!$D$10+'СЕТ СН'!$G$6-'СЕТ СН'!$G$23</f>
        <v>1348.6025415100003</v>
      </c>
      <c r="D56" s="36">
        <f>SUMIFS(СВЦЭМ!$D$34:$D$777,СВЦЭМ!$A$34:$A$777,$A56,СВЦЭМ!$B$34:$B$777,D$47)+'СЕТ СН'!$G$11+СВЦЭМ!$D$10+'СЕТ СН'!$G$6-'СЕТ СН'!$G$23</f>
        <v>1348.00510859</v>
      </c>
      <c r="E56" s="36">
        <f>SUMIFS(СВЦЭМ!$D$34:$D$777,СВЦЭМ!$A$34:$A$777,$A56,СВЦЭМ!$B$34:$B$777,E$47)+'СЕТ СН'!$G$11+СВЦЭМ!$D$10+'СЕТ СН'!$G$6-'СЕТ СН'!$G$23</f>
        <v>1350.8945709499999</v>
      </c>
      <c r="F56" s="36">
        <f>SUMIFS(СВЦЭМ!$D$34:$D$777,СВЦЭМ!$A$34:$A$777,$A56,СВЦЭМ!$B$34:$B$777,F$47)+'СЕТ СН'!$G$11+СВЦЭМ!$D$10+'СЕТ СН'!$G$6-'СЕТ СН'!$G$23</f>
        <v>1349.1959704700002</v>
      </c>
      <c r="G56" s="36">
        <f>SUMIFS(СВЦЭМ!$D$34:$D$777,СВЦЭМ!$A$34:$A$777,$A56,СВЦЭМ!$B$34:$B$777,G$47)+'СЕТ СН'!$G$11+СВЦЭМ!$D$10+'СЕТ СН'!$G$6-'СЕТ СН'!$G$23</f>
        <v>1351.9386417400001</v>
      </c>
      <c r="H56" s="36">
        <f>SUMIFS(СВЦЭМ!$D$34:$D$777,СВЦЭМ!$A$34:$A$777,$A56,СВЦЭМ!$B$34:$B$777,H$47)+'СЕТ СН'!$G$11+СВЦЭМ!$D$10+'СЕТ СН'!$G$6-'СЕТ СН'!$G$23</f>
        <v>1361.86256886</v>
      </c>
      <c r="I56" s="36">
        <f>SUMIFS(СВЦЭМ!$D$34:$D$777,СВЦЭМ!$A$34:$A$777,$A56,СВЦЭМ!$B$34:$B$777,I$47)+'СЕТ СН'!$G$11+СВЦЭМ!$D$10+'СЕТ СН'!$G$6-'СЕТ СН'!$G$23</f>
        <v>1307.19713955</v>
      </c>
      <c r="J56" s="36">
        <f>SUMIFS(СВЦЭМ!$D$34:$D$777,СВЦЭМ!$A$34:$A$777,$A56,СВЦЭМ!$B$34:$B$777,J$47)+'СЕТ СН'!$G$11+СВЦЭМ!$D$10+'СЕТ СН'!$G$6-'СЕТ СН'!$G$23</f>
        <v>1240.6161480400001</v>
      </c>
      <c r="K56" s="36">
        <f>SUMIFS(СВЦЭМ!$D$34:$D$777,СВЦЭМ!$A$34:$A$777,$A56,СВЦЭМ!$B$34:$B$777,K$47)+'СЕТ СН'!$G$11+СВЦЭМ!$D$10+'СЕТ СН'!$G$6-'СЕТ СН'!$G$23</f>
        <v>1221.5617388999999</v>
      </c>
      <c r="L56" s="36">
        <f>SUMIFS(СВЦЭМ!$D$34:$D$777,СВЦЭМ!$A$34:$A$777,$A56,СВЦЭМ!$B$34:$B$777,L$47)+'СЕТ СН'!$G$11+СВЦЭМ!$D$10+'СЕТ СН'!$G$6-'СЕТ СН'!$G$23</f>
        <v>1231.4402851600003</v>
      </c>
      <c r="M56" s="36">
        <f>SUMIFS(СВЦЭМ!$D$34:$D$777,СВЦЭМ!$A$34:$A$777,$A56,СВЦЭМ!$B$34:$B$777,M$47)+'СЕТ СН'!$G$11+СВЦЭМ!$D$10+'СЕТ СН'!$G$6-'СЕТ СН'!$G$23</f>
        <v>1246.1076926000001</v>
      </c>
      <c r="N56" s="36">
        <f>SUMIFS(СВЦЭМ!$D$34:$D$777,СВЦЭМ!$A$34:$A$777,$A56,СВЦЭМ!$B$34:$B$777,N$47)+'СЕТ СН'!$G$11+СВЦЭМ!$D$10+'СЕТ СН'!$G$6-'СЕТ СН'!$G$23</f>
        <v>1243.90136699</v>
      </c>
      <c r="O56" s="36">
        <f>SUMIFS(СВЦЭМ!$D$34:$D$777,СВЦЭМ!$A$34:$A$777,$A56,СВЦЭМ!$B$34:$B$777,O$47)+'СЕТ СН'!$G$11+СВЦЭМ!$D$10+'СЕТ СН'!$G$6-'СЕТ СН'!$G$23</f>
        <v>1256.5788080100001</v>
      </c>
      <c r="P56" s="36">
        <f>SUMIFS(СВЦЭМ!$D$34:$D$777,СВЦЭМ!$A$34:$A$777,$A56,СВЦЭМ!$B$34:$B$777,P$47)+'СЕТ СН'!$G$11+СВЦЭМ!$D$10+'СЕТ СН'!$G$6-'СЕТ СН'!$G$23</f>
        <v>1265.9962103799999</v>
      </c>
      <c r="Q56" s="36">
        <f>SUMIFS(СВЦЭМ!$D$34:$D$777,СВЦЭМ!$A$34:$A$777,$A56,СВЦЭМ!$B$34:$B$777,Q$47)+'СЕТ СН'!$G$11+СВЦЭМ!$D$10+'СЕТ СН'!$G$6-'СЕТ СН'!$G$23</f>
        <v>1248.8066604000001</v>
      </c>
      <c r="R56" s="36">
        <f>SUMIFS(СВЦЭМ!$D$34:$D$777,СВЦЭМ!$A$34:$A$777,$A56,СВЦЭМ!$B$34:$B$777,R$47)+'СЕТ СН'!$G$11+СВЦЭМ!$D$10+'СЕТ СН'!$G$6-'СЕТ СН'!$G$23</f>
        <v>1245.66675394</v>
      </c>
      <c r="S56" s="36">
        <f>SUMIFS(СВЦЭМ!$D$34:$D$777,СВЦЭМ!$A$34:$A$777,$A56,СВЦЭМ!$B$34:$B$777,S$47)+'СЕТ СН'!$G$11+СВЦЭМ!$D$10+'СЕТ СН'!$G$6-'СЕТ СН'!$G$23</f>
        <v>1255.0134504799998</v>
      </c>
      <c r="T56" s="36">
        <f>SUMIFS(СВЦЭМ!$D$34:$D$777,СВЦЭМ!$A$34:$A$777,$A56,СВЦЭМ!$B$34:$B$777,T$47)+'СЕТ СН'!$G$11+СВЦЭМ!$D$10+'СЕТ СН'!$G$6-'СЕТ СН'!$G$23</f>
        <v>1233.3489287699999</v>
      </c>
      <c r="U56" s="36">
        <f>SUMIFS(СВЦЭМ!$D$34:$D$777,СВЦЭМ!$A$34:$A$777,$A56,СВЦЭМ!$B$34:$B$777,U$47)+'СЕТ СН'!$G$11+СВЦЭМ!$D$10+'СЕТ СН'!$G$6-'СЕТ СН'!$G$23</f>
        <v>1185.6174494000002</v>
      </c>
      <c r="V56" s="36">
        <f>SUMIFS(СВЦЭМ!$D$34:$D$777,СВЦЭМ!$A$34:$A$777,$A56,СВЦЭМ!$B$34:$B$777,V$47)+'СЕТ СН'!$G$11+СВЦЭМ!$D$10+'СЕТ СН'!$G$6-'СЕТ СН'!$G$23</f>
        <v>1184.9075629399999</v>
      </c>
      <c r="W56" s="36">
        <f>SUMIFS(СВЦЭМ!$D$34:$D$777,СВЦЭМ!$A$34:$A$777,$A56,СВЦЭМ!$B$34:$B$777,W$47)+'СЕТ СН'!$G$11+СВЦЭМ!$D$10+'СЕТ СН'!$G$6-'СЕТ СН'!$G$23</f>
        <v>1228.9288906900001</v>
      </c>
      <c r="X56" s="36">
        <f>SUMIFS(СВЦЭМ!$D$34:$D$777,СВЦЭМ!$A$34:$A$777,$A56,СВЦЭМ!$B$34:$B$777,X$47)+'СЕТ СН'!$G$11+СВЦЭМ!$D$10+'СЕТ СН'!$G$6-'СЕТ СН'!$G$23</f>
        <v>1248.3810024700001</v>
      </c>
      <c r="Y56" s="36">
        <f>SUMIFS(СВЦЭМ!$D$34:$D$777,СВЦЭМ!$A$34:$A$777,$A56,СВЦЭМ!$B$34:$B$777,Y$47)+'СЕТ СН'!$G$11+СВЦЭМ!$D$10+'СЕТ СН'!$G$6-'СЕТ СН'!$G$23</f>
        <v>1302.3900607</v>
      </c>
    </row>
    <row r="57" spans="1:25" ht="15.75" x14ac:dyDescent="0.2">
      <c r="A57" s="35">
        <f t="shared" si="1"/>
        <v>42804</v>
      </c>
      <c r="B57" s="36">
        <f>SUMIFS(СВЦЭМ!$D$34:$D$777,СВЦЭМ!$A$34:$A$777,$A57,СВЦЭМ!$B$34:$B$777,B$47)+'СЕТ СН'!$G$11+СВЦЭМ!$D$10+'СЕТ СН'!$G$6-'СЕТ СН'!$G$23</f>
        <v>1353.1861355199999</v>
      </c>
      <c r="C57" s="36">
        <f>SUMIFS(СВЦЭМ!$D$34:$D$777,СВЦЭМ!$A$34:$A$777,$A57,СВЦЭМ!$B$34:$B$777,C$47)+'СЕТ СН'!$G$11+СВЦЭМ!$D$10+'СЕТ СН'!$G$6-'СЕТ СН'!$G$23</f>
        <v>1393.8226748100001</v>
      </c>
      <c r="D57" s="36">
        <f>SUMIFS(СВЦЭМ!$D$34:$D$777,СВЦЭМ!$A$34:$A$777,$A57,СВЦЭМ!$B$34:$B$777,D$47)+'СЕТ СН'!$G$11+СВЦЭМ!$D$10+'СЕТ СН'!$G$6-'СЕТ СН'!$G$23</f>
        <v>1417.1253949100001</v>
      </c>
      <c r="E57" s="36">
        <f>SUMIFS(СВЦЭМ!$D$34:$D$777,СВЦЭМ!$A$34:$A$777,$A57,СВЦЭМ!$B$34:$B$777,E$47)+'СЕТ СН'!$G$11+СВЦЭМ!$D$10+'СЕТ СН'!$G$6-'СЕТ СН'!$G$23</f>
        <v>1418.96765645</v>
      </c>
      <c r="F57" s="36">
        <f>SUMIFS(СВЦЭМ!$D$34:$D$777,СВЦЭМ!$A$34:$A$777,$A57,СВЦЭМ!$B$34:$B$777,F$47)+'СЕТ СН'!$G$11+СВЦЭМ!$D$10+'СЕТ СН'!$G$6-'СЕТ СН'!$G$23</f>
        <v>1417.3124553299999</v>
      </c>
      <c r="G57" s="36">
        <f>SUMIFS(СВЦЭМ!$D$34:$D$777,СВЦЭМ!$A$34:$A$777,$A57,СВЦЭМ!$B$34:$B$777,G$47)+'СЕТ СН'!$G$11+СВЦЭМ!$D$10+'СЕТ СН'!$G$6-'СЕТ СН'!$G$23</f>
        <v>1402.8488090300002</v>
      </c>
      <c r="H57" s="36">
        <f>SUMIFS(СВЦЭМ!$D$34:$D$777,СВЦЭМ!$A$34:$A$777,$A57,СВЦЭМ!$B$34:$B$777,H$47)+'СЕТ СН'!$G$11+СВЦЭМ!$D$10+'СЕТ СН'!$G$6-'СЕТ СН'!$G$23</f>
        <v>1340.3974886700003</v>
      </c>
      <c r="I57" s="36">
        <f>SUMIFS(СВЦЭМ!$D$34:$D$777,СВЦЭМ!$A$34:$A$777,$A57,СВЦЭМ!$B$34:$B$777,I$47)+'СЕТ СН'!$G$11+СВЦЭМ!$D$10+'СЕТ СН'!$G$6-'СЕТ СН'!$G$23</f>
        <v>1280.83627566</v>
      </c>
      <c r="J57" s="36">
        <f>SUMIFS(СВЦЭМ!$D$34:$D$777,СВЦЭМ!$A$34:$A$777,$A57,СВЦЭМ!$B$34:$B$777,J$47)+'СЕТ СН'!$G$11+СВЦЭМ!$D$10+'СЕТ СН'!$G$6-'СЕТ СН'!$G$23</f>
        <v>1251.8172555700003</v>
      </c>
      <c r="K57" s="36">
        <f>SUMIFS(СВЦЭМ!$D$34:$D$777,СВЦЭМ!$A$34:$A$777,$A57,СВЦЭМ!$B$34:$B$777,K$47)+'СЕТ СН'!$G$11+СВЦЭМ!$D$10+'СЕТ СН'!$G$6-'СЕТ СН'!$G$23</f>
        <v>1197.7215714700001</v>
      </c>
      <c r="L57" s="36">
        <f>SUMIFS(СВЦЭМ!$D$34:$D$777,СВЦЭМ!$A$34:$A$777,$A57,СВЦЭМ!$B$34:$B$777,L$47)+'СЕТ СН'!$G$11+СВЦЭМ!$D$10+'СЕТ СН'!$G$6-'СЕТ СН'!$G$23</f>
        <v>1205.3431082699999</v>
      </c>
      <c r="M57" s="36">
        <f>SUMIFS(СВЦЭМ!$D$34:$D$777,СВЦЭМ!$A$34:$A$777,$A57,СВЦЭМ!$B$34:$B$777,M$47)+'СЕТ СН'!$G$11+СВЦЭМ!$D$10+'СЕТ СН'!$G$6-'СЕТ СН'!$G$23</f>
        <v>1234.4310607000002</v>
      </c>
      <c r="N57" s="36">
        <f>SUMIFS(СВЦЭМ!$D$34:$D$777,СВЦЭМ!$A$34:$A$777,$A57,СВЦЭМ!$B$34:$B$777,N$47)+'СЕТ СН'!$G$11+СВЦЭМ!$D$10+'СЕТ СН'!$G$6-'СЕТ СН'!$G$23</f>
        <v>1241.92934255</v>
      </c>
      <c r="O57" s="36">
        <f>SUMIFS(СВЦЭМ!$D$34:$D$777,СВЦЭМ!$A$34:$A$777,$A57,СВЦЭМ!$B$34:$B$777,O$47)+'СЕТ СН'!$G$11+СВЦЭМ!$D$10+'СЕТ СН'!$G$6-'СЕТ СН'!$G$23</f>
        <v>1244.8744460000003</v>
      </c>
      <c r="P57" s="36">
        <f>SUMIFS(СВЦЭМ!$D$34:$D$777,СВЦЭМ!$A$34:$A$777,$A57,СВЦЭМ!$B$34:$B$777,P$47)+'СЕТ СН'!$G$11+СВЦЭМ!$D$10+'СЕТ СН'!$G$6-'СЕТ СН'!$G$23</f>
        <v>1267.4301201200001</v>
      </c>
      <c r="Q57" s="36">
        <f>SUMIFS(СВЦЭМ!$D$34:$D$777,СВЦЭМ!$A$34:$A$777,$A57,СВЦЭМ!$B$34:$B$777,Q$47)+'СЕТ СН'!$G$11+СВЦЭМ!$D$10+'СЕТ СН'!$G$6-'СЕТ СН'!$G$23</f>
        <v>1276.13003493</v>
      </c>
      <c r="R57" s="36">
        <f>SUMIFS(СВЦЭМ!$D$34:$D$777,СВЦЭМ!$A$34:$A$777,$A57,СВЦЭМ!$B$34:$B$777,R$47)+'СЕТ СН'!$G$11+СВЦЭМ!$D$10+'СЕТ СН'!$G$6-'СЕТ СН'!$G$23</f>
        <v>1262.66991018</v>
      </c>
      <c r="S57" s="36">
        <f>SUMIFS(СВЦЭМ!$D$34:$D$777,СВЦЭМ!$A$34:$A$777,$A57,СВЦЭМ!$B$34:$B$777,S$47)+'СЕТ СН'!$G$11+СВЦЭМ!$D$10+'СЕТ СН'!$G$6-'СЕТ СН'!$G$23</f>
        <v>1260.61027934</v>
      </c>
      <c r="T57" s="36">
        <f>SUMIFS(СВЦЭМ!$D$34:$D$777,СВЦЭМ!$A$34:$A$777,$A57,СВЦЭМ!$B$34:$B$777,T$47)+'СЕТ СН'!$G$11+СВЦЭМ!$D$10+'СЕТ СН'!$G$6-'СЕТ СН'!$G$23</f>
        <v>1241.57418641</v>
      </c>
      <c r="U57" s="36">
        <f>SUMIFS(СВЦЭМ!$D$34:$D$777,СВЦЭМ!$A$34:$A$777,$A57,СВЦЭМ!$B$34:$B$777,U$47)+'СЕТ СН'!$G$11+СВЦЭМ!$D$10+'СЕТ СН'!$G$6-'СЕТ СН'!$G$23</f>
        <v>1201.2314532800001</v>
      </c>
      <c r="V57" s="36">
        <f>SUMIFS(СВЦЭМ!$D$34:$D$777,СВЦЭМ!$A$34:$A$777,$A57,СВЦЭМ!$B$34:$B$777,V$47)+'СЕТ СН'!$G$11+СВЦЭМ!$D$10+'СЕТ СН'!$G$6-'СЕТ СН'!$G$23</f>
        <v>1200.3136881200003</v>
      </c>
      <c r="W57" s="36">
        <f>SUMIFS(СВЦЭМ!$D$34:$D$777,СВЦЭМ!$A$34:$A$777,$A57,СВЦЭМ!$B$34:$B$777,W$47)+'СЕТ СН'!$G$11+СВЦЭМ!$D$10+'СЕТ СН'!$G$6-'СЕТ СН'!$G$23</f>
        <v>1218.3797021599999</v>
      </c>
      <c r="X57" s="36">
        <f>SUMIFS(СВЦЭМ!$D$34:$D$777,СВЦЭМ!$A$34:$A$777,$A57,СВЦЭМ!$B$34:$B$777,X$47)+'СЕТ СН'!$G$11+СВЦЭМ!$D$10+'СЕТ СН'!$G$6-'СЕТ СН'!$G$23</f>
        <v>1234.0148379299999</v>
      </c>
      <c r="Y57" s="36">
        <f>SUMIFS(СВЦЭМ!$D$34:$D$777,СВЦЭМ!$A$34:$A$777,$A57,СВЦЭМ!$B$34:$B$777,Y$47)+'СЕТ СН'!$G$11+СВЦЭМ!$D$10+'СЕТ СН'!$G$6-'СЕТ СН'!$G$23</f>
        <v>1255.3547800700003</v>
      </c>
    </row>
    <row r="58" spans="1:25" ht="15.75" x14ac:dyDescent="0.2">
      <c r="A58" s="35">
        <f t="shared" si="1"/>
        <v>42805</v>
      </c>
      <c r="B58" s="36">
        <f>SUMIFS(СВЦЭМ!$D$34:$D$777,СВЦЭМ!$A$34:$A$777,$A58,СВЦЭМ!$B$34:$B$777,B$47)+'СЕТ СН'!$G$11+СВЦЭМ!$D$10+'СЕТ СН'!$G$6-'СЕТ СН'!$G$23</f>
        <v>1263.7858627400001</v>
      </c>
      <c r="C58" s="36">
        <f>SUMIFS(СВЦЭМ!$D$34:$D$777,СВЦЭМ!$A$34:$A$777,$A58,СВЦЭМ!$B$34:$B$777,C$47)+'СЕТ СН'!$G$11+СВЦЭМ!$D$10+'СЕТ СН'!$G$6-'СЕТ СН'!$G$23</f>
        <v>1278.9202057000002</v>
      </c>
      <c r="D58" s="36">
        <f>SUMIFS(СВЦЭМ!$D$34:$D$777,СВЦЭМ!$A$34:$A$777,$A58,СВЦЭМ!$B$34:$B$777,D$47)+'СЕТ СН'!$G$11+СВЦЭМ!$D$10+'СЕТ СН'!$G$6-'СЕТ СН'!$G$23</f>
        <v>1274.02099116</v>
      </c>
      <c r="E58" s="36">
        <f>SUMIFS(СВЦЭМ!$D$34:$D$777,СВЦЭМ!$A$34:$A$777,$A58,СВЦЭМ!$B$34:$B$777,E$47)+'СЕТ СН'!$G$11+СВЦЭМ!$D$10+'СЕТ СН'!$G$6-'СЕТ СН'!$G$23</f>
        <v>1270.8910956700001</v>
      </c>
      <c r="F58" s="36">
        <f>SUMIFS(СВЦЭМ!$D$34:$D$777,СВЦЭМ!$A$34:$A$777,$A58,СВЦЭМ!$B$34:$B$777,F$47)+'СЕТ СН'!$G$11+СВЦЭМ!$D$10+'СЕТ СН'!$G$6-'СЕТ СН'!$G$23</f>
        <v>1267.7734241600001</v>
      </c>
      <c r="G58" s="36">
        <f>SUMIFS(СВЦЭМ!$D$34:$D$777,СВЦЭМ!$A$34:$A$777,$A58,СВЦЭМ!$B$34:$B$777,G$47)+'СЕТ СН'!$G$11+СВЦЭМ!$D$10+'СЕТ СН'!$G$6-'СЕТ СН'!$G$23</f>
        <v>1261.98719987</v>
      </c>
      <c r="H58" s="36">
        <f>SUMIFS(СВЦЭМ!$D$34:$D$777,СВЦЭМ!$A$34:$A$777,$A58,СВЦЭМ!$B$34:$B$777,H$47)+'СЕТ СН'!$G$11+СВЦЭМ!$D$10+'СЕТ СН'!$G$6-'СЕТ СН'!$G$23</f>
        <v>1238.1553920199999</v>
      </c>
      <c r="I58" s="36">
        <f>SUMIFS(СВЦЭМ!$D$34:$D$777,СВЦЭМ!$A$34:$A$777,$A58,СВЦЭМ!$B$34:$B$777,I$47)+'СЕТ СН'!$G$11+СВЦЭМ!$D$10+'СЕТ СН'!$G$6-'СЕТ СН'!$G$23</f>
        <v>1197.3066114399999</v>
      </c>
      <c r="J58" s="36">
        <f>SUMIFS(СВЦЭМ!$D$34:$D$777,СВЦЭМ!$A$34:$A$777,$A58,СВЦЭМ!$B$34:$B$777,J$47)+'СЕТ СН'!$G$11+СВЦЭМ!$D$10+'СЕТ СН'!$G$6-'СЕТ СН'!$G$23</f>
        <v>1162.9598358900002</v>
      </c>
      <c r="K58" s="36">
        <f>SUMIFS(СВЦЭМ!$D$34:$D$777,СВЦЭМ!$A$34:$A$777,$A58,СВЦЭМ!$B$34:$B$777,K$47)+'СЕТ СН'!$G$11+СВЦЭМ!$D$10+'СЕТ СН'!$G$6-'СЕТ СН'!$G$23</f>
        <v>1152.30509682</v>
      </c>
      <c r="L58" s="36">
        <f>SUMIFS(СВЦЭМ!$D$34:$D$777,СВЦЭМ!$A$34:$A$777,$A58,СВЦЭМ!$B$34:$B$777,L$47)+'СЕТ СН'!$G$11+СВЦЭМ!$D$10+'СЕТ СН'!$G$6-'СЕТ СН'!$G$23</f>
        <v>1132.2240262700002</v>
      </c>
      <c r="M58" s="36">
        <f>SUMIFS(СВЦЭМ!$D$34:$D$777,СВЦЭМ!$A$34:$A$777,$A58,СВЦЭМ!$B$34:$B$777,M$47)+'СЕТ СН'!$G$11+СВЦЭМ!$D$10+'СЕТ СН'!$G$6-'СЕТ СН'!$G$23</f>
        <v>1139.11178161</v>
      </c>
      <c r="N58" s="36">
        <f>SUMIFS(СВЦЭМ!$D$34:$D$777,СВЦЭМ!$A$34:$A$777,$A58,СВЦЭМ!$B$34:$B$777,N$47)+'СЕТ СН'!$G$11+СВЦЭМ!$D$10+'СЕТ СН'!$G$6-'СЕТ СН'!$G$23</f>
        <v>1154.15954354</v>
      </c>
      <c r="O58" s="36">
        <f>SUMIFS(СВЦЭМ!$D$34:$D$777,СВЦЭМ!$A$34:$A$777,$A58,СВЦЭМ!$B$34:$B$777,O$47)+'СЕТ СН'!$G$11+СВЦЭМ!$D$10+'СЕТ СН'!$G$6-'СЕТ СН'!$G$23</f>
        <v>1170.7991053199999</v>
      </c>
      <c r="P58" s="36">
        <f>SUMIFS(СВЦЭМ!$D$34:$D$777,СВЦЭМ!$A$34:$A$777,$A58,СВЦЭМ!$B$34:$B$777,P$47)+'СЕТ СН'!$G$11+СВЦЭМ!$D$10+'СЕТ СН'!$G$6-'СЕТ СН'!$G$23</f>
        <v>1179.7331795300001</v>
      </c>
      <c r="Q58" s="36">
        <f>SUMIFS(СВЦЭМ!$D$34:$D$777,СВЦЭМ!$A$34:$A$777,$A58,СВЦЭМ!$B$34:$B$777,Q$47)+'СЕТ СН'!$G$11+СВЦЭМ!$D$10+'СЕТ СН'!$G$6-'СЕТ СН'!$G$23</f>
        <v>1170.2558416000002</v>
      </c>
      <c r="R58" s="36">
        <f>SUMIFS(СВЦЭМ!$D$34:$D$777,СВЦЭМ!$A$34:$A$777,$A58,СВЦЭМ!$B$34:$B$777,R$47)+'СЕТ СН'!$G$11+СВЦЭМ!$D$10+'СЕТ СН'!$G$6-'СЕТ СН'!$G$23</f>
        <v>1170.5143449299999</v>
      </c>
      <c r="S58" s="36">
        <f>SUMIFS(СВЦЭМ!$D$34:$D$777,СВЦЭМ!$A$34:$A$777,$A58,СВЦЭМ!$B$34:$B$777,S$47)+'СЕТ СН'!$G$11+СВЦЭМ!$D$10+'СЕТ СН'!$G$6-'СЕТ СН'!$G$23</f>
        <v>1168.5188140499999</v>
      </c>
      <c r="T58" s="36">
        <f>SUMIFS(СВЦЭМ!$D$34:$D$777,СВЦЭМ!$A$34:$A$777,$A58,СВЦЭМ!$B$34:$B$777,T$47)+'СЕТ СН'!$G$11+СВЦЭМ!$D$10+'СЕТ СН'!$G$6-'СЕТ СН'!$G$23</f>
        <v>1149.1279215</v>
      </c>
      <c r="U58" s="36">
        <f>SUMIFS(СВЦЭМ!$D$34:$D$777,СВЦЭМ!$A$34:$A$777,$A58,СВЦЭМ!$B$34:$B$777,U$47)+'СЕТ СН'!$G$11+СВЦЭМ!$D$10+'СЕТ СН'!$G$6-'СЕТ СН'!$G$23</f>
        <v>1096.49931113</v>
      </c>
      <c r="V58" s="36">
        <f>SUMIFS(СВЦЭМ!$D$34:$D$777,СВЦЭМ!$A$34:$A$777,$A58,СВЦЭМ!$B$34:$B$777,V$47)+'СЕТ СН'!$G$11+СВЦЭМ!$D$10+'СЕТ СН'!$G$6-'СЕТ СН'!$G$23</f>
        <v>1093.0206259400002</v>
      </c>
      <c r="W58" s="36">
        <f>SUMIFS(СВЦЭМ!$D$34:$D$777,СВЦЭМ!$A$34:$A$777,$A58,СВЦЭМ!$B$34:$B$777,W$47)+'СЕТ СН'!$G$11+СВЦЭМ!$D$10+'СЕТ СН'!$G$6-'СЕТ СН'!$G$23</f>
        <v>1120.9804738500002</v>
      </c>
      <c r="X58" s="36">
        <f>SUMIFS(СВЦЭМ!$D$34:$D$777,СВЦЭМ!$A$34:$A$777,$A58,СВЦЭМ!$B$34:$B$777,X$47)+'СЕТ СН'!$G$11+СВЦЭМ!$D$10+'СЕТ СН'!$G$6-'СЕТ СН'!$G$23</f>
        <v>1170.0924465100002</v>
      </c>
      <c r="Y58" s="36">
        <f>SUMIFS(СВЦЭМ!$D$34:$D$777,СВЦЭМ!$A$34:$A$777,$A58,СВЦЭМ!$B$34:$B$777,Y$47)+'СЕТ СН'!$G$11+СВЦЭМ!$D$10+'СЕТ СН'!$G$6-'СЕТ СН'!$G$23</f>
        <v>1211.18715767</v>
      </c>
    </row>
    <row r="59" spans="1:25" ht="15.75" x14ac:dyDescent="0.2">
      <c r="A59" s="35">
        <f t="shared" si="1"/>
        <v>42806</v>
      </c>
      <c r="B59" s="36">
        <f>SUMIFS(СВЦЭМ!$D$34:$D$777,СВЦЭМ!$A$34:$A$777,$A59,СВЦЭМ!$B$34:$B$777,B$47)+'СЕТ СН'!$G$11+СВЦЭМ!$D$10+'СЕТ СН'!$G$6-'СЕТ СН'!$G$23</f>
        <v>1228.70602856</v>
      </c>
      <c r="C59" s="36">
        <f>SUMIFS(СВЦЭМ!$D$34:$D$777,СВЦЭМ!$A$34:$A$777,$A59,СВЦЭМ!$B$34:$B$777,C$47)+'СЕТ СН'!$G$11+СВЦЭМ!$D$10+'СЕТ СН'!$G$6-'СЕТ СН'!$G$23</f>
        <v>1263.3617261300001</v>
      </c>
      <c r="D59" s="36">
        <f>SUMIFS(СВЦЭМ!$D$34:$D$777,СВЦЭМ!$A$34:$A$777,$A59,СВЦЭМ!$B$34:$B$777,D$47)+'СЕТ СН'!$G$11+СВЦЭМ!$D$10+'СЕТ СН'!$G$6-'СЕТ СН'!$G$23</f>
        <v>1278.4895038099999</v>
      </c>
      <c r="E59" s="36">
        <f>SUMIFS(СВЦЭМ!$D$34:$D$777,СВЦЭМ!$A$34:$A$777,$A59,СВЦЭМ!$B$34:$B$777,E$47)+'СЕТ СН'!$G$11+СВЦЭМ!$D$10+'СЕТ СН'!$G$6-'СЕТ СН'!$G$23</f>
        <v>1282.2604475200001</v>
      </c>
      <c r="F59" s="36">
        <f>SUMIFS(СВЦЭМ!$D$34:$D$777,СВЦЭМ!$A$34:$A$777,$A59,СВЦЭМ!$B$34:$B$777,F$47)+'СЕТ СН'!$G$11+СВЦЭМ!$D$10+'СЕТ СН'!$G$6-'СЕТ СН'!$G$23</f>
        <v>1282.09015757</v>
      </c>
      <c r="G59" s="36">
        <f>SUMIFS(СВЦЭМ!$D$34:$D$777,СВЦЭМ!$A$34:$A$777,$A59,СВЦЭМ!$B$34:$B$777,G$47)+'СЕТ СН'!$G$11+СВЦЭМ!$D$10+'СЕТ СН'!$G$6-'СЕТ СН'!$G$23</f>
        <v>1281.97293102</v>
      </c>
      <c r="H59" s="36">
        <f>SUMIFS(СВЦЭМ!$D$34:$D$777,СВЦЭМ!$A$34:$A$777,$A59,СВЦЭМ!$B$34:$B$777,H$47)+'СЕТ СН'!$G$11+СВЦЭМ!$D$10+'СЕТ СН'!$G$6-'СЕТ СН'!$G$23</f>
        <v>1268.3799842900003</v>
      </c>
      <c r="I59" s="36">
        <f>SUMIFS(СВЦЭМ!$D$34:$D$777,СВЦЭМ!$A$34:$A$777,$A59,СВЦЭМ!$B$34:$B$777,I$47)+'СЕТ СН'!$G$11+СВЦЭМ!$D$10+'СЕТ СН'!$G$6-'СЕТ СН'!$G$23</f>
        <v>1229.3366537400002</v>
      </c>
      <c r="J59" s="36">
        <f>SUMIFS(СВЦЭМ!$D$34:$D$777,СВЦЭМ!$A$34:$A$777,$A59,СВЦЭМ!$B$34:$B$777,J$47)+'СЕТ СН'!$G$11+СВЦЭМ!$D$10+'СЕТ СН'!$G$6-'СЕТ СН'!$G$23</f>
        <v>1156.89669589</v>
      </c>
      <c r="K59" s="36">
        <f>SUMIFS(СВЦЭМ!$D$34:$D$777,СВЦЭМ!$A$34:$A$777,$A59,СВЦЭМ!$B$34:$B$777,K$47)+'СЕТ СН'!$G$11+СВЦЭМ!$D$10+'СЕТ СН'!$G$6-'СЕТ СН'!$G$23</f>
        <v>1136.4184921599999</v>
      </c>
      <c r="L59" s="36">
        <f>SUMIFS(СВЦЭМ!$D$34:$D$777,СВЦЭМ!$A$34:$A$777,$A59,СВЦЭМ!$B$34:$B$777,L$47)+'СЕТ СН'!$G$11+СВЦЭМ!$D$10+'СЕТ СН'!$G$6-'СЕТ СН'!$G$23</f>
        <v>1117.12114122</v>
      </c>
      <c r="M59" s="36">
        <f>SUMIFS(СВЦЭМ!$D$34:$D$777,СВЦЭМ!$A$34:$A$777,$A59,СВЦЭМ!$B$34:$B$777,M$47)+'СЕТ СН'!$G$11+СВЦЭМ!$D$10+'СЕТ СН'!$G$6-'СЕТ СН'!$G$23</f>
        <v>1116.53631847</v>
      </c>
      <c r="N59" s="36">
        <f>SUMIFS(СВЦЭМ!$D$34:$D$777,СВЦЭМ!$A$34:$A$777,$A59,СВЦЭМ!$B$34:$B$777,N$47)+'СЕТ СН'!$G$11+СВЦЭМ!$D$10+'СЕТ СН'!$G$6-'СЕТ СН'!$G$23</f>
        <v>1128.4279433400002</v>
      </c>
      <c r="O59" s="36">
        <f>SUMIFS(СВЦЭМ!$D$34:$D$777,СВЦЭМ!$A$34:$A$777,$A59,СВЦЭМ!$B$34:$B$777,O$47)+'СЕТ СН'!$G$11+СВЦЭМ!$D$10+'СЕТ СН'!$G$6-'СЕТ СН'!$G$23</f>
        <v>1140.5781785499998</v>
      </c>
      <c r="P59" s="36">
        <f>SUMIFS(СВЦЭМ!$D$34:$D$777,СВЦЭМ!$A$34:$A$777,$A59,СВЦЭМ!$B$34:$B$777,P$47)+'СЕТ СН'!$G$11+СВЦЭМ!$D$10+'СЕТ СН'!$G$6-'СЕТ СН'!$G$23</f>
        <v>1154.44970633</v>
      </c>
      <c r="Q59" s="36">
        <f>SUMIFS(СВЦЭМ!$D$34:$D$777,СВЦЭМ!$A$34:$A$777,$A59,СВЦЭМ!$B$34:$B$777,Q$47)+'СЕТ СН'!$G$11+СВЦЭМ!$D$10+'СЕТ СН'!$G$6-'СЕТ СН'!$G$23</f>
        <v>1153.2362274100001</v>
      </c>
      <c r="R59" s="36">
        <f>SUMIFS(СВЦЭМ!$D$34:$D$777,СВЦЭМ!$A$34:$A$777,$A59,СВЦЭМ!$B$34:$B$777,R$47)+'СЕТ СН'!$G$11+СВЦЭМ!$D$10+'СЕТ СН'!$G$6-'СЕТ СН'!$G$23</f>
        <v>1152.0493919999999</v>
      </c>
      <c r="S59" s="36">
        <f>SUMIFS(СВЦЭМ!$D$34:$D$777,СВЦЭМ!$A$34:$A$777,$A59,СВЦЭМ!$B$34:$B$777,S$47)+'СЕТ СН'!$G$11+СВЦЭМ!$D$10+'СЕТ СН'!$G$6-'СЕТ СН'!$G$23</f>
        <v>1147.66541977</v>
      </c>
      <c r="T59" s="36">
        <f>SUMIFS(СВЦЭМ!$D$34:$D$777,СВЦЭМ!$A$34:$A$777,$A59,СВЦЭМ!$B$34:$B$777,T$47)+'СЕТ СН'!$G$11+СВЦЭМ!$D$10+'СЕТ СН'!$G$6-'СЕТ СН'!$G$23</f>
        <v>1143.9089736000001</v>
      </c>
      <c r="U59" s="36">
        <f>SUMIFS(СВЦЭМ!$D$34:$D$777,СВЦЭМ!$A$34:$A$777,$A59,СВЦЭМ!$B$34:$B$777,U$47)+'СЕТ СН'!$G$11+СВЦЭМ!$D$10+'СЕТ СН'!$G$6-'СЕТ СН'!$G$23</f>
        <v>1107.1406591999998</v>
      </c>
      <c r="V59" s="36">
        <f>SUMIFS(СВЦЭМ!$D$34:$D$777,СВЦЭМ!$A$34:$A$777,$A59,СВЦЭМ!$B$34:$B$777,V$47)+'СЕТ СН'!$G$11+СВЦЭМ!$D$10+'СЕТ СН'!$G$6-'СЕТ СН'!$G$23</f>
        <v>1106.0925253599999</v>
      </c>
      <c r="W59" s="36">
        <f>SUMIFS(СВЦЭМ!$D$34:$D$777,СВЦЭМ!$A$34:$A$777,$A59,СВЦЭМ!$B$34:$B$777,W$47)+'СЕТ СН'!$G$11+СВЦЭМ!$D$10+'СЕТ СН'!$G$6-'СЕТ СН'!$G$23</f>
        <v>1111.2405905400001</v>
      </c>
      <c r="X59" s="36">
        <f>SUMIFS(СВЦЭМ!$D$34:$D$777,СВЦЭМ!$A$34:$A$777,$A59,СВЦЭМ!$B$34:$B$777,X$47)+'СЕТ СН'!$G$11+СВЦЭМ!$D$10+'СЕТ СН'!$G$6-'СЕТ СН'!$G$23</f>
        <v>1136.8818096999998</v>
      </c>
      <c r="Y59" s="36">
        <f>SUMIFS(СВЦЭМ!$D$34:$D$777,СВЦЭМ!$A$34:$A$777,$A59,СВЦЭМ!$B$34:$B$777,Y$47)+'СЕТ СН'!$G$11+СВЦЭМ!$D$10+'СЕТ СН'!$G$6-'СЕТ СН'!$G$23</f>
        <v>1188.7561086199998</v>
      </c>
    </row>
    <row r="60" spans="1:25" ht="15.75" x14ac:dyDescent="0.2">
      <c r="A60" s="35">
        <f t="shared" si="1"/>
        <v>42807</v>
      </c>
      <c r="B60" s="36">
        <f>SUMIFS(СВЦЭМ!$D$34:$D$777,СВЦЭМ!$A$34:$A$777,$A60,СВЦЭМ!$B$34:$B$777,B$47)+'СЕТ СН'!$G$11+СВЦЭМ!$D$10+'СЕТ СН'!$G$6-'СЕТ СН'!$G$23</f>
        <v>1270.1337866700001</v>
      </c>
      <c r="C60" s="36">
        <f>SUMIFS(СВЦЭМ!$D$34:$D$777,СВЦЭМ!$A$34:$A$777,$A60,СВЦЭМ!$B$34:$B$777,C$47)+'СЕТ СН'!$G$11+СВЦЭМ!$D$10+'СЕТ СН'!$G$6-'СЕТ СН'!$G$23</f>
        <v>1276.65606785</v>
      </c>
      <c r="D60" s="36">
        <f>SUMIFS(СВЦЭМ!$D$34:$D$777,СВЦЭМ!$A$34:$A$777,$A60,СВЦЭМ!$B$34:$B$777,D$47)+'СЕТ СН'!$G$11+СВЦЭМ!$D$10+'СЕТ СН'!$G$6-'СЕТ СН'!$G$23</f>
        <v>1280.1633634899999</v>
      </c>
      <c r="E60" s="36">
        <f>SUMIFS(СВЦЭМ!$D$34:$D$777,СВЦЭМ!$A$34:$A$777,$A60,СВЦЭМ!$B$34:$B$777,E$47)+'СЕТ СН'!$G$11+СВЦЭМ!$D$10+'СЕТ СН'!$G$6-'СЕТ СН'!$G$23</f>
        <v>1284.1239953899999</v>
      </c>
      <c r="F60" s="36">
        <f>SUMIFS(СВЦЭМ!$D$34:$D$777,СВЦЭМ!$A$34:$A$777,$A60,СВЦЭМ!$B$34:$B$777,F$47)+'СЕТ СН'!$G$11+СВЦЭМ!$D$10+'СЕТ СН'!$G$6-'СЕТ СН'!$G$23</f>
        <v>1341.9546313300002</v>
      </c>
      <c r="G60" s="36">
        <f>SUMIFS(СВЦЭМ!$D$34:$D$777,СВЦЭМ!$A$34:$A$777,$A60,СВЦЭМ!$B$34:$B$777,G$47)+'СЕТ СН'!$G$11+СВЦЭМ!$D$10+'СЕТ СН'!$G$6-'СЕТ СН'!$G$23</f>
        <v>1387.0776148899999</v>
      </c>
      <c r="H60" s="36">
        <f>SUMIFS(СВЦЭМ!$D$34:$D$777,СВЦЭМ!$A$34:$A$777,$A60,СВЦЭМ!$B$34:$B$777,H$47)+'СЕТ СН'!$G$11+СВЦЭМ!$D$10+'СЕТ СН'!$G$6-'СЕТ СН'!$G$23</f>
        <v>1348.6784148900001</v>
      </c>
      <c r="I60" s="36">
        <f>SUMIFS(СВЦЭМ!$D$34:$D$777,СВЦЭМ!$A$34:$A$777,$A60,СВЦЭМ!$B$34:$B$777,I$47)+'СЕТ СН'!$G$11+СВЦЭМ!$D$10+'СЕТ СН'!$G$6-'СЕТ СН'!$G$23</f>
        <v>1291.54037806</v>
      </c>
      <c r="J60" s="36">
        <f>SUMIFS(СВЦЭМ!$D$34:$D$777,СВЦЭМ!$A$34:$A$777,$A60,СВЦЭМ!$B$34:$B$777,J$47)+'СЕТ СН'!$G$11+СВЦЭМ!$D$10+'СЕТ СН'!$G$6-'СЕТ СН'!$G$23</f>
        <v>1236.2305641100002</v>
      </c>
      <c r="K60" s="36">
        <f>SUMIFS(СВЦЭМ!$D$34:$D$777,СВЦЭМ!$A$34:$A$777,$A60,СВЦЭМ!$B$34:$B$777,K$47)+'СЕТ СН'!$G$11+СВЦЭМ!$D$10+'СЕТ СН'!$G$6-'СЕТ СН'!$G$23</f>
        <v>1223.4224597500001</v>
      </c>
      <c r="L60" s="36">
        <f>SUMIFS(СВЦЭМ!$D$34:$D$777,СВЦЭМ!$A$34:$A$777,$A60,СВЦЭМ!$B$34:$B$777,L$47)+'СЕТ СН'!$G$11+СВЦЭМ!$D$10+'СЕТ СН'!$G$6-'СЕТ СН'!$G$23</f>
        <v>1218.4006944500002</v>
      </c>
      <c r="M60" s="36">
        <f>SUMIFS(СВЦЭМ!$D$34:$D$777,СВЦЭМ!$A$34:$A$777,$A60,СВЦЭМ!$B$34:$B$777,M$47)+'СЕТ СН'!$G$11+СВЦЭМ!$D$10+'СЕТ СН'!$G$6-'СЕТ СН'!$G$23</f>
        <v>1216.1560421600002</v>
      </c>
      <c r="N60" s="36">
        <f>SUMIFS(СВЦЭМ!$D$34:$D$777,СВЦЭМ!$A$34:$A$777,$A60,СВЦЭМ!$B$34:$B$777,N$47)+'СЕТ СН'!$G$11+СВЦЭМ!$D$10+'СЕТ СН'!$G$6-'СЕТ СН'!$G$23</f>
        <v>1231.3233885700001</v>
      </c>
      <c r="O60" s="36">
        <f>SUMIFS(СВЦЭМ!$D$34:$D$777,СВЦЭМ!$A$34:$A$777,$A60,СВЦЭМ!$B$34:$B$777,O$47)+'СЕТ СН'!$G$11+СВЦЭМ!$D$10+'СЕТ СН'!$G$6-'СЕТ СН'!$G$23</f>
        <v>1235.59735469</v>
      </c>
      <c r="P60" s="36">
        <f>SUMIFS(СВЦЭМ!$D$34:$D$777,СВЦЭМ!$A$34:$A$777,$A60,СВЦЭМ!$B$34:$B$777,P$47)+'СЕТ СН'!$G$11+СВЦЭМ!$D$10+'СЕТ СН'!$G$6-'СЕТ СН'!$G$23</f>
        <v>1250.1120523899999</v>
      </c>
      <c r="Q60" s="36">
        <f>SUMIFS(СВЦЭМ!$D$34:$D$777,СВЦЭМ!$A$34:$A$777,$A60,СВЦЭМ!$B$34:$B$777,Q$47)+'СЕТ СН'!$G$11+СВЦЭМ!$D$10+'СЕТ СН'!$G$6-'СЕТ СН'!$G$23</f>
        <v>1246.78115432</v>
      </c>
      <c r="R60" s="36">
        <f>SUMIFS(СВЦЭМ!$D$34:$D$777,СВЦЭМ!$A$34:$A$777,$A60,СВЦЭМ!$B$34:$B$777,R$47)+'СЕТ СН'!$G$11+СВЦЭМ!$D$10+'СЕТ СН'!$G$6-'СЕТ СН'!$G$23</f>
        <v>1247.9814979000002</v>
      </c>
      <c r="S60" s="36">
        <f>SUMIFS(СВЦЭМ!$D$34:$D$777,СВЦЭМ!$A$34:$A$777,$A60,СВЦЭМ!$B$34:$B$777,S$47)+'СЕТ СН'!$G$11+СВЦЭМ!$D$10+'СЕТ СН'!$G$6-'СЕТ СН'!$G$23</f>
        <v>1246.6978545000002</v>
      </c>
      <c r="T60" s="36">
        <f>SUMIFS(СВЦЭМ!$D$34:$D$777,СВЦЭМ!$A$34:$A$777,$A60,СВЦЭМ!$B$34:$B$777,T$47)+'СЕТ СН'!$G$11+СВЦЭМ!$D$10+'СЕТ СН'!$G$6-'СЕТ СН'!$G$23</f>
        <v>1225.4916106199998</v>
      </c>
      <c r="U60" s="36">
        <f>SUMIFS(СВЦЭМ!$D$34:$D$777,СВЦЭМ!$A$34:$A$777,$A60,СВЦЭМ!$B$34:$B$777,U$47)+'СЕТ СН'!$G$11+СВЦЭМ!$D$10+'СЕТ СН'!$G$6-'СЕТ СН'!$G$23</f>
        <v>1210.7859419500001</v>
      </c>
      <c r="V60" s="36">
        <f>SUMIFS(СВЦЭМ!$D$34:$D$777,СВЦЭМ!$A$34:$A$777,$A60,СВЦЭМ!$B$34:$B$777,V$47)+'СЕТ СН'!$G$11+СВЦЭМ!$D$10+'СЕТ СН'!$G$6-'СЕТ СН'!$G$23</f>
        <v>1207.8368154</v>
      </c>
      <c r="W60" s="36">
        <f>SUMIFS(СВЦЭМ!$D$34:$D$777,СВЦЭМ!$A$34:$A$777,$A60,СВЦЭМ!$B$34:$B$777,W$47)+'СЕТ СН'!$G$11+СВЦЭМ!$D$10+'СЕТ СН'!$G$6-'СЕТ СН'!$G$23</f>
        <v>1218.3904374500003</v>
      </c>
      <c r="X60" s="36">
        <f>SUMIFS(СВЦЭМ!$D$34:$D$777,СВЦЭМ!$A$34:$A$777,$A60,СВЦЭМ!$B$34:$B$777,X$47)+'СЕТ СН'!$G$11+СВЦЭМ!$D$10+'СЕТ СН'!$G$6-'СЕТ СН'!$G$23</f>
        <v>1216.9146541600003</v>
      </c>
      <c r="Y60" s="36">
        <f>SUMIFS(СВЦЭМ!$D$34:$D$777,СВЦЭМ!$A$34:$A$777,$A60,СВЦЭМ!$B$34:$B$777,Y$47)+'СЕТ СН'!$G$11+СВЦЭМ!$D$10+'СЕТ СН'!$G$6-'СЕТ СН'!$G$23</f>
        <v>1280.2209486400002</v>
      </c>
    </row>
    <row r="61" spans="1:25" ht="15.75" x14ac:dyDescent="0.2">
      <c r="A61" s="35">
        <f t="shared" si="1"/>
        <v>42808</v>
      </c>
      <c r="B61" s="36">
        <f>SUMIFS(СВЦЭМ!$D$34:$D$777,СВЦЭМ!$A$34:$A$777,$A61,СВЦЭМ!$B$34:$B$777,B$47)+'СЕТ СН'!$G$11+СВЦЭМ!$D$10+'СЕТ СН'!$G$6-'СЕТ СН'!$G$23</f>
        <v>1274.8745612100001</v>
      </c>
      <c r="C61" s="36">
        <f>SUMIFS(СВЦЭМ!$D$34:$D$777,СВЦЭМ!$A$34:$A$777,$A61,СВЦЭМ!$B$34:$B$777,C$47)+'СЕТ СН'!$G$11+СВЦЭМ!$D$10+'СЕТ СН'!$G$6-'СЕТ СН'!$G$23</f>
        <v>1275.9536325600002</v>
      </c>
      <c r="D61" s="36">
        <f>SUMIFS(СВЦЭМ!$D$34:$D$777,СВЦЭМ!$A$34:$A$777,$A61,СВЦЭМ!$B$34:$B$777,D$47)+'СЕТ СН'!$G$11+СВЦЭМ!$D$10+'СЕТ СН'!$G$6-'СЕТ СН'!$G$23</f>
        <v>1298.8399197200001</v>
      </c>
      <c r="E61" s="36">
        <f>SUMIFS(СВЦЭМ!$D$34:$D$777,СВЦЭМ!$A$34:$A$777,$A61,СВЦЭМ!$B$34:$B$777,E$47)+'СЕТ СН'!$G$11+СВЦЭМ!$D$10+'СЕТ СН'!$G$6-'СЕТ СН'!$G$23</f>
        <v>1300.92398017</v>
      </c>
      <c r="F61" s="36">
        <f>SUMIFS(СВЦЭМ!$D$34:$D$777,СВЦЭМ!$A$34:$A$777,$A61,СВЦЭМ!$B$34:$B$777,F$47)+'СЕТ СН'!$G$11+СВЦЭМ!$D$10+'СЕТ СН'!$G$6-'СЕТ СН'!$G$23</f>
        <v>1305.7963869600003</v>
      </c>
      <c r="G61" s="36">
        <f>SUMIFS(СВЦЭМ!$D$34:$D$777,СВЦЭМ!$A$34:$A$777,$A61,СВЦЭМ!$B$34:$B$777,G$47)+'СЕТ СН'!$G$11+СВЦЭМ!$D$10+'СЕТ СН'!$G$6-'СЕТ СН'!$G$23</f>
        <v>1329.4940147500001</v>
      </c>
      <c r="H61" s="36">
        <f>SUMIFS(СВЦЭМ!$D$34:$D$777,СВЦЭМ!$A$34:$A$777,$A61,СВЦЭМ!$B$34:$B$777,H$47)+'СЕТ СН'!$G$11+СВЦЭМ!$D$10+'СЕТ СН'!$G$6-'СЕТ СН'!$G$23</f>
        <v>1300.2753501400002</v>
      </c>
      <c r="I61" s="36">
        <f>SUMIFS(СВЦЭМ!$D$34:$D$777,СВЦЭМ!$A$34:$A$777,$A61,СВЦЭМ!$B$34:$B$777,I$47)+'СЕТ СН'!$G$11+СВЦЭМ!$D$10+'СЕТ СН'!$G$6-'СЕТ СН'!$G$23</f>
        <v>1260.8569970399999</v>
      </c>
      <c r="J61" s="36">
        <f>SUMIFS(СВЦЭМ!$D$34:$D$777,СВЦЭМ!$A$34:$A$777,$A61,СВЦЭМ!$B$34:$B$777,J$47)+'СЕТ СН'!$G$11+СВЦЭМ!$D$10+'СЕТ СН'!$G$6-'СЕТ СН'!$G$23</f>
        <v>1196.4027658499999</v>
      </c>
      <c r="K61" s="36">
        <f>SUMIFS(СВЦЭМ!$D$34:$D$777,СВЦЭМ!$A$34:$A$777,$A61,СВЦЭМ!$B$34:$B$777,K$47)+'СЕТ СН'!$G$11+СВЦЭМ!$D$10+'СЕТ СН'!$G$6-'СЕТ СН'!$G$23</f>
        <v>1203.5032463400003</v>
      </c>
      <c r="L61" s="36">
        <f>SUMIFS(СВЦЭМ!$D$34:$D$777,СВЦЭМ!$A$34:$A$777,$A61,СВЦЭМ!$B$34:$B$777,L$47)+'СЕТ СН'!$G$11+СВЦЭМ!$D$10+'СЕТ СН'!$G$6-'СЕТ СН'!$G$23</f>
        <v>1203.4068809700002</v>
      </c>
      <c r="M61" s="36">
        <f>SUMIFS(СВЦЭМ!$D$34:$D$777,СВЦЭМ!$A$34:$A$777,$A61,СВЦЭМ!$B$34:$B$777,M$47)+'СЕТ СН'!$G$11+СВЦЭМ!$D$10+'СЕТ СН'!$G$6-'СЕТ СН'!$G$23</f>
        <v>1228.9194400199999</v>
      </c>
      <c r="N61" s="36">
        <f>SUMIFS(СВЦЭМ!$D$34:$D$777,СВЦЭМ!$A$34:$A$777,$A61,СВЦЭМ!$B$34:$B$777,N$47)+'СЕТ СН'!$G$11+СВЦЭМ!$D$10+'СЕТ СН'!$G$6-'СЕТ СН'!$G$23</f>
        <v>1238.6856229200002</v>
      </c>
      <c r="O61" s="36">
        <f>SUMIFS(СВЦЭМ!$D$34:$D$777,СВЦЭМ!$A$34:$A$777,$A61,СВЦЭМ!$B$34:$B$777,O$47)+'СЕТ СН'!$G$11+СВЦЭМ!$D$10+'СЕТ СН'!$G$6-'СЕТ СН'!$G$23</f>
        <v>1282.24233964</v>
      </c>
      <c r="P61" s="36">
        <f>SUMIFS(СВЦЭМ!$D$34:$D$777,СВЦЭМ!$A$34:$A$777,$A61,СВЦЭМ!$B$34:$B$777,P$47)+'СЕТ СН'!$G$11+СВЦЭМ!$D$10+'СЕТ СН'!$G$6-'СЕТ СН'!$G$23</f>
        <v>1288.18615482</v>
      </c>
      <c r="Q61" s="36">
        <f>SUMIFS(СВЦЭМ!$D$34:$D$777,СВЦЭМ!$A$34:$A$777,$A61,СВЦЭМ!$B$34:$B$777,Q$47)+'СЕТ СН'!$G$11+СВЦЭМ!$D$10+'СЕТ СН'!$G$6-'СЕТ СН'!$G$23</f>
        <v>1287.7077134300002</v>
      </c>
      <c r="R61" s="36">
        <f>SUMIFS(СВЦЭМ!$D$34:$D$777,СВЦЭМ!$A$34:$A$777,$A61,СВЦЭМ!$B$34:$B$777,R$47)+'СЕТ СН'!$G$11+СВЦЭМ!$D$10+'СЕТ СН'!$G$6-'СЕТ СН'!$G$23</f>
        <v>1285.0434728999999</v>
      </c>
      <c r="S61" s="36">
        <f>SUMIFS(СВЦЭМ!$D$34:$D$777,СВЦЭМ!$A$34:$A$777,$A61,СВЦЭМ!$B$34:$B$777,S$47)+'СЕТ СН'!$G$11+СВЦЭМ!$D$10+'СЕТ СН'!$G$6-'СЕТ СН'!$G$23</f>
        <v>1271.5376230699999</v>
      </c>
      <c r="T61" s="36">
        <f>SUMIFS(СВЦЭМ!$D$34:$D$777,СВЦЭМ!$A$34:$A$777,$A61,СВЦЭМ!$B$34:$B$777,T$47)+'СЕТ СН'!$G$11+СВЦЭМ!$D$10+'СЕТ СН'!$G$6-'СЕТ СН'!$G$23</f>
        <v>1255.87521965</v>
      </c>
      <c r="U61" s="36">
        <f>SUMIFS(СВЦЭМ!$D$34:$D$777,СВЦЭМ!$A$34:$A$777,$A61,СВЦЭМ!$B$34:$B$777,U$47)+'СЕТ СН'!$G$11+СВЦЭМ!$D$10+'СЕТ СН'!$G$6-'СЕТ СН'!$G$23</f>
        <v>1209.5343433900002</v>
      </c>
      <c r="V61" s="36">
        <f>SUMIFS(СВЦЭМ!$D$34:$D$777,СВЦЭМ!$A$34:$A$777,$A61,СВЦЭМ!$B$34:$B$777,V$47)+'СЕТ СН'!$G$11+СВЦЭМ!$D$10+'СЕТ СН'!$G$6-'СЕТ СН'!$G$23</f>
        <v>1201.0001372699999</v>
      </c>
      <c r="W61" s="36">
        <f>SUMIFS(СВЦЭМ!$D$34:$D$777,СВЦЭМ!$A$34:$A$777,$A61,СВЦЭМ!$B$34:$B$777,W$47)+'СЕТ СН'!$G$11+СВЦЭМ!$D$10+'СЕТ СН'!$G$6-'СЕТ СН'!$G$23</f>
        <v>1204.3811403499999</v>
      </c>
      <c r="X61" s="36">
        <f>SUMIFS(СВЦЭМ!$D$34:$D$777,СВЦЭМ!$A$34:$A$777,$A61,СВЦЭМ!$B$34:$B$777,X$47)+'СЕТ СН'!$G$11+СВЦЭМ!$D$10+'СЕТ СН'!$G$6-'СЕТ СН'!$G$23</f>
        <v>1199.1034441100001</v>
      </c>
      <c r="Y61" s="36">
        <f>SUMIFS(СВЦЭМ!$D$34:$D$777,СВЦЭМ!$A$34:$A$777,$A61,СВЦЭМ!$B$34:$B$777,Y$47)+'СЕТ СН'!$G$11+СВЦЭМ!$D$10+'СЕТ СН'!$G$6-'СЕТ СН'!$G$23</f>
        <v>1258.22721533</v>
      </c>
    </row>
    <row r="62" spans="1:25" ht="15.75" x14ac:dyDescent="0.2">
      <c r="A62" s="35">
        <f t="shared" si="1"/>
        <v>42809</v>
      </c>
      <c r="B62" s="36">
        <f>SUMIFS(СВЦЭМ!$D$34:$D$777,СВЦЭМ!$A$34:$A$777,$A62,СВЦЭМ!$B$34:$B$777,B$47)+'СЕТ СН'!$G$11+СВЦЭМ!$D$10+'СЕТ СН'!$G$6-'СЕТ СН'!$G$23</f>
        <v>1297.81073397</v>
      </c>
      <c r="C62" s="36">
        <f>SUMIFS(СВЦЭМ!$D$34:$D$777,СВЦЭМ!$A$34:$A$777,$A62,СВЦЭМ!$B$34:$B$777,C$47)+'СЕТ СН'!$G$11+СВЦЭМ!$D$10+'СЕТ СН'!$G$6-'СЕТ СН'!$G$23</f>
        <v>1347.1742528499999</v>
      </c>
      <c r="D62" s="36">
        <f>SUMIFS(СВЦЭМ!$D$34:$D$777,СВЦЭМ!$A$34:$A$777,$A62,СВЦЭМ!$B$34:$B$777,D$47)+'СЕТ СН'!$G$11+СВЦЭМ!$D$10+'СЕТ СН'!$G$6-'СЕТ СН'!$G$23</f>
        <v>1376.4522954399999</v>
      </c>
      <c r="E62" s="36">
        <f>SUMIFS(СВЦЭМ!$D$34:$D$777,СВЦЭМ!$A$34:$A$777,$A62,СВЦЭМ!$B$34:$B$777,E$47)+'СЕТ СН'!$G$11+СВЦЭМ!$D$10+'СЕТ СН'!$G$6-'СЕТ СН'!$G$23</f>
        <v>1381.9876575899998</v>
      </c>
      <c r="F62" s="36">
        <f>SUMIFS(СВЦЭМ!$D$34:$D$777,СВЦЭМ!$A$34:$A$777,$A62,СВЦЭМ!$B$34:$B$777,F$47)+'СЕТ СН'!$G$11+СВЦЭМ!$D$10+'СЕТ СН'!$G$6-'СЕТ СН'!$G$23</f>
        <v>1376.8727955499999</v>
      </c>
      <c r="G62" s="36">
        <f>SUMIFS(СВЦЭМ!$D$34:$D$777,СВЦЭМ!$A$34:$A$777,$A62,СВЦЭМ!$B$34:$B$777,G$47)+'СЕТ СН'!$G$11+СВЦЭМ!$D$10+'СЕТ СН'!$G$6-'СЕТ СН'!$G$23</f>
        <v>1366.8349809900001</v>
      </c>
      <c r="H62" s="36">
        <f>SUMIFS(СВЦЭМ!$D$34:$D$777,СВЦЭМ!$A$34:$A$777,$A62,СВЦЭМ!$B$34:$B$777,H$47)+'СЕТ СН'!$G$11+СВЦЭМ!$D$10+'СЕТ СН'!$G$6-'СЕТ СН'!$G$23</f>
        <v>1287.7320217300003</v>
      </c>
      <c r="I62" s="36">
        <f>SUMIFS(СВЦЭМ!$D$34:$D$777,СВЦЭМ!$A$34:$A$777,$A62,СВЦЭМ!$B$34:$B$777,I$47)+'СЕТ СН'!$G$11+СВЦЭМ!$D$10+'СЕТ СН'!$G$6-'СЕТ СН'!$G$23</f>
        <v>1214.53995644</v>
      </c>
      <c r="J62" s="36">
        <f>SUMIFS(СВЦЭМ!$D$34:$D$777,СВЦЭМ!$A$34:$A$777,$A62,СВЦЭМ!$B$34:$B$777,J$47)+'СЕТ СН'!$G$11+СВЦЭМ!$D$10+'СЕТ СН'!$G$6-'СЕТ СН'!$G$23</f>
        <v>1160.7484273999999</v>
      </c>
      <c r="K62" s="36">
        <f>SUMIFS(СВЦЭМ!$D$34:$D$777,СВЦЭМ!$A$34:$A$777,$A62,СВЦЭМ!$B$34:$B$777,K$47)+'СЕТ СН'!$G$11+СВЦЭМ!$D$10+'СЕТ СН'!$G$6-'СЕТ СН'!$G$23</f>
        <v>1145.9342662200002</v>
      </c>
      <c r="L62" s="36">
        <f>SUMIFS(СВЦЭМ!$D$34:$D$777,СВЦЭМ!$A$34:$A$777,$A62,СВЦЭМ!$B$34:$B$777,L$47)+'СЕТ СН'!$G$11+СВЦЭМ!$D$10+'СЕТ СН'!$G$6-'СЕТ СН'!$G$23</f>
        <v>1142.4677999200003</v>
      </c>
      <c r="M62" s="36">
        <f>SUMIFS(СВЦЭМ!$D$34:$D$777,СВЦЭМ!$A$34:$A$777,$A62,СВЦЭМ!$B$34:$B$777,M$47)+'СЕТ СН'!$G$11+СВЦЭМ!$D$10+'СЕТ СН'!$G$6-'СЕТ СН'!$G$23</f>
        <v>1146.8806659699999</v>
      </c>
      <c r="N62" s="36">
        <f>SUMIFS(СВЦЭМ!$D$34:$D$777,СВЦЭМ!$A$34:$A$777,$A62,СВЦЭМ!$B$34:$B$777,N$47)+'СЕТ СН'!$G$11+СВЦЭМ!$D$10+'СЕТ СН'!$G$6-'СЕТ СН'!$G$23</f>
        <v>1168.0184012099999</v>
      </c>
      <c r="O62" s="36">
        <f>SUMIFS(СВЦЭМ!$D$34:$D$777,СВЦЭМ!$A$34:$A$777,$A62,СВЦЭМ!$B$34:$B$777,O$47)+'СЕТ СН'!$G$11+СВЦЭМ!$D$10+'СЕТ СН'!$G$6-'СЕТ СН'!$G$23</f>
        <v>1184.0108797600001</v>
      </c>
      <c r="P62" s="36">
        <f>SUMIFS(СВЦЭМ!$D$34:$D$777,СВЦЭМ!$A$34:$A$777,$A62,СВЦЭМ!$B$34:$B$777,P$47)+'СЕТ СН'!$G$11+СВЦЭМ!$D$10+'СЕТ СН'!$G$6-'СЕТ СН'!$G$23</f>
        <v>1208.0654703600003</v>
      </c>
      <c r="Q62" s="36">
        <f>SUMIFS(СВЦЭМ!$D$34:$D$777,СВЦЭМ!$A$34:$A$777,$A62,СВЦЭМ!$B$34:$B$777,Q$47)+'СЕТ СН'!$G$11+СВЦЭМ!$D$10+'СЕТ СН'!$G$6-'СЕТ СН'!$G$23</f>
        <v>1218.6086957500002</v>
      </c>
      <c r="R62" s="36">
        <f>SUMIFS(СВЦЭМ!$D$34:$D$777,СВЦЭМ!$A$34:$A$777,$A62,СВЦЭМ!$B$34:$B$777,R$47)+'СЕТ СН'!$G$11+СВЦЭМ!$D$10+'СЕТ СН'!$G$6-'СЕТ СН'!$G$23</f>
        <v>1221.7330959300002</v>
      </c>
      <c r="S62" s="36">
        <f>SUMIFS(СВЦЭМ!$D$34:$D$777,СВЦЭМ!$A$34:$A$777,$A62,СВЦЭМ!$B$34:$B$777,S$47)+'СЕТ СН'!$G$11+СВЦЭМ!$D$10+'СЕТ СН'!$G$6-'СЕТ СН'!$G$23</f>
        <v>1199.9453625900001</v>
      </c>
      <c r="T62" s="36">
        <f>SUMIFS(СВЦЭМ!$D$34:$D$777,СВЦЭМ!$A$34:$A$777,$A62,СВЦЭМ!$B$34:$B$777,T$47)+'СЕТ СН'!$G$11+СВЦЭМ!$D$10+'СЕТ СН'!$G$6-'СЕТ СН'!$G$23</f>
        <v>1156.4281699399999</v>
      </c>
      <c r="U62" s="36">
        <f>SUMIFS(СВЦЭМ!$D$34:$D$777,СВЦЭМ!$A$34:$A$777,$A62,СВЦЭМ!$B$34:$B$777,U$47)+'СЕТ СН'!$G$11+СВЦЭМ!$D$10+'СЕТ СН'!$G$6-'СЕТ СН'!$G$23</f>
        <v>1123.9218569300001</v>
      </c>
      <c r="V62" s="36">
        <f>SUMIFS(СВЦЭМ!$D$34:$D$777,СВЦЭМ!$A$34:$A$777,$A62,СВЦЭМ!$B$34:$B$777,V$47)+'СЕТ СН'!$G$11+СВЦЭМ!$D$10+'СЕТ СН'!$G$6-'СЕТ СН'!$G$23</f>
        <v>1126.6683897000003</v>
      </c>
      <c r="W62" s="36">
        <f>SUMIFS(СВЦЭМ!$D$34:$D$777,СВЦЭМ!$A$34:$A$777,$A62,СВЦЭМ!$B$34:$B$777,W$47)+'СЕТ СН'!$G$11+СВЦЭМ!$D$10+'СЕТ СН'!$G$6-'СЕТ СН'!$G$23</f>
        <v>1128.7884258499998</v>
      </c>
      <c r="X62" s="36">
        <f>SUMIFS(СВЦЭМ!$D$34:$D$777,СВЦЭМ!$A$34:$A$777,$A62,СВЦЭМ!$B$34:$B$777,X$47)+'СЕТ СН'!$G$11+СВЦЭМ!$D$10+'СЕТ СН'!$G$6-'СЕТ СН'!$G$23</f>
        <v>1146.4784950399999</v>
      </c>
      <c r="Y62" s="36">
        <f>SUMIFS(СВЦЭМ!$D$34:$D$777,СВЦЭМ!$A$34:$A$777,$A62,СВЦЭМ!$B$34:$B$777,Y$47)+'СЕТ СН'!$G$11+СВЦЭМ!$D$10+'СЕТ СН'!$G$6-'СЕТ СН'!$G$23</f>
        <v>1230.9564950700001</v>
      </c>
    </row>
    <row r="63" spans="1:25" ht="15.75" x14ac:dyDescent="0.2">
      <c r="A63" s="35">
        <f t="shared" si="1"/>
        <v>42810</v>
      </c>
      <c r="B63" s="36">
        <f>SUMIFS(СВЦЭМ!$D$34:$D$777,СВЦЭМ!$A$34:$A$777,$A63,СВЦЭМ!$B$34:$B$777,B$47)+'СЕТ СН'!$G$11+СВЦЭМ!$D$10+'СЕТ СН'!$G$6-'СЕТ СН'!$G$23</f>
        <v>1256.4326759999999</v>
      </c>
      <c r="C63" s="36">
        <f>SUMIFS(СВЦЭМ!$D$34:$D$777,СВЦЭМ!$A$34:$A$777,$A63,СВЦЭМ!$B$34:$B$777,C$47)+'СЕТ СН'!$G$11+СВЦЭМ!$D$10+'СЕТ СН'!$G$6-'СЕТ СН'!$G$23</f>
        <v>1285.42735253</v>
      </c>
      <c r="D63" s="36">
        <f>SUMIFS(СВЦЭМ!$D$34:$D$777,СВЦЭМ!$A$34:$A$777,$A63,СВЦЭМ!$B$34:$B$777,D$47)+'СЕТ СН'!$G$11+СВЦЭМ!$D$10+'СЕТ СН'!$G$6-'СЕТ СН'!$G$23</f>
        <v>1310.32009285</v>
      </c>
      <c r="E63" s="36">
        <f>SUMIFS(СВЦЭМ!$D$34:$D$777,СВЦЭМ!$A$34:$A$777,$A63,СВЦЭМ!$B$34:$B$777,E$47)+'СЕТ СН'!$G$11+СВЦЭМ!$D$10+'СЕТ СН'!$G$6-'СЕТ СН'!$G$23</f>
        <v>1321.15086974</v>
      </c>
      <c r="F63" s="36">
        <f>SUMIFS(СВЦЭМ!$D$34:$D$777,СВЦЭМ!$A$34:$A$777,$A63,СВЦЭМ!$B$34:$B$777,F$47)+'СЕТ СН'!$G$11+СВЦЭМ!$D$10+'СЕТ СН'!$G$6-'СЕТ СН'!$G$23</f>
        <v>1313.5303134000001</v>
      </c>
      <c r="G63" s="36">
        <f>SUMIFS(СВЦЭМ!$D$34:$D$777,СВЦЭМ!$A$34:$A$777,$A63,СВЦЭМ!$B$34:$B$777,G$47)+'СЕТ СН'!$G$11+СВЦЭМ!$D$10+'СЕТ СН'!$G$6-'СЕТ СН'!$G$23</f>
        <v>1306.7244608400001</v>
      </c>
      <c r="H63" s="36">
        <f>SUMIFS(СВЦЭМ!$D$34:$D$777,СВЦЭМ!$A$34:$A$777,$A63,СВЦЭМ!$B$34:$B$777,H$47)+'СЕТ СН'!$G$11+СВЦЭМ!$D$10+'СЕТ СН'!$G$6-'СЕТ СН'!$G$23</f>
        <v>1301.4667710399999</v>
      </c>
      <c r="I63" s="36">
        <f>SUMIFS(СВЦЭМ!$D$34:$D$777,СВЦЭМ!$A$34:$A$777,$A63,СВЦЭМ!$B$34:$B$777,I$47)+'СЕТ СН'!$G$11+СВЦЭМ!$D$10+'СЕТ СН'!$G$6-'СЕТ СН'!$G$23</f>
        <v>1300.5063750300001</v>
      </c>
      <c r="J63" s="36">
        <f>SUMIFS(СВЦЭМ!$D$34:$D$777,СВЦЭМ!$A$34:$A$777,$A63,СВЦЭМ!$B$34:$B$777,J$47)+'СЕТ СН'!$G$11+СВЦЭМ!$D$10+'СЕТ СН'!$G$6-'СЕТ СН'!$G$23</f>
        <v>1220.12913101</v>
      </c>
      <c r="K63" s="36">
        <f>SUMIFS(СВЦЭМ!$D$34:$D$777,СВЦЭМ!$A$34:$A$777,$A63,СВЦЭМ!$B$34:$B$777,K$47)+'СЕТ СН'!$G$11+СВЦЭМ!$D$10+'СЕТ СН'!$G$6-'СЕТ СН'!$G$23</f>
        <v>1156.45934549</v>
      </c>
      <c r="L63" s="36">
        <f>SUMIFS(СВЦЭМ!$D$34:$D$777,СВЦЭМ!$A$34:$A$777,$A63,СВЦЭМ!$B$34:$B$777,L$47)+'СЕТ СН'!$G$11+СВЦЭМ!$D$10+'СЕТ СН'!$G$6-'СЕТ СН'!$G$23</f>
        <v>1156.8278439400001</v>
      </c>
      <c r="M63" s="36">
        <f>SUMIFS(СВЦЭМ!$D$34:$D$777,СВЦЭМ!$A$34:$A$777,$A63,СВЦЭМ!$B$34:$B$777,M$47)+'СЕТ СН'!$G$11+СВЦЭМ!$D$10+'СЕТ СН'!$G$6-'СЕТ СН'!$G$23</f>
        <v>1165.2728737800003</v>
      </c>
      <c r="N63" s="36">
        <f>SUMIFS(СВЦЭМ!$D$34:$D$777,СВЦЭМ!$A$34:$A$777,$A63,СВЦЭМ!$B$34:$B$777,N$47)+'СЕТ СН'!$G$11+СВЦЭМ!$D$10+'СЕТ СН'!$G$6-'СЕТ СН'!$G$23</f>
        <v>1177.0701403200001</v>
      </c>
      <c r="O63" s="36">
        <f>SUMIFS(СВЦЭМ!$D$34:$D$777,СВЦЭМ!$A$34:$A$777,$A63,СВЦЭМ!$B$34:$B$777,O$47)+'СЕТ СН'!$G$11+СВЦЭМ!$D$10+'СЕТ СН'!$G$6-'СЕТ СН'!$G$23</f>
        <v>1182.9951132900001</v>
      </c>
      <c r="P63" s="36">
        <f>SUMIFS(СВЦЭМ!$D$34:$D$777,СВЦЭМ!$A$34:$A$777,$A63,СВЦЭМ!$B$34:$B$777,P$47)+'СЕТ СН'!$G$11+СВЦЭМ!$D$10+'СЕТ СН'!$G$6-'СЕТ СН'!$G$23</f>
        <v>1211.0968511300002</v>
      </c>
      <c r="Q63" s="36">
        <f>SUMIFS(СВЦЭМ!$D$34:$D$777,СВЦЭМ!$A$34:$A$777,$A63,СВЦЭМ!$B$34:$B$777,Q$47)+'СЕТ СН'!$G$11+СВЦЭМ!$D$10+'СЕТ СН'!$G$6-'СЕТ СН'!$G$23</f>
        <v>1216.7471237</v>
      </c>
      <c r="R63" s="36">
        <f>SUMIFS(СВЦЭМ!$D$34:$D$777,СВЦЭМ!$A$34:$A$777,$A63,СВЦЭМ!$B$34:$B$777,R$47)+'СЕТ СН'!$G$11+СВЦЭМ!$D$10+'СЕТ СН'!$G$6-'СЕТ СН'!$G$23</f>
        <v>1219.1146812299999</v>
      </c>
      <c r="S63" s="36">
        <f>SUMIFS(СВЦЭМ!$D$34:$D$777,СВЦЭМ!$A$34:$A$777,$A63,СВЦЭМ!$B$34:$B$777,S$47)+'СЕТ СН'!$G$11+СВЦЭМ!$D$10+'СЕТ СН'!$G$6-'СЕТ СН'!$G$23</f>
        <v>1184.7377421300002</v>
      </c>
      <c r="T63" s="36">
        <f>SUMIFS(СВЦЭМ!$D$34:$D$777,СВЦЭМ!$A$34:$A$777,$A63,СВЦЭМ!$B$34:$B$777,T$47)+'СЕТ СН'!$G$11+СВЦЭМ!$D$10+'СЕТ СН'!$G$6-'СЕТ СН'!$G$23</f>
        <v>1169.8576712100003</v>
      </c>
      <c r="U63" s="36">
        <f>SUMIFS(СВЦЭМ!$D$34:$D$777,СВЦЭМ!$A$34:$A$777,$A63,СВЦЭМ!$B$34:$B$777,U$47)+'СЕТ СН'!$G$11+СВЦЭМ!$D$10+'СЕТ СН'!$G$6-'СЕТ СН'!$G$23</f>
        <v>1134.5410733900003</v>
      </c>
      <c r="V63" s="36">
        <f>SUMIFS(СВЦЭМ!$D$34:$D$777,СВЦЭМ!$A$34:$A$777,$A63,СВЦЭМ!$B$34:$B$777,V$47)+'СЕТ СН'!$G$11+СВЦЭМ!$D$10+'СЕТ СН'!$G$6-'СЕТ СН'!$G$23</f>
        <v>1130.6830711600001</v>
      </c>
      <c r="W63" s="36">
        <f>SUMIFS(СВЦЭМ!$D$34:$D$777,СВЦЭМ!$A$34:$A$777,$A63,СВЦЭМ!$B$34:$B$777,W$47)+'СЕТ СН'!$G$11+СВЦЭМ!$D$10+'СЕТ СН'!$G$6-'СЕТ СН'!$G$23</f>
        <v>1143.4429128699999</v>
      </c>
      <c r="X63" s="36">
        <f>SUMIFS(СВЦЭМ!$D$34:$D$777,СВЦЭМ!$A$34:$A$777,$A63,СВЦЭМ!$B$34:$B$777,X$47)+'СЕТ СН'!$G$11+СВЦЭМ!$D$10+'СЕТ СН'!$G$6-'СЕТ СН'!$G$23</f>
        <v>1206.8437895000002</v>
      </c>
      <c r="Y63" s="36">
        <f>SUMIFS(СВЦЭМ!$D$34:$D$777,СВЦЭМ!$A$34:$A$777,$A63,СВЦЭМ!$B$34:$B$777,Y$47)+'СЕТ СН'!$G$11+СВЦЭМ!$D$10+'СЕТ СН'!$G$6-'СЕТ СН'!$G$23</f>
        <v>1298.03369157</v>
      </c>
    </row>
    <row r="64" spans="1:25" ht="15.75" x14ac:dyDescent="0.2">
      <c r="A64" s="35">
        <f t="shared" si="1"/>
        <v>42811</v>
      </c>
      <c r="B64" s="36">
        <f>SUMIFS(СВЦЭМ!$D$34:$D$777,СВЦЭМ!$A$34:$A$777,$A64,СВЦЭМ!$B$34:$B$777,B$47)+'СЕТ СН'!$G$11+СВЦЭМ!$D$10+'СЕТ СН'!$G$6-'СЕТ СН'!$G$23</f>
        <v>1279.3244372300001</v>
      </c>
      <c r="C64" s="36">
        <f>SUMIFS(СВЦЭМ!$D$34:$D$777,СВЦЭМ!$A$34:$A$777,$A64,СВЦЭМ!$B$34:$B$777,C$47)+'СЕТ СН'!$G$11+СВЦЭМ!$D$10+'СЕТ СН'!$G$6-'СЕТ СН'!$G$23</f>
        <v>1300.4027643300001</v>
      </c>
      <c r="D64" s="36">
        <f>SUMIFS(СВЦЭМ!$D$34:$D$777,СВЦЭМ!$A$34:$A$777,$A64,СВЦЭМ!$B$34:$B$777,D$47)+'СЕТ СН'!$G$11+СВЦЭМ!$D$10+'СЕТ СН'!$G$6-'СЕТ СН'!$G$23</f>
        <v>1313.38057983</v>
      </c>
      <c r="E64" s="36">
        <f>SUMIFS(СВЦЭМ!$D$34:$D$777,СВЦЭМ!$A$34:$A$777,$A64,СВЦЭМ!$B$34:$B$777,E$47)+'СЕТ СН'!$G$11+СВЦЭМ!$D$10+'СЕТ СН'!$G$6-'СЕТ СН'!$G$23</f>
        <v>1327.5102015100001</v>
      </c>
      <c r="F64" s="36">
        <f>SUMIFS(СВЦЭМ!$D$34:$D$777,СВЦЭМ!$A$34:$A$777,$A64,СВЦЭМ!$B$34:$B$777,F$47)+'СЕТ СН'!$G$11+СВЦЭМ!$D$10+'СЕТ СН'!$G$6-'СЕТ СН'!$G$23</f>
        <v>1324.7094651100001</v>
      </c>
      <c r="G64" s="36">
        <f>SUMIFS(СВЦЭМ!$D$34:$D$777,СВЦЭМ!$A$34:$A$777,$A64,СВЦЭМ!$B$34:$B$777,G$47)+'СЕТ СН'!$G$11+СВЦЭМ!$D$10+'СЕТ СН'!$G$6-'СЕТ СН'!$G$23</f>
        <v>1312.1969035500001</v>
      </c>
      <c r="H64" s="36">
        <f>SUMIFS(СВЦЭМ!$D$34:$D$777,СВЦЭМ!$A$34:$A$777,$A64,СВЦЭМ!$B$34:$B$777,H$47)+'СЕТ СН'!$G$11+СВЦЭМ!$D$10+'СЕТ СН'!$G$6-'СЕТ СН'!$G$23</f>
        <v>1268.1860818800001</v>
      </c>
      <c r="I64" s="36">
        <f>SUMIFS(СВЦЭМ!$D$34:$D$777,СВЦЭМ!$A$34:$A$777,$A64,СВЦЭМ!$B$34:$B$777,I$47)+'СЕТ СН'!$G$11+СВЦЭМ!$D$10+'СЕТ СН'!$G$6-'СЕТ СН'!$G$23</f>
        <v>1222.41318142</v>
      </c>
      <c r="J64" s="36">
        <f>SUMIFS(СВЦЭМ!$D$34:$D$777,СВЦЭМ!$A$34:$A$777,$A64,СВЦЭМ!$B$34:$B$777,J$47)+'СЕТ СН'!$G$11+СВЦЭМ!$D$10+'СЕТ СН'!$G$6-'СЕТ СН'!$G$23</f>
        <v>1187.9362386299999</v>
      </c>
      <c r="K64" s="36">
        <f>SUMIFS(СВЦЭМ!$D$34:$D$777,СВЦЭМ!$A$34:$A$777,$A64,СВЦЭМ!$B$34:$B$777,K$47)+'СЕТ СН'!$G$11+СВЦЭМ!$D$10+'СЕТ СН'!$G$6-'СЕТ СН'!$G$23</f>
        <v>1180.4952218200001</v>
      </c>
      <c r="L64" s="36">
        <f>SUMIFS(СВЦЭМ!$D$34:$D$777,СВЦЭМ!$A$34:$A$777,$A64,СВЦЭМ!$B$34:$B$777,L$47)+'СЕТ СН'!$G$11+СВЦЭМ!$D$10+'СЕТ СН'!$G$6-'СЕТ СН'!$G$23</f>
        <v>1180.3720767200002</v>
      </c>
      <c r="M64" s="36">
        <f>SUMIFS(СВЦЭМ!$D$34:$D$777,СВЦЭМ!$A$34:$A$777,$A64,СВЦЭМ!$B$34:$B$777,M$47)+'СЕТ СН'!$G$11+СВЦЭМ!$D$10+'СЕТ СН'!$G$6-'СЕТ СН'!$G$23</f>
        <v>1173.21864934</v>
      </c>
      <c r="N64" s="36">
        <f>SUMIFS(СВЦЭМ!$D$34:$D$777,СВЦЭМ!$A$34:$A$777,$A64,СВЦЭМ!$B$34:$B$777,N$47)+'СЕТ СН'!$G$11+СВЦЭМ!$D$10+'СЕТ СН'!$G$6-'СЕТ СН'!$G$23</f>
        <v>1175.9395147099999</v>
      </c>
      <c r="O64" s="36">
        <f>SUMIFS(СВЦЭМ!$D$34:$D$777,СВЦЭМ!$A$34:$A$777,$A64,СВЦЭМ!$B$34:$B$777,O$47)+'СЕТ СН'!$G$11+СВЦЭМ!$D$10+'СЕТ СН'!$G$6-'СЕТ СН'!$G$23</f>
        <v>1159.4966531499999</v>
      </c>
      <c r="P64" s="36">
        <f>SUMIFS(СВЦЭМ!$D$34:$D$777,СВЦЭМ!$A$34:$A$777,$A64,СВЦЭМ!$B$34:$B$777,P$47)+'СЕТ СН'!$G$11+СВЦЭМ!$D$10+'СЕТ СН'!$G$6-'СЕТ СН'!$G$23</f>
        <v>1156.7657030400001</v>
      </c>
      <c r="Q64" s="36">
        <f>SUMIFS(СВЦЭМ!$D$34:$D$777,СВЦЭМ!$A$34:$A$777,$A64,СВЦЭМ!$B$34:$B$777,Q$47)+'СЕТ СН'!$G$11+СВЦЭМ!$D$10+'СЕТ СН'!$G$6-'СЕТ СН'!$G$23</f>
        <v>1153.8519082600001</v>
      </c>
      <c r="R64" s="36">
        <f>SUMIFS(СВЦЭМ!$D$34:$D$777,СВЦЭМ!$A$34:$A$777,$A64,СВЦЭМ!$B$34:$B$777,R$47)+'СЕТ СН'!$G$11+СВЦЭМ!$D$10+'СЕТ СН'!$G$6-'СЕТ СН'!$G$23</f>
        <v>1151.3443078700002</v>
      </c>
      <c r="S64" s="36">
        <f>SUMIFS(СВЦЭМ!$D$34:$D$777,СВЦЭМ!$A$34:$A$777,$A64,СВЦЭМ!$B$34:$B$777,S$47)+'СЕТ СН'!$G$11+СВЦЭМ!$D$10+'СЕТ СН'!$G$6-'СЕТ СН'!$G$23</f>
        <v>1172.22282963</v>
      </c>
      <c r="T64" s="36">
        <f>SUMIFS(СВЦЭМ!$D$34:$D$777,СВЦЭМ!$A$34:$A$777,$A64,СВЦЭМ!$B$34:$B$777,T$47)+'СЕТ СН'!$G$11+СВЦЭМ!$D$10+'СЕТ СН'!$G$6-'СЕТ СН'!$G$23</f>
        <v>1174.0682750599999</v>
      </c>
      <c r="U64" s="36">
        <f>SUMIFS(СВЦЭМ!$D$34:$D$777,СВЦЭМ!$A$34:$A$777,$A64,СВЦЭМ!$B$34:$B$777,U$47)+'СЕТ СН'!$G$11+СВЦЭМ!$D$10+'СЕТ СН'!$G$6-'СЕТ СН'!$G$23</f>
        <v>1138.2255409899999</v>
      </c>
      <c r="V64" s="36">
        <f>SUMIFS(СВЦЭМ!$D$34:$D$777,СВЦЭМ!$A$34:$A$777,$A64,СВЦЭМ!$B$34:$B$777,V$47)+'СЕТ СН'!$G$11+СВЦЭМ!$D$10+'СЕТ СН'!$G$6-'СЕТ СН'!$G$23</f>
        <v>1125.5439731199999</v>
      </c>
      <c r="W64" s="36">
        <f>SUMIFS(СВЦЭМ!$D$34:$D$777,СВЦЭМ!$A$34:$A$777,$A64,СВЦЭМ!$B$34:$B$777,W$47)+'СЕТ СН'!$G$11+СВЦЭМ!$D$10+'СЕТ СН'!$G$6-'СЕТ СН'!$G$23</f>
        <v>1135.9219355700002</v>
      </c>
      <c r="X64" s="36">
        <f>SUMIFS(СВЦЭМ!$D$34:$D$777,СВЦЭМ!$A$34:$A$777,$A64,СВЦЭМ!$B$34:$B$777,X$47)+'СЕТ СН'!$G$11+СВЦЭМ!$D$10+'СЕТ СН'!$G$6-'СЕТ СН'!$G$23</f>
        <v>1208.7679077600001</v>
      </c>
      <c r="Y64" s="36">
        <f>SUMIFS(СВЦЭМ!$D$34:$D$777,СВЦЭМ!$A$34:$A$777,$A64,СВЦЭМ!$B$34:$B$777,Y$47)+'СЕТ СН'!$G$11+СВЦЭМ!$D$10+'СЕТ СН'!$G$6-'СЕТ СН'!$G$23</f>
        <v>1192.9919415300001</v>
      </c>
    </row>
    <row r="65" spans="1:26" ht="15.75" x14ac:dyDescent="0.2">
      <c r="A65" s="35">
        <f t="shared" si="1"/>
        <v>42812</v>
      </c>
      <c r="B65" s="36">
        <f>SUMIFS(СВЦЭМ!$D$34:$D$777,СВЦЭМ!$A$34:$A$777,$A65,СВЦЭМ!$B$34:$B$777,B$47)+'СЕТ СН'!$G$11+СВЦЭМ!$D$10+'СЕТ СН'!$G$6-'СЕТ СН'!$G$23</f>
        <v>1261.0249012899999</v>
      </c>
      <c r="C65" s="36">
        <f>SUMIFS(СВЦЭМ!$D$34:$D$777,СВЦЭМ!$A$34:$A$777,$A65,СВЦЭМ!$B$34:$B$777,C$47)+'СЕТ СН'!$G$11+СВЦЭМ!$D$10+'СЕТ СН'!$G$6-'СЕТ СН'!$G$23</f>
        <v>1269.8038973500002</v>
      </c>
      <c r="D65" s="36">
        <f>SUMIFS(СВЦЭМ!$D$34:$D$777,СВЦЭМ!$A$34:$A$777,$A65,СВЦЭМ!$B$34:$B$777,D$47)+'СЕТ СН'!$G$11+СВЦЭМ!$D$10+'СЕТ СН'!$G$6-'СЕТ СН'!$G$23</f>
        <v>1283.6827861400002</v>
      </c>
      <c r="E65" s="36">
        <f>SUMIFS(СВЦЭМ!$D$34:$D$777,СВЦЭМ!$A$34:$A$777,$A65,СВЦЭМ!$B$34:$B$777,E$47)+'СЕТ СН'!$G$11+СВЦЭМ!$D$10+'СЕТ СН'!$G$6-'СЕТ СН'!$G$23</f>
        <v>1274.19782902</v>
      </c>
      <c r="F65" s="36">
        <f>SUMIFS(СВЦЭМ!$D$34:$D$777,СВЦЭМ!$A$34:$A$777,$A65,СВЦЭМ!$B$34:$B$777,F$47)+'СЕТ СН'!$G$11+СВЦЭМ!$D$10+'СЕТ СН'!$G$6-'СЕТ СН'!$G$23</f>
        <v>1274.46036564</v>
      </c>
      <c r="G65" s="36">
        <f>SUMIFS(СВЦЭМ!$D$34:$D$777,СВЦЭМ!$A$34:$A$777,$A65,СВЦЭМ!$B$34:$B$777,G$47)+'СЕТ СН'!$G$11+СВЦЭМ!$D$10+'СЕТ СН'!$G$6-'СЕТ СН'!$G$23</f>
        <v>1274.8448773700002</v>
      </c>
      <c r="H65" s="36">
        <f>SUMIFS(СВЦЭМ!$D$34:$D$777,СВЦЭМ!$A$34:$A$777,$A65,СВЦЭМ!$B$34:$B$777,H$47)+'СЕТ СН'!$G$11+СВЦЭМ!$D$10+'СЕТ СН'!$G$6-'СЕТ СН'!$G$23</f>
        <v>1271.3325253500002</v>
      </c>
      <c r="I65" s="36">
        <f>SUMIFS(СВЦЭМ!$D$34:$D$777,СВЦЭМ!$A$34:$A$777,$A65,СВЦЭМ!$B$34:$B$777,I$47)+'СЕТ СН'!$G$11+СВЦЭМ!$D$10+'СЕТ СН'!$G$6-'СЕТ СН'!$G$23</f>
        <v>1233.7915753100001</v>
      </c>
      <c r="J65" s="36">
        <f>SUMIFS(СВЦЭМ!$D$34:$D$777,СВЦЭМ!$A$34:$A$777,$A65,СВЦЭМ!$B$34:$B$777,J$47)+'СЕТ СН'!$G$11+СВЦЭМ!$D$10+'СЕТ СН'!$G$6-'СЕТ СН'!$G$23</f>
        <v>1235.8924092000002</v>
      </c>
      <c r="K65" s="36">
        <f>SUMIFS(СВЦЭМ!$D$34:$D$777,СВЦЭМ!$A$34:$A$777,$A65,СВЦЭМ!$B$34:$B$777,K$47)+'СЕТ СН'!$G$11+СВЦЭМ!$D$10+'СЕТ СН'!$G$6-'СЕТ СН'!$G$23</f>
        <v>1161.76475291</v>
      </c>
      <c r="L65" s="36">
        <f>SUMIFS(СВЦЭМ!$D$34:$D$777,СВЦЭМ!$A$34:$A$777,$A65,СВЦЭМ!$B$34:$B$777,L$47)+'СЕТ СН'!$G$11+СВЦЭМ!$D$10+'СЕТ СН'!$G$6-'СЕТ СН'!$G$23</f>
        <v>1142.7644396199998</v>
      </c>
      <c r="M65" s="36">
        <f>SUMIFS(СВЦЭМ!$D$34:$D$777,СВЦЭМ!$A$34:$A$777,$A65,СВЦЭМ!$B$34:$B$777,M$47)+'СЕТ СН'!$G$11+СВЦЭМ!$D$10+'СЕТ СН'!$G$6-'СЕТ СН'!$G$23</f>
        <v>1149.0417606800002</v>
      </c>
      <c r="N65" s="36">
        <f>SUMIFS(СВЦЭМ!$D$34:$D$777,СВЦЭМ!$A$34:$A$777,$A65,СВЦЭМ!$B$34:$B$777,N$47)+'СЕТ СН'!$G$11+СВЦЭМ!$D$10+'СЕТ СН'!$G$6-'СЕТ СН'!$G$23</f>
        <v>1156.1620685400003</v>
      </c>
      <c r="O65" s="36">
        <f>SUMIFS(СВЦЭМ!$D$34:$D$777,СВЦЭМ!$A$34:$A$777,$A65,СВЦЭМ!$B$34:$B$777,O$47)+'СЕТ СН'!$G$11+СВЦЭМ!$D$10+'СЕТ СН'!$G$6-'СЕТ СН'!$G$23</f>
        <v>1139.0370573600003</v>
      </c>
      <c r="P65" s="36">
        <f>SUMIFS(СВЦЭМ!$D$34:$D$777,СВЦЭМ!$A$34:$A$777,$A65,СВЦЭМ!$B$34:$B$777,P$47)+'СЕТ СН'!$G$11+СВЦЭМ!$D$10+'СЕТ СН'!$G$6-'СЕТ СН'!$G$23</f>
        <v>1084.13312051</v>
      </c>
      <c r="Q65" s="36">
        <f>SUMIFS(СВЦЭМ!$D$34:$D$777,СВЦЭМ!$A$34:$A$777,$A65,СВЦЭМ!$B$34:$B$777,Q$47)+'СЕТ СН'!$G$11+СВЦЭМ!$D$10+'СЕТ СН'!$G$6-'СЕТ СН'!$G$23</f>
        <v>1086.9974260100003</v>
      </c>
      <c r="R65" s="36">
        <f>SUMIFS(СВЦЭМ!$D$34:$D$777,СВЦЭМ!$A$34:$A$777,$A65,СВЦЭМ!$B$34:$B$777,R$47)+'СЕТ СН'!$G$11+СВЦЭМ!$D$10+'СЕТ СН'!$G$6-'СЕТ СН'!$G$23</f>
        <v>1093.55723085</v>
      </c>
      <c r="S65" s="36">
        <f>SUMIFS(СВЦЭМ!$D$34:$D$777,СВЦЭМ!$A$34:$A$777,$A65,СВЦЭМ!$B$34:$B$777,S$47)+'СЕТ СН'!$G$11+СВЦЭМ!$D$10+'СЕТ СН'!$G$6-'СЕТ СН'!$G$23</f>
        <v>1084.8604166499999</v>
      </c>
      <c r="T65" s="36">
        <f>SUMIFS(СВЦЭМ!$D$34:$D$777,СВЦЭМ!$A$34:$A$777,$A65,СВЦЭМ!$B$34:$B$777,T$47)+'СЕТ СН'!$G$11+СВЦЭМ!$D$10+'СЕТ СН'!$G$6-'СЕТ СН'!$G$23</f>
        <v>1065.9005695599999</v>
      </c>
      <c r="U65" s="36">
        <f>SUMIFS(СВЦЭМ!$D$34:$D$777,СВЦЭМ!$A$34:$A$777,$A65,СВЦЭМ!$B$34:$B$777,U$47)+'СЕТ СН'!$G$11+СВЦЭМ!$D$10+'СЕТ СН'!$G$6-'СЕТ СН'!$G$23</f>
        <v>1083.8524872900002</v>
      </c>
      <c r="V65" s="36">
        <f>SUMIFS(СВЦЭМ!$D$34:$D$777,СВЦЭМ!$A$34:$A$777,$A65,СВЦЭМ!$B$34:$B$777,V$47)+'СЕТ СН'!$G$11+СВЦЭМ!$D$10+'СЕТ СН'!$G$6-'СЕТ СН'!$G$23</f>
        <v>1109.1899518700002</v>
      </c>
      <c r="W65" s="36">
        <f>SUMIFS(СВЦЭМ!$D$34:$D$777,СВЦЭМ!$A$34:$A$777,$A65,СВЦЭМ!$B$34:$B$777,W$47)+'СЕТ СН'!$G$11+СВЦЭМ!$D$10+'СЕТ СН'!$G$6-'СЕТ СН'!$G$23</f>
        <v>1117.3232958100002</v>
      </c>
      <c r="X65" s="36">
        <f>SUMIFS(СВЦЭМ!$D$34:$D$777,СВЦЭМ!$A$34:$A$777,$A65,СВЦЭМ!$B$34:$B$777,X$47)+'СЕТ СН'!$G$11+СВЦЭМ!$D$10+'СЕТ СН'!$G$6-'СЕТ СН'!$G$23</f>
        <v>1094.6017260100002</v>
      </c>
      <c r="Y65" s="36">
        <f>SUMIFS(СВЦЭМ!$D$34:$D$777,СВЦЭМ!$A$34:$A$777,$A65,СВЦЭМ!$B$34:$B$777,Y$47)+'СЕТ СН'!$G$11+СВЦЭМ!$D$10+'СЕТ СН'!$G$6-'СЕТ СН'!$G$23</f>
        <v>1148.6559330600003</v>
      </c>
    </row>
    <row r="66" spans="1:26" ht="15.75" x14ac:dyDescent="0.2">
      <c r="A66" s="35">
        <f t="shared" si="1"/>
        <v>42813</v>
      </c>
      <c r="B66" s="36">
        <f>SUMIFS(СВЦЭМ!$D$34:$D$777,СВЦЭМ!$A$34:$A$777,$A66,СВЦЭМ!$B$34:$B$777,B$47)+'СЕТ СН'!$G$11+СВЦЭМ!$D$10+'СЕТ СН'!$G$6-'СЕТ СН'!$G$23</f>
        <v>1248.4479362100001</v>
      </c>
      <c r="C66" s="36">
        <f>SUMIFS(СВЦЭМ!$D$34:$D$777,СВЦЭМ!$A$34:$A$777,$A66,СВЦЭМ!$B$34:$B$777,C$47)+'СЕТ СН'!$G$11+СВЦЭМ!$D$10+'СЕТ СН'!$G$6-'СЕТ СН'!$G$23</f>
        <v>1256.5650816299999</v>
      </c>
      <c r="D66" s="36">
        <f>SUMIFS(СВЦЭМ!$D$34:$D$777,СВЦЭМ!$A$34:$A$777,$A66,СВЦЭМ!$B$34:$B$777,D$47)+'СЕТ СН'!$G$11+СВЦЭМ!$D$10+'СЕТ СН'!$G$6-'СЕТ СН'!$G$23</f>
        <v>1281.81606216</v>
      </c>
      <c r="E66" s="36">
        <f>SUMIFS(СВЦЭМ!$D$34:$D$777,СВЦЭМ!$A$34:$A$777,$A66,СВЦЭМ!$B$34:$B$777,E$47)+'СЕТ СН'!$G$11+СВЦЭМ!$D$10+'СЕТ СН'!$G$6-'СЕТ СН'!$G$23</f>
        <v>1292.9559449500002</v>
      </c>
      <c r="F66" s="36">
        <f>SUMIFS(СВЦЭМ!$D$34:$D$777,СВЦЭМ!$A$34:$A$777,$A66,СВЦЭМ!$B$34:$B$777,F$47)+'СЕТ СН'!$G$11+СВЦЭМ!$D$10+'СЕТ СН'!$G$6-'СЕТ СН'!$G$23</f>
        <v>1287.2370380699999</v>
      </c>
      <c r="G66" s="36">
        <f>SUMIFS(СВЦЭМ!$D$34:$D$777,СВЦЭМ!$A$34:$A$777,$A66,СВЦЭМ!$B$34:$B$777,G$47)+'СЕТ СН'!$G$11+СВЦЭМ!$D$10+'СЕТ СН'!$G$6-'СЕТ СН'!$G$23</f>
        <v>1279.3592991700002</v>
      </c>
      <c r="H66" s="36">
        <f>SUMIFS(СВЦЭМ!$D$34:$D$777,СВЦЭМ!$A$34:$A$777,$A66,СВЦЭМ!$B$34:$B$777,H$47)+'СЕТ СН'!$G$11+СВЦЭМ!$D$10+'СЕТ СН'!$G$6-'СЕТ СН'!$G$23</f>
        <v>1259.6074292100002</v>
      </c>
      <c r="I66" s="36">
        <f>SUMIFS(СВЦЭМ!$D$34:$D$777,СВЦЭМ!$A$34:$A$777,$A66,СВЦЭМ!$B$34:$B$777,I$47)+'СЕТ СН'!$G$11+СВЦЭМ!$D$10+'СЕТ СН'!$G$6-'СЕТ СН'!$G$23</f>
        <v>1238.32305232</v>
      </c>
      <c r="J66" s="36">
        <f>SUMIFS(СВЦЭМ!$D$34:$D$777,СВЦЭМ!$A$34:$A$777,$A66,СВЦЭМ!$B$34:$B$777,J$47)+'СЕТ СН'!$G$11+СВЦЭМ!$D$10+'СЕТ СН'!$G$6-'СЕТ СН'!$G$23</f>
        <v>1193.81454295</v>
      </c>
      <c r="K66" s="36">
        <f>SUMIFS(СВЦЭМ!$D$34:$D$777,СВЦЭМ!$A$34:$A$777,$A66,СВЦЭМ!$B$34:$B$777,K$47)+'СЕТ СН'!$G$11+СВЦЭМ!$D$10+'СЕТ СН'!$G$6-'СЕТ СН'!$G$23</f>
        <v>1108.1624961000002</v>
      </c>
      <c r="L66" s="36">
        <f>SUMIFS(СВЦЭМ!$D$34:$D$777,СВЦЭМ!$A$34:$A$777,$A66,СВЦЭМ!$B$34:$B$777,L$47)+'СЕТ СН'!$G$11+СВЦЭМ!$D$10+'СЕТ СН'!$G$6-'СЕТ СН'!$G$23</f>
        <v>1088.6143094399999</v>
      </c>
      <c r="M66" s="36">
        <f>SUMIFS(СВЦЭМ!$D$34:$D$777,СВЦЭМ!$A$34:$A$777,$A66,СВЦЭМ!$B$34:$B$777,M$47)+'СЕТ СН'!$G$11+СВЦЭМ!$D$10+'СЕТ СН'!$G$6-'СЕТ СН'!$G$23</f>
        <v>1102.28026125</v>
      </c>
      <c r="N66" s="36">
        <f>SUMIFS(СВЦЭМ!$D$34:$D$777,СВЦЭМ!$A$34:$A$777,$A66,СВЦЭМ!$B$34:$B$777,N$47)+'СЕТ СН'!$G$11+СВЦЭМ!$D$10+'СЕТ СН'!$G$6-'СЕТ СН'!$G$23</f>
        <v>1117.52759698</v>
      </c>
      <c r="O66" s="36">
        <f>SUMIFS(СВЦЭМ!$D$34:$D$777,СВЦЭМ!$A$34:$A$777,$A66,СВЦЭМ!$B$34:$B$777,O$47)+'СЕТ СН'!$G$11+СВЦЭМ!$D$10+'СЕТ СН'!$G$6-'СЕТ СН'!$G$23</f>
        <v>1126.1826046400001</v>
      </c>
      <c r="P66" s="36">
        <f>SUMIFS(СВЦЭМ!$D$34:$D$777,СВЦЭМ!$A$34:$A$777,$A66,СВЦЭМ!$B$34:$B$777,P$47)+'СЕТ СН'!$G$11+СВЦЭМ!$D$10+'СЕТ СН'!$G$6-'СЕТ СН'!$G$23</f>
        <v>1138.3963434500001</v>
      </c>
      <c r="Q66" s="36">
        <f>SUMIFS(СВЦЭМ!$D$34:$D$777,СВЦЭМ!$A$34:$A$777,$A66,СВЦЭМ!$B$34:$B$777,Q$47)+'СЕТ СН'!$G$11+СВЦЭМ!$D$10+'СЕТ СН'!$G$6-'СЕТ СН'!$G$23</f>
        <v>1144.9549718399999</v>
      </c>
      <c r="R66" s="36">
        <f>SUMIFS(СВЦЭМ!$D$34:$D$777,СВЦЭМ!$A$34:$A$777,$A66,СВЦЭМ!$B$34:$B$777,R$47)+'СЕТ СН'!$G$11+СВЦЭМ!$D$10+'СЕТ СН'!$G$6-'СЕТ СН'!$G$23</f>
        <v>1150.6452018</v>
      </c>
      <c r="S66" s="36">
        <f>SUMIFS(СВЦЭМ!$D$34:$D$777,СВЦЭМ!$A$34:$A$777,$A66,СВЦЭМ!$B$34:$B$777,S$47)+'СЕТ СН'!$G$11+СВЦЭМ!$D$10+'СЕТ СН'!$G$6-'СЕТ СН'!$G$23</f>
        <v>1133.0070366800001</v>
      </c>
      <c r="T66" s="36">
        <f>SUMIFS(СВЦЭМ!$D$34:$D$777,СВЦЭМ!$A$34:$A$777,$A66,СВЦЭМ!$B$34:$B$777,T$47)+'СЕТ СН'!$G$11+СВЦЭМ!$D$10+'СЕТ СН'!$G$6-'СЕТ СН'!$G$23</f>
        <v>1101.8200666799999</v>
      </c>
      <c r="U66" s="36">
        <f>SUMIFS(СВЦЭМ!$D$34:$D$777,СВЦЭМ!$A$34:$A$777,$A66,СВЦЭМ!$B$34:$B$777,U$47)+'СЕТ СН'!$G$11+СВЦЭМ!$D$10+'СЕТ СН'!$G$6-'СЕТ СН'!$G$23</f>
        <v>1066.9406709</v>
      </c>
      <c r="V66" s="36">
        <f>SUMIFS(СВЦЭМ!$D$34:$D$777,СВЦЭМ!$A$34:$A$777,$A66,СВЦЭМ!$B$34:$B$777,V$47)+'СЕТ СН'!$G$11+СВЦЭМ!$D$10+'СЕТ СН'!$G$6-'СЕТ СН'!$G$23</f>
        <v>1071.0622879500002</v>
      </c>
      <c r="W66" s="36">
        <f>SUMIFS(СВЦЭМ!$D$34:$D$777,СВЦЭМ!$A$34:$A$777,$A66,СВЦЭМ!$B$34:$B$777,W$47)+'СЕТ СН'!$G$11+СВЦЭМ!$D$10+'СЕТ СН'!$G$6-'СЕТ СН'!$G$23</f>
        <v>1070.8387217899999</v>
      </c>
      <c r="X66" s="36">
        <f>SUMIFS(СВЦЭМ!$D$34:$D$777,СВЦЭМ!$A$34:$A$777,$A66,СВЦЭМ!$B$34:$B$777,X$47)+'СЕТ СН'!$G$11+СВЦЭМ!$D$10+'СЕТ СН'!$G$6-'СЕТ СН'!$G$23</f>
        <v>1129.27447063</v>
      </c>
      <c r="Y66" s="36">
        <f>SUMIFS(СВЦЭМ!$D$34:$D$777,СВЦЭМ!$A$34:$A$777,$A66,СВЦЭМ!$B$34:$B$777,Y$47)+'СЕТ СН'!$G$11+СВЦЭМ!$D$10+'СЕТ СН'!$G$6-'СЕТ СН'!$G$23</f>
        <v>1229.2091156699998</v>
      </c>
    </row>
    <row r="67" spans="1:26" ht="15.75" x14ac:dyDescent="0.2">
      <c r="A67" s="35">
        <f t="shared" si="1"/>
        <v>42814</v>
      </c>
      <c r="B67" s="36">
        <f>SUMIFS(СВЦЭМ!$D$34:$D$777,СВЦЭМ!$A$34:$A$777,$A67,СВЦЭМ!$B$34:$B$777,B$47)+'СЕТ СН'!$G$11+СВЦЭМ!$D$10+'СЕТ СН'!$G$6-'СЕТ СН'!$G$23</f>
        <v>1329.29383745</v>
      </c>
      <c r="C67" s="36">
        <f>SUMIFS(СВЦЭМ!$D$34:$D$777,СВЦЭМ!$A$34:$A$777,$A67,СВЦЭМ!$B$34:$B$777,C$47)+'СЕТ СН'!$G$11+СВЦЭМ!$D$10+'СЕТ СН'!$G$6-'СЕТ СН'!$G$23</f>
        <v>1359.7022661300002</v>
      </c>
      <c r="D67" s="36">
        <f>SUMIFS(СВЦЭМ!$D$34:$D$777,СВЦЭМ!$A$34:$A$777,$A67,СВЦЭМ!$B$34:$B$777,D$47)+'СЕТ СН'!$G$11+СВЦЭМ!$D$10+'СЕТ СН'!$G$6-'СЕТ СН'!$G$23</f>
        <v>1386.3326692800001</v>
      </c>
      <c r="E67" s="36">
        <f>SUMIFS(СВЦЭМ!$D$34:$D$777,СВЦЭМ!$A$34:$A$777,$A67,СВЦЭМ!$B$34:$B$777,E$47)+'СЕТ СН'!$G$11+СВЦЭМ!$D$10+'СЕТ СН'!$G$6-'СЕТ СН'!$G$23</f>
        <v>1400.95293502</v>
      </c>
      <c r="F67" s="36">
        <f>SUMIFS(СВЦЭМ!$D$34:$D$777,СВЦЭМ!$A$34:$A$777,$A67,СВЦЭМ!$B$34:$B$777,F$47)+'СЕТ СН'!$G$11+СВЦЭМ!$D$10+'СЕТ СН'!$G$6-'СЕТ СН'!$G$23</f>
        <v>1397.3630511299998</v>
      </c>
      <c r="G67" s="36">
        <f>SUMIFS(СВЦЭМ!$D$34:$D$777,СВЦЭМ!$A$34:$A$777,$A67,СВЦЭМ!$B$34:$B$777,G$47)+'СЕТ СН'!$G$11+СВЦЭМ!$D$10+'СЕТ СН'!$G$6-'СЕТ СН'!$G$23</f>
        <v>1382.2271754200001</v>
      </c>
      <c r="H67" s="36">
        <f>SUMIFS(СВЦЭМ!$D$34:$D$777,СВЦЭМ!$A$34:$A$777,$A67,СВЦЭМ!$B$34:$B$777,H$47)+'СЕТ СН'!$G$11+СВЦЭМ!$D$10+'СЕТ СН'!$G$6-'СЕТ СН'!$G$23</f>
        <v>1326.84264128</v>
      </c>
      <c r="I67" s="36">
        <f>SUMIFS(СВЦЭМ!$D$34:$D$777,СВЦЭМ!$A$34:$A$777,$A67,СВЦЭМ!$B$34:$B$777,I$47)+'СЕТ СН'!$G$11+СВЦЭМ!$D$10+'СЕТ СН'!$G$6-'СЕТ СН'!$G$23</f>
        <v>1251.7691897899999</v>
      </c>
      <c r="J67" s="36">
        <f>SUMIFS(СВЦЭМ!$D$34:$D$777,СВЦЭМ!$A$34:$A$777,$A67,СВЦЭМ!$B$34:$B$777,J$47)+'СЕТ СН'!$G$11+СВЦЭМ!$D$10+'СЕТ СН'!$G$6-'СЕТ СН'!$G$23</f>
        <v>1195.7706952100002</v>
      </c>
      <c r="K67" s="36">
        <f>SUMIFS(СВЦЭМ!$D$34:$D$777,СВЦЭМ!$A$34:$A$777,$A67,СВЦЭМ!$B$34:$B$777,K$47)+'СЕТ СН'!$G$11+СВЦЭМ!$D$10+'СЕТ СН'!$G$6-'СЕТ СН'!$G$23</f>
        <v>1140.0237894299999</v>
      </c>
      <c r="L67" s="36">
        <f>SUMIFS(СВЦЭМ!$D$34:$D$777,СВЦЭМ!$A$34:$A$777,$A67,СВЦЭМ!$B$34:$B$777,L$47)+'СЕТ СН'!$G$11+СВЦЭМ!$D$10+'СЕТ СН'!$G$6-'СЕТ СН'!$G$23</f>
        <v>1137.9584810300003</v>
      </c>
      <c r="M67" s="36">
        <f>SUMIFS(СВЦЭМ!$D$34:$D$777,СВЦЭМ!$A$34:$A$777,$A67,СВЦЭМ!$B$34:$B$777,M$47)+'СЕТ СН'!$G$11+СВЦЭМ!$D$10+'СЕТ СН'!$G$6-'СЕТ СН'!$G$23</f>
        <v>1147.2952689399999</v>
      </c>
      <c r="N67" s="36">
        <f>SUMIFS(СВЦЭМ!$D$34:$D$777,СВЦЭМ!$A$34:$A$777,$A67,СВЦЭМ!$B$34:$B$777,N$47)+'СЕТ СН'!$G$11+СВЦЭМ!$D$10+'СЕТ СН'!$G$6-'СЕТ СН'!$G$23</f>
        <v>1174.7206414900002</v>
      </c>
      <c r="O67" s="36">
        <f>SUMIFS(СВЦЭМ!$D$34:$D$777,СВЦЭМ!$A$34:$A$777,$A67,СВЦЭМ!$B$34:$B$777,O$47)+'СЕТ СН'!$G$11+СВЦЭМ!$D$10+'СЕТ СН'!$G$6-'СЕТ СН'!$G$23</f>
        <v>1195.5680993400001</v>
      </c>
      <c r="P67" s="36">
        <f>SUMIFS(СВЦЭМ!$D$34:$D$777,СВЦЭМ!$A$34:$A$777,$A67,СВЦЭМ!$B$34:$B$777,P$47)+'СЕТ СН'!$G$11+СВЦЭМ!$D$10+'СЕТ СН'!$G$6-'СЕТ СН'!$G$23</f>
        <v>1202.8240088400003</v>
      </c>
      <c r="Q67" s="36">
        <f>SUMIFS(СВЦЭМ!$D$34:$D$777,СВЦЭМ!$A$34:$A$777,$A67,СВЦЭМ!$B$34:$B$777,Q$47)+'СЕТ СН'!$G$11+СВЦЭМ!$D$10+'СЕТ СН'!$G$6-'СЕТ СН'!$G$23</f>
        <v>1200.8159986400001</v>
      </c>
      <c r="R67" s="36">
        <f>SUMIFS(СВЦЭМ!$D$34:$D$777,СВЦЭМ!$A$34:$A$777,$A67,СВЦЭМ!$B$34:$B$777,R$47)+'СЕТ СН'!$G$11+СВЦЭМ!$D$10+'СЕТ СН'!$G$6-'СЕТ СН'!$G$23</f>
        <v>1208.1376035100002</v>
      </c>
      <c r="S67" s="36">
        <f>SUMIFS(СВЦЭМ!$D$34:$D$777,СВЦЭМ!$A$34:$A$777,$A67,СВЦЭМ!$B$34:$B$777,S$47)+'СЕТ СН'!$G$11+СВЦЭМ!$D$10+'СЕТ СН'!$G$6-'СЕТ СН'!$G$23</f>
        <v>1202.63122144</v>
      </c>
      <c r="T67" s="36">
        <f>SUMIFS(СВЦЭМ!$D$34:$D$777,СВЦЭМ!$A$34:$A$777,$A67,СВЦЭМ!$B$34:$B$777,T$47)+'СЕТ СН'!$G$11+СВЦЭМ!$D$10+'СЕТ СН'!$G$6-'СЕТ СН'!$G$23</f>
        <v>1170.1856278200003</v>
      </c>
      <c r="U67" s="36">
        <f>SUMIFS(СВЦЭМ!$D$34:$D$777,СВЦЭМ!$A$34:$A$777,$A67,СВЦЭМ!$B$34:$B$777,U$47)+'СЕТ СН'!$G$11+СВЦЭМ!$D$10+'СЕТ СН'!$G$6-'СЕТ СН'!$G$23</f>
        <v>1131.4671389200003</v>
      </c>
      <c r="V67" s="36">
        <f>SUMIFS(СВЦЭМ!$D$34:$D$777,СВЦЭМ!$A$34:$A$777,$A67,СВЦЭМ!$B$34:$B$777,V$47)+'СЕТ СН'!$G$11+СВЦЭМ!$D$10+'СЕТ СН'!$G$6-'СЕТ СН'!$G$23</f>
        <v>1128.2169462800002</v>
      </c>
      <c r="W67" s="36">
        <f>SUMIFS(СВЦЭМ!$D$34:$D$777,СВЦЭМ!$A$34:$A$777,$A67,СВЦЭМ!$B$34:$B$777,W$47)+'СЕТ СН'!$G$11+СВЦЭМ!$D$10+'СЕТ СН'!$G$6-'СЕТ СН'!$G$23</f>
        <v>1126.5502287300001</v>
      </c>
      <c r="X67" s="36">
        <f>SUMIFS(СВЦЭМ!$D$34:$D$777,СВЦЭМ!$A$34:$A$777,$A67,СВЦЭМ!$B$34:$B$777,X$47)+'СЕТ СН'!$G$11+СВЦЭМ!$D$10+'СЕТ СН'!$G$6-'СЕТ СН'!$G$23</f>
        <v>1205.56253646</v>
      </c>
      <c r="Y67" s="36">
        <f>SUMIFS(СВЦЭМ!$D$34:$D$777,СВЦЭМ!$A$34:$A$777,$A67,СВЦЭМ!$B$34:$B$777,Y$47)+'СЕТ СН'!$G$11+СВЦЭМ!$D$10+'СЕТ СН'!$G$6-'СЕТ СН'!$G$23</f>
        <v>1285.75989648</v>
      </c>
    </row>
    <row r="68" spans="1:26" ht="15.75" x14ac:dyDescent="0.2">
      <c r="A68" s="35">
        <f t="shared" si="1"/>
        <v>42815</v>
      </c>
      <c r="B68" s="36">
        <f>SUMIFS(СВЦЭМ!$D$34:$D$777,СВЦЭМ!$A$34:$A$777,$A68,СВЦЭМ!$B$34:$B$777,B$47)+'СЕТ СН'!$G$11+СВЦЭМ!$D$10+'СЕТ СН'!$G$6-'СЕТ СН'!$G$23</f>
        <v>1231.0261716300001</v>
      </c>
      <c r="C68" s="36">
        <f>SUMIFS(СВЦЭМ!$D$34:$D$777,СВЦЭМ!$A$34:$A$777,$A68,СВЦЭМ!$B$34:$B$777,C$47)+'СЕТ СН'!$G$11+СВЦЭМ!$D$10+'СЕТ СН'!$G$6-'СЕТ СН'!$G$23</f>
        <v>1262.4218967199999</v>
      </c>
      <c r="D68" s="36">
        <f>SUMIFS(СВЦЭМ!$D$34:$D$777,СВЦЭМ!$A$34:$A$777,$A68,СВЦЭМ!$B$34:$B$777,D$47)+'СЕТ СН'!$G$11+СВЦЭМ!$D$10+'СЕТ СН'!$G$6-'СЕТ СН'!$G$23</f>
        <v>1284.7999937700001</v>
      </c>
      <c r="E68" s="36">
        <f>SUMIFS(СВЦЭМ!$D$34:$D$777,СВЦЭМ!$A$34:$A$777,$A68,СВЦЭМ!$B$34:$B$777,E$47)+'СЕТ СН'!$G$11+СВЦЭМ!$D$10+'СЕТ СН'!$G$6-'СЕТ СН'!$G$23</f>
        <v>1289.1039563499999</v>
      </c>
      <c r="F68" s="36">
        <f>SUMIFS(СВЦЭМ!$D$34:$D$777,СВЦЭМ!$A$34:$A$777,$A68,СВЦЭМ!$B$34:$B$777,F$47)+'СЕТ СН'!$G$11+СВЦЭМ!$D$10+'СЕТ СН'!$G$6-'СЕТ СН'!$G$23</f>
        <v>1285.3184473700003</v>
      </c>
      <c r="G68" s="36">
        <f>SUMIFS(СВЦЭМ!$D$34:$D$777,СВЦЭМ!$A$34:$A$777,$A68,СВЦЭМ!$B$34:$B$777,G$47)+'СЕТ СН'!$G$11+СВЦЭМ!$D$10+'СЕТ СН'!$G$6-'СЕТ СН'!$G$23</f>
        <v>1270.0464201700001</v>
      </c>
      <c r="H68" s="36">
        <f>SUMIFS(СВЦЭМ!$D$34:$D$777,СВЦЭМ!$A$34:$A$777,$A68,СВЦЭМ!$B$34:$B$777,H$47)+'СЕТ СН'!$G$11+СВЦЭМ!$D$10+'СЕТ СН'!$G$6-'СЕТ СН'!$G$23</f>
        <v>1281.3409585899999</v>
      </c>
      <c r="I68" s="36">
        <f>SUMIFS(СВЦЭМ!$D$34:$D$777,СВЦЭМ!$A$34:$A$777,$A68,СВЦЭМ!$B$34:$B$777,I$47)+'СЕТ СН'!$G$11+СВЦЭМ!$D$10+'СЕТ СН'!$G$6-'СЕТ СН'!$G$23</f>
        <v>1268.2802605900001</v>
      </c>
      <c r="J68" s="36">
        <f>SUMIFS(СВЦЭМ!$D$34:$D$777,СВЦЭМ!$A$34:$A$777,$A68,СВЦЭМ!$B$34:$B$777,J$47)+'СЕТ СН'!$G$11+СВЦЭМ!$D$10+'СЕТ СН'!$G$6-'СЕТ СН'!$G$23</f>
        <v>1195.9379294</v>
      </c>
      <c r="K68" s="36">
        <f>SUMIFS(СВЦЭМ!$D$34:$D$777,СВЦЭМ!$A$34:$A$777,$A68,СВЦЭМ!$B$34:$B$777,K$47)+'СЕТ СН'!$G$11+СВЦЭМ!$D$10+'СЕТ СН'!$G$6-'СЕТ СН'!$G$23</f>
        <v>1138.6635658700002</v>
      </c>
      <c r="L68" s="36">
        <f>SUMIFS(СВЦЭМ!$D$34:$D$777,СВЦЭМ!$A$34:$A$777,$A68,СВЦЭМ!$B$34:$B$777,L$47)+'СЕТ СН'!$G$11+СВЦЭМ!$D$10+'СЕТ СН'!$G$6-'СЕТ СН'!$G$23</f>
        <v>1133.8603480100001</v>
      </c>
      <c r="M68" s="36">
        <f>SUMIFS(СВЦЭМ!$D$34:$D$777,СВЦЭМ!$A$34:$A$777,$A68,СВЦЭМ!$B$34:$B$777,M$47)+'СЕТ СН'!$G$11+СВЦЭМ!$D$10+'СЕТ СН'!$G$6-'СЕТ СН'!$G$23</f>
        <v>1183.5169808300002</v>
      </c>
      <c r="N68" s="36">
        <f>SUMIFS(СВЦЭМ!$D$34:$D$777,СВЦЭМ!$A$34:$A$777,$A68,СВЦЭМ!$B$34:$B$777,N$47)+'СЕТ СН'!$G$11+СВЦЭМ!$D$10+'СЕТ СН'!$G$6-'СЕТ СН'!$G$23</f>
        <v>1180.67199553</v>
      </c>
      <c r="O68" s="36">
        <f>SUMIFS(СВЦЭМ!$D$34:$D$777,СВЦЭМ!$A$34:$A$777,$A68,СВЦЭМ!$B$34:$B$777,O$47)+'СЕТ СН'!$G$11+СВЦЭМ!$D$10+'СЕТ СН'!$G$6-'СЕТ СН'!$G$23</f>
        <v>1183.5377111600001</v>
      </c>
      <c r="P68" s="36">
        <f>SUMIFS(СВЦЭМ!$D$34:$D$777,СВЦЭМ!$A$34:$A$777,$A68,СВЦЭМ!$B$34:$B$777,P$47)+'СЕТ СН'!$G$11+СВЦЭМ!$D$10+'СЕТ СН'!$G$6-'СЕТ СН'!$G$23</f>
        <v>1194.4093083600001</v>
      </c>
      <c r="Q68" s="36">
        <f>SUMIFS(СВЦЭМ!$D$34:$D$777,СВЦЭМ!$A$34:$A$777,$A68,СВЦЭМ!$B$34:$B$777,Q$47)+'СЕТ СН'!$G$11+СВЦЭМ!$D$10+'СЕТ СН'!$G$6-'СЕТ СН'!$G$23</f>
        <v>1204.0823137000002</v>
      </c>
      <c r="R68" s="36">
        <f>SUMIFS(СВЦЭМ!$D$34:$D$777,СВЦЭМ!$A$34:$A$777,$A68,СВЦЭМ!$B$34:$B$777,R$47)+'СЕТ СН'!$G$11+СВЦЭМ!$D$10+'СЕТ СН'!$G$6-'СЕТ СН'!$G$23</f>
        <v>1204.7389092200001</v>
      </c>
      <c r="S68" s="36">
        <f>SUMIFS(СВЦЭМ!$D$34:$D$777,СВЦЭМ!$A$34:$A$777,$A68,СВЦЭМ!$B$34:$B$777,S$47)+'СЕТ СН'!$G$11+СВЦЭМ!$D$10+'СЕТ СН'!$G$6-'СЕТ СН'!$G$23</f>
        <v>1206.0475259700002</v>
      </c>
      <c r="T68" s="36">
        <f>SUMIFS(СВЦЭМ!$D$34:$D$777,СВЦЭМ!$A$34:$A$777,$A68,СВЦЭМ!$B$34:$B$777,T$47)+'СЕТ СН'!$G$11+СВЦЭМ!$D$10+'СЕТ СН'!$G$6-'СЕТ СН'!$G$23</f>
        <v>1190.6385929500002</v>
      </c>
      <c r="U68" s="36">
        <f>SUMIFS(СВЦЭМ!$D$34:$D$777,СВЦЭМ!$A$34:$A$777,$A68,СВЦЭМ!$B$34:$B$777,U$47)+'СЕТ СН'!$G$11+СВЦЭМ!$D$10+'СЕТ СН'!$G$6-'СЕТ СН'!$G$23</f>
        <v>1167.8877084199999</v>
      </c>
      <c r="V68" s="36">
        <f>SUMIFS(СВЦЭМ!$D$34:$D$777,СВЦЭМ!$A$34:$A$777,$A68,СВЦЭМ!$B$34:$B$777,V$47)+'СЕТ СН'!$G$11+СВЦЭМ!$D$10+'СЕТ СН'!$G$6-'СЕТ СН'!$G$23</f>
        <v>1143.3968197100003</v>
      </c>
      <c r="W68" s="36">
        <f>SUMIFS(СВЦЭМ!$D$34:$D$777,СВЦЭМ!$A$34:$A$777,$A68,СВЦЭМ!$B$34:$B$777,W$47)+'СЕТ СН'!$G$11+СВЦЭМ!$D$10+'СЕТ СН'!$G$6-'СЕТ СН'!$G$23</f>
        <v>1144.9472232000003</v>
      </c>
      <c r="X68" s="36">
        <f>SUMIFS(СВЦЭМ!$D$34:$D$777,СВЦЭМ!$A$34:$A$777,$A68,СВЦЭМ!$B$34:$B$777,X$47)+'СЕТ СН'!$G$11+СВЦЭМ!$D$10+'СЕТ СН'!$G$6-'СЕТ СН'!$G$23</f>
        <v>1198.3037675</v>
      </c>
      <c r="Y68" s="36">
        <f>SUMIFS(СВЦЭМ!$D$34:$D$777,СВЦЭМ!$A$34:$A$777,$A68,СВЦЭМ!$B$34:$B$777,Y$47)+'СЕТ СН'!$G$11+СВЦЭМ!$D$10+'СЕТ СН'!$G$6-'СЕТ СН'!$G$23</f>
        <v>1201.33301231</v>
      </c>
    </row>
    <row r="69" spans="1:26" ht="15.75" x14ac:dyDescent="0.2">
      <c r="A69" s="35">
        <f t="shared" si="1"/>
        <v>42816</v>
      </c>
      <c r="B69" s="36">
        <f>SUMIFS(СВЦЭМ!$D$34:$D$777,СВЦЭМ!$A$34:$A$777,$A69,СВЦЭМ!$B$34:$B$777,B$47)+'СЕТ СН'!$G$11+СВЦЭМ!$D$10+'СЕТ СН'!$G$6-'СЕТ СН'!$G$23</f>
        <v>1268.9848855499999</v>
      </c>
      <c r="C69" s="36">
        <f>SUMIFS(СВЦЭМ!$D$34:$D$777,СВЦЭМ!$A$34:$A$777,$A69,СВЦЭМ!$B$34:$B$777,C$47)+'СЕТ СН'!$G$11+СВЦЭМ!$D$10+'СЕТ СН'!$G$6-'СЕТ СН'!$G$23</f>
        <v>1285.4134354500002</v>
      </c>
      <c r="D69" s="36">
        <f>SUMIFS(СВЦЭМ!$D$34:$D$777,СВЦЭМ!$A$34:$A$777,$A69,СВЦЭМ!$B$34:$B$777,D$47)+'СЕТ СН'!$G$11+СВЦЭМ!$D$10+'СЕТ СН'!$G$6-'СЕТ СН'!$G$23</f>
        <v>1304.7314444600001</v>
      </c>
      <c r="E69" s="36">
        <f>SUMIFS(СВЦЭМ!$D$34:$D$777,СВЦЭМ!$A$34:$A$777,$A69,СВЦЭМ!$B$34:$B$777,E$47)+'СЕТ СН'!$G$11+СВЦЭМ!$D$10+'СЕТ СН'!$G$6-'СЕТ СН'!$G$23</f>
        <v>1314.93068511</v>
      </c>
      <c r="F69" s="36">
        <f>SUMIFS(СВЦЭМ!$D$34:$D$777,СВЦЭМ!$A$34:$A$777,$A69,СВЦЭМ!$B$34:$B$777,F$47)+'СЕТ СН'!$G$11+СВЦЭМ!$D$10+'СЕТ СН'!$G$6-'СЕТ СН'!$G$23</f>
        <v>1310.9102400299998</v>
      </c>
      <c r="G69" s="36">
        <f>SUMIFS(СВЦЭМ!$D$34:$D$777,СВЦЭМ!$A$34:$A$777,$A69,СВЦЭМ!$B$34:$B$777,G$47)+'СЕТ СН'!$G$11+СВЦЭМ!$D$10+'СЕТ СН'!$G$6-'СЕТ СН'!$G$23</f>
        <v>1297.5124212999999</v>
      </c>
      <c r="H69" s="36">
        <f>SUMIFS(СВЦЭМ!$D$34:$D$777,СВЦЭМ!$A$34:$A$777,$A69,СВЦЭМ!$B$34:$B$777,H$47)+'СЕТ СН'!$G$11+СВЦЭМ!$D$10+'СЕТ СН'!$G$6-'СЕТ СН'!$G$23</f>
        <v>1316.4243801600001</v>
      </c>
      <c r="I69" s="36">
        <f>SUMIFS(СВЦЭМ!$D$34:$D$777,СВЦЭМ!$A$34:$A$777,$A69,СВЦЭМ!$B$34:$B$777,I$47)+'СЕТ СН'!$G$11+СВЦЭМ!$D$10+'СЕТ СН'!$G$6-'СЕТ СН'!$G$23</f>
        <v>1267.80428609</v>
      </c>
      <c r="J69" s="36">
        <f>SUMIFS(СВЦЭМ!$D$34:$D$777,СВЦЭМ!$A$34:$A$777,$A69,СВЦЭМ!$B$34:$B$777,J$47)+'СЕТ СН'!$G$11+СВЦЭМ!$D$10+'СЕТ СН'!$G$6-'СЕТ СН'!$G$23</f>
        <v>1200.8554507399999</v>
      </c>
      <c r="K69" s="36">
        <f>SUMIFS(СВЦЭМ!$D$34:$D$777,СВЦЭМ!$A$34:$A$777,$A69,СВЦЭМ!$B$34:$B$777,K$47)+'СЕТ СН'!$G$11+СВЦЭМ!$D$10+'СЕТ СН'!$G$6-'СЕТ СН'!$G$23</f>
        <v>1156.9955638400002</v>
      </c>
      <c r="L69" s="36">
        <f>SUMIFS(СВЦЭМ!$D$34:$D$777,СВЦЭМ!$A$34:$A$777,$A69,СВЦЭМ!$B$34:$B$777,L$47)+'СЕТ СН'!$G$11+СВЦЭМ!$D$10+'СЕТ СН'!$G$6-'СЕТ СН'!$G$23</f>
        <v>1156.5245546800002</v>
      </c>
      <c r="M69" s="36">
        <f>SUMIFS(СВЦЭМ!$D$34:$D$777,СВЦЭМ!$A$34:$A$777,$A69,СВЦЭМ!$B$34:$B$777,M$47)+'СЕТ СН'!$G$11+СВЦЭМ!$D$10+'СЕТ СН'!$G$6-'СЕТ СН'!$G$23</f>
        <v>1170.7262020500002</v>
      </c>
      <c r="N69" s="36">
        <f>SUMIFS(СВЦЭМ!$D$34:$D$777,СВЦЭМ!$A$34:$A$777,$A69,СВЦЭМ!$B$34:$B$777,N$47)+'СЕТ СН'!$G$11+СВЦЭМ!$D$10+'СЕТ СН'!$G$6-'СЕТ СН'!$G$23</f>
        <v>1231.0960897999998</v>
      </c>
      <c r="O69" s="36">
        <f>SUMIFS(СВЦЭМ!$D$34:$D$777,СВЦЭМ!$A$34:$A$777,$A69,СВЦЭМ!$B$34:$B$777,O$47)+'СЕТ СН'!$G$11+СВЦЭМ!$D$10+'СЕТ СН'!$G$6-'СЕТ СН'!$G$23</f>
        <v>1208.29498474</v>
      </c>
      <c r="P69" s="36">
        <f>SUMIFS(СВЦЭМ!$D$34:$D$777,СВЦЭМ!$A$34:$A$777,$A69,СВЦЭМ!$B$34:$B$777,P$47)+'СЕТ СН'!$G$11+СВЦЭМ!$D$10+'СЕТ СН'!$G$6-'СЕТ СН'!$G$23</f>
        <v>1227.18139389</v>
      </c>
      <c r="Q69" s="36">
        <f>SUMIFS(СВЦЭМ!$D$34:$D$777,СВЦЭМ!$A$34:$A$777,$A69,СВЦЭМ!$B$34:$B$777,Q$47)+'СЕТ СН'!$G$11+СВЦЭМ!$D$10+'СЕТ СН'!$G$6-'СЕТ СН'!$G$23</f>
        <v>1234.1902532700001</v>
      </c>
      <c r="R69" s="36">
        <f>SUMIFS(СВЦЭМ!$D$34:$D$777,СВЦЭМ!$A$34:$A$777,$A69,СВЦЭМ!$B$34:$B$777,R$47)+'СЕТ СН'!$G$11+СВЦЭМ!$D$10+'СЕТ СН'!$G$6-'СЕТ СН'!$G$23</f>
        <v>1231.56958738</v>
      </c>
      <c r="S69" s="36">
        <f>SUMIFS(СВЦЭМ!$D$34:$D$777,СВЦЭМ!$A$34:$A$777,$A69,СВЦЭМ!$B$34:$B$777,S$47)+'СЕТ СН'!$G$11+СВЦЭМ!$D$10+'СЕТ СН'!$G$6-'СЕТ СН'!$G$23</f>
        <v>1214.91742823</v>
      </c>
      <c r="T69" s="36">
        <f>SUMIFS(СВЦЭМ!$D$34:$D$777,СВЦЭМ!$A$34:$A$777,$A69,СВЦЭМ!$B$34:$B$777,T$47)+'СЕТ СН'!$G$11+СВЦЭМ!$D$10+'СЕТ СН'!$G$6-'СЕТ СН'!$G$23</f>
        <v>1187.6464937300002</v>
      </c>
      <c r="U69" s="36">
        <f>SUMIFS(СВЦЭМ!$D$34:$D$777,СВЦЭМ!$A$34:$A$777,$A69,СВЦЭМ!$B$34:$B$777,U$47)+'СЕТ СН'!$G$11+СВЦЭМ!$D$10+'СЕТ СН'!$G$6-'СЕТ СН'!$G$23</f>
        <v>1142.1944022000002</v>
      </c>
      <c r="V69" s="36">
        <f>SUMIFS(СВЦЭМ!$D$34:$D$777,СВЦЭМ!$A$34:$A$777,$A69,СВЦЭМ!$B$34:$B$777,V$47)+'СЕТ СН'!$G$11+СВЦЭМ!$D$10+'СЕТ СН'!$G$6-'СЕТ СН'!$G$23</f>
        <v>1131.3922357900001</v>
      </c>
      <c r="W69" s="36">
        <f>SUMIFS(СВЦЭМ!$D$34:$D$777,СВЦЭМ!$A$34:$A$777,$A69,СВЦЭМ!$B$34:$B$777,W$47)+'СЕТ СН'!$G$11+СВЦЭМ!$D$10+'СЕТ СН'!$G$6-'СЕТ СН'!$G$23</f>
        <v>1137.5537396200002</v>
      </c>
      <c r="X69" s="36">
        <f>SUMIFS(СВЦЭМ!$D$34:$D$777,СВЦЭМ!$A$34:$A$777,$A69,СВЦЭМ!$B$34:$B$777,X$47)+'СЕТ СН'!$G$11+СВЦЭМ!$D$10+'СЕТ СН'!$G$6-'СЕТ СН'!$G$23</f>
        <v>1194.35784375</v>
      </c>
      <c r="Y69" s="36">
        <f>SUMIFS(СВЦЭМ!$D$34:$D$777,СВЦЭМ!$A$34:$A$777,$A69,СВЦЭМ!$B$34:$B$777,Y$47)+'СЕТ СН'!$G$11+СВЦЭМ!$D$10+'СЕТ СН'!$G$6-'СЕТ СН'!$G$23</f>
        <v>1281.90955467</v>
      </c>
    </row>
    <row r="70" spans="1:26" ht="15.75" x14ac:dyDescent="0.2">
      <c r="A70" s="35">
        <f t="shared" si="1"/>
        <v>42817</v>
      </c>
      <c r="B70" s="36">
        <f>SUMIFS(СВЦЭМ!$D$34:$D$777,СВЦЭМ!$A$34:$A$777,$A70,СВЦЭМ!$B$34:$B$777,B$47)+'СЕТ СН'!$G$11+СВЦЭМ!$D$10+'СЕТ СН'!$G$6-'СЕТ СН'!$G$23</f>
        <v>1332.3659047800002</v>
      </c>
      <c r="C70" s="36">
        <f>SUMIFS(СВЦЭМ!$D$34:$D$777,СВЦЭМ!$A$34:$A$777,$A70,СВЦЭМ!$B$34:$B$777,C$47)+'СЕТ СН'!$G$11+СВЦЭМ!$D$10+'СЕТ СН'!$G$6-'СЕТ СН'!$G$23</f>
        <v>1349.5220103699999</v>
      </c>
      <c r="D70" s="36">
        <f>SUMIFS(СВЦЭМ!$D$34:$D$777,СВЦЭМ!$A$34:$A$777,$A70,СВЦЭМ!$B$34:$B$777,D$47)+'СЕТ СН'!$G$11+СВЦЭМ!$D$10+'СЕТ СН'!$G$6-'СЕТ СН'!$G$23</f>
        <v>1363.9321937899999</v>
      </c>
      <c r="E70" s="36">
        <f>SUMIFS(СВЦЭМ!$D$34:$D$777,СВЦЭМ!$A$34:$A$777,$A70,СВЦЭМ!$B$34:$B$777,E$47)+'СЕТ СН'!$G$11+СВЦЭМ!$D$10+'СЕТ СН'!$G$6-'СЕТ СН'!$G$23</f>
        <v>1375.3871648200002</v>
      </c>
      <c r="F70" s="36">
        <f>SUMIFS(СВЦЭМ!$D$34:$D$777,СВЦЭМ!$A$34:$A$777,$A70,СВЦЭМ!$B$34:$B$777,F$47)+'СЕТ СН'!$G$11+СВЦЭМ!$D$10+'СЕТ СН'!$G$6-'СЕТ СН'!$G$23</f>
        <v>1380.0603306399998</v>
      </c>
      <c r="G70" s="36">
        <f>SUMIFS(СВЦЭМ!$D$34:$D$777,СВЦЭМ!$A$34:$A$777,$A70,СВЦЭМ!$B$34:$B$777,G$47)+'СЕТ СН'!$G$11+СВЦЭМ!$D$10+'СЕТ СН'!$G$6-'СЕТ СН'!$G$23</f>
        <v>1366.5126951299999</v>
      </c>
      <c r="H70" s="36">
        <f>SUMIFS(СВЦЭМ!$D$34:$D$777,СВЦЭМ!$A$34:$A$777,$A70,СВЦЭМ!$B$34:$B$777,H$47)+'СЕТ СН'!$G$11+СВЦЭМ!$D$10+'СЕТ СН'!$G$6-'СЕТ СН'!$G$23</f>
        <v>1306.3597525</v>
      </c>
      <c r="I70" s="36">
        <f>SUMIFS(СВЦЭМ!$D$34:$D$777,СВЦЭМ!$A$34:$A$777,$A70,СВЦЭМ!$B$34:$B$777,I$47)+'СЕТ СН'!$G$11+СВЦЭМ!$D$10+'СЕТ СН'!$G$6-'СЕТ СН'!$G$23</f>
        <v>1267.3387198300002</v>
      </c>
      <c r="J70" s="36">
        <f>SUMIFS(СВЦЭМ!$D$34:$D$777,СВЦЭМ!$A$34:$A$777,$A70,СВЦЭМ!$B$34:$B$777,J$47)+'СЕТ СН'!$G$11+СВЦЭМ!$D$10+'СЕТ СН'!$G$6-'СЕТ СН'!$G$23</f>
        <v>1203.7231159900002</v>
      </c>
      <c r="K70" s="36">
        <f>SUMIFS(СВЦЭМ!$D$34:$D$777,СВЦЭМ!$A$34:$A$777,$A70,СВЦЭМ!$B$34:$B$777,K$47)+'СЕТ СН'!$G$11+СВЦЭМ!$D$10+'СЕТ СН'!$G$6-'СЕТ СН'!$G$23</f>
        <v>1136.0323133400002</v>
      </c>
      <c r="L70" s="36">
        <f>SUMIFS(СВЦЭМ!$D$34:$D$777,СВЦЭМ!$A$34:$A$777,$A70,СВЦЭМ!$B$34:$B$777,L$47)+'СЕТ СН'!$G$11+СВЦЭМ!$D$10+'СЕТ СН'!$G$6-'СЕТ СН'!$G$23</f>
        <v>1134.36623224</v>
      </c>
      <c r="M70" s="36">
        <f>SUMIFS(СВЦЭМ!$D$34:$D$777,СВЦЭМ!$A$34:$A$777,$A70,СВЦЭМ!$B$34:$B$777,M$47)+'СЕТ СН'!$G$11+СВЦЭМ!$D$10+'СЕТ СН'!$G$6-'СЕТ СН'!$G$23</f>
        <v>1149.2249667700003</v>
      </c>
      <c r="N70" s="36">
        <f>SUMIFS(СВЦЭМ!$D$34:$D$777,СВЦЭМ!$A$34:$A$777,$A70,СВЦЭМ!$B$34:$B$777,N$47)+'СЕТ СН'!$G$11+СВЦЭМ!$D$10+'СЕТ СН'!$G$6-'СЕТ СН'!$G$23</f>
        <v>1169.3494645700002</v>
      </c>
      <c r="O70" s="36">
        <f>SUMIFS(СВЦЭМ!$D$34:$D$777,СВЦЭМ!$A$34:$A$777,$A70,СВЦЭМ!$B$34:$B$777,O$47)+'СЕТ СН'!$G$11+СВЦЭМ!$D$10+'СЕТ СН'!$G$6-'СЕТ СН'!$G$23</f>
        <v>1194.84908881</v>
      </c>
      <c r="P70" s="36">
        <f>SUMIFS(СВЦЭМ!$D$34:$D$777,СВЦЭМ!$A$34:$A$777,$A70,СВЦЭМ!$B$34:$B$777,P$47)+'СЕТ СН'!$G$11+СВЦЭМ!$D$10+'СЕТ СН'!$G$6-'СЕТ СН'!$G$23</f>
        <v>1206.3835524800002</v>
      </c>
      <c r="Q70" s="36">
        <f>SUMIFS(СВЦЭМ!$D$34:$D$777,СВЦЭМ!$A$34:$A$777,$A70,СВЦЭМ!$B$34:$B$777,Q$47)+'СЕТ СН'!$G$11+СВЦЭМ!$D$10+'СЕТ СН'!$G$6-'СЕТ СН'!$G$23</f>
        <v>1202.8132944600002</v>
      </c>
      <c r="R70" s="36">
        <f>SUMIFS(СВЦЭМ!$D$34:$D$777,СВЦЭМ!$A$34:$A$777,$A70,СВЦЭМ!$B$34:$B$777,R$47)+'СЕТ СН'!$G$11+СВЦЭМ!$D$10+'СЕТ СН'!$G$6-'СЕТ СН'!$G$23</f>
        <v>1203.22744216</v>
      </c>
      <c r="S70" s="36">
        <f>SUMIFS(СВЦЭМ!$D$34:$D$777,СВЦЭМ!$A$34:$A$777,$A70,СВЦЭМ!$B$34:$B$777,S$47)+'СЕТ СН'!$G$11+СВЦЭМ!$D$10+'СЕТ СН'!$G$6-'СЕТ СН'!$G$23</f>
        <v>1189.3164693600002</v>
      </c>
      <c r="T70" s="36">
        <f>SUMIFS(СВЦЭМ!$D$34:$D$777,СВЦЭМ!$A$34:$A$777,$A70,СВЦЭМ!$B$34:$B$777,T$47)+'СЕТ СН'!$G$11+СВЦЭМ!$D$10+'СЕТ СН'!$G$6-'СЕТ СН'!$G$23</f>
        <v>1164.1998901000002</v>
      </c>
      <c r="U70" s="36">
        <f>SUMIFS(СВЦЭМ!$D$34:$D$777,СВЦЭМ!$A$34:$A$777,$A70,СВЦЭМ!$B$34:$B$777,U$47)+'СЕТ СН'!$G$11+СВЦЭМ!$D$10+'СЕТ СН'!$G$6-'СЕТ СН'!$G$23</f>
        <v>1138.7971639900002</v>
      </c>
      <c r="V70" s="36">
        <f>SUMIFS(СВЦЭМ!$D$34:$D$777,СВЦЭМ!$A$34:$A$777,$A70,СВЦЭМ!$B$34:$B$777,V$47)+'СЕТ СН'!$G$11+СВЦЭМ!$D$10+'СЕТ СН'!$G$6-'СЕТ СН'!$G$23</f>
        <v>1114.3281539499999</v>
      </c>
      <c r="W70" s="36">
        <f>SUMIFS(СВЦЭМ!$D$34:$D$777,СВЦЭМ!$A$34:$A$777,$A70,СВЦЭМ!$B$34:$B$777,W$47)+'СЕТ СН'!$G$11+СВЦЭМ!$D$10+'СЕТ СН'!$G$6-'СЕТ СН'!$G$23</f>
        <v>1112.6856110799999</v>
      </c>
      <c r="X70" s="36">
        <f>SUMIFS(СВЦЭМ!$D$34:$D$777,СВЦЭМ!$A$34:$A$777,$A70,СВЦЭМ!$B$34:$B$777,X$47)+'СЕТ СН'!$G$11+СВЦЭМ!$D$10+'СЕТ СН'!$G$6-'СЕТ СН'!$G$23</f>
        <v>1185.2102954000002</v>
      </c>
      <c r="Y70" s="36">
        <f>SUMIFS(СВЦЭМ!$D$34:$D$777,СВЦЭМ!$A$34:$A$777,$A70,СВЦЭМ!$B$34:$B$777,Y$47)+'СЕТ СН'!$G$11+СВЦЭМ!$D$10+'СЕТ СН'!$G$6-'СЕТ СН'!$G$23</f>
        <v>1263.2876648199999</v>
      </c>
    </row>
    <row r="71" spans="1:26" ht="15.75" x14ac:dyDescent="0.2">
      <c r="A71" s="35">
        <f t="shared" si="1"/>
        <v>42818</v>
      </c>
      <c r="B71" s="36">
        <f>SUMIFS(СВЦЭМ!$D$34:$D$777,СВЦЭМ!$A$34:$A$777,$A71,СВЦЭМ!$B$34:$B$777,B$47)+'СЕТ СН'!$G$11+СВЦЭМ!$D$10+'СЕТ СН'!$G$6-'СЕТ СН'!$G$23</f>
        <v>1309.2245523500001</v>
      </c>
      <c r="C71" s="36">
        <f>SUMIFS(СВЦЭМ!$D$34:$D$777,СВЦЭМ!$A$34:$A$777,$A71,СВЦЭМ!$B$34:$B$777,C$47)+'СЕТ СН'!$G$11+СВЦЭМ!$D$10+'СЕТ СН'!$G$6-'СЕТ СН'!$G$23</f>
        <v>1344.7865045799999</v>
      </c>
      <c r="D71" s="36">
        <f>SUMIFS(СВЦЭМ!$D$34:$D$777,СВЦЭМ!$A$34:$A$777,$A71,СВЦЭМ!$B$34:$B$777,D$47)+'СЕТ СН'!$G$11+СВЦЭМ!$D$10+'СЕТ СН'!$G$6-'СЕТ СН'!$G$23</f>
        <v>1363.1393781199999</v>
      </c>
      <c r="E71" s="36">
        <f>SUMIFS(СВЦЭМ!$D$34:$D$777,СВЦЭМ!$A$34:$A$777,$A71,СВЦЭМ!$B$34:$B$777,E$47)+'СЕТ СН'!$G$11+СВЦЭМ!$D$10+'СЕТ СН'!$G$6-'СЕТ СН'!$G$23</f>
        <v>1379.8597550700001</v>
      </c>
      <c r="F71" s="36">
        <f>SUMIFS(СВЦЭМ!$D$34:$D$777,СВЦЭМ!$A$34:$A$777,$A71,СВЦЭМ!$B$34:$B$777,F$47)+'СЕТ СН'!$G$11+СВЦЭМ!$D$10+'СЕТ СН'!$G$6-'СЕТ СН'!$G$23</f>
        <v>1380.39897135</v>
      </c>
      <c r="G71" s="36">
        <f>SUMIFS(СВЦЭМ!$D$34:$D$777,СВЦЭМ!$A$34:$A$777,$A71,СВЦЭМ!$B$34:$B$777,G$47)+'СЕТ СН'!$G$11+СВЦЭМ!$D$10+'СЕТ СН'!$G$6-'СЕТ СН'!$G$23</f>
        <v>1351.36974057</v>
      </c>
      <c r="H71" s="36">
        <f>SUMIFS(СВЦЭМ!$D$34:$D$777,СВЦЭМ!$A$34:$A$777,$A71,СВЦЭМ!$B$34:$B$777,H$47)+'СЕТ СН'!$G$11+СВЦЭМ!$D$10+'СЕТ СН'!$G$6-'СЕТ СН'!$G$23</f>
        <v>1283.8674672000002</v>
      </c>
      <c r="I71" s="36">
        <f>SUMIFS(СВЦЭМ!$D$34:$D$777,СВЦЭМ!$A$34:$A$777,$A71,СВЦЭМ!$B$34:$B$777,I$47)+'СЕТ СН'!$G$11+СВЦЭМ!$D$10+'СЕТ СН'!$G$6-'СЕТ СН'!$G$23</f>
        <v>1221.0845187800001</v>
      </c>
      <c r="J71" s="36">
        <f>SUMIFS(СВЦЭМ!$D$34:$D$777,СВЦЭМ!$A$34:$A$777,$A71,СВЦЭМ!$B$34:$B$777,J$47)+'СЕТ СН'!$G$11+СВЦЭМ!$D$10+'СЕТ СН'!$G$6-'СЕТ СН'!$G$23</f>
        <v>1160.8314932900003</v>
      </c>
      <c r="K71" s="36">
        <f>SUMIFS(СВЦЭМ!$D$34:$D$777,СВЦЭМ!$A$34:$A$777,$A71,СВЦЭМ!$B$34:$B$777,K$47)+'СЕТ СН'!$G$11+СВЦЭМ!$D$10+'СЕТ СН'!$G$6-'СЕТ СН'!$G$23</f>
        <v>1114.6951551699999</v>
      </c>
      <c r="L71" s="36">
        <f>SUMIFS(СВЦЭМ!$D$34:$D$777,СВЦЭМ!$A$34:$A$777,$A71,СВЦЭМ!$B$34:$B$777,L$47)+'СЕТ СН'!$G$11+СВЦЭМ!$D$10+'СЕТ СН'!$G$6-'СЕТ СН'!$G$23</f>
        <v>1099.4915183600001</v>
      </c>
      <c r="M71" s="36">
        <f>SUMIFS(СВЦЭМ!$D$34:$D$777,СВЦЭМ!$A$34:$A$777,$A71,СВЦЭМ!$B$34:$B$777,M$47)+'СЕТ СН'!$G$11+СВЦЭМ!$D$10+'СЕТ СН'!$G$6-'СЕТ СН'!$G$23</f>
        <v>1115.7627950199999</v>
      </c>
      <c r="N71" s="36">
        <f>SUMIFS(СВЦЭМ!$D$34:$D$777,СВЦЭМ!$A$34:$A$777,$A71,СВЦЭМ!$B$34:$B$777,N$47)+'СЕТ СН'!$G$11+СВЦЭМ!$D$10+'СЕТ СН'!$G$6-'СЕТ СН'!$G$23</f>
        <v>1143.7515575400002</v>
      </c>
      <c r="O71" s="36">
        <f>SUMIFS(СВЦЭМ!$D$34:$D$777,СВЦЭМ!$A$34:$A$777,$A71,СВЦЭМ!$B$34:$B$777,O$47)+'СЕТ СН'!$G$11+СВЦЭМ!$D$10+'СЕТ СН'!$G$6-'СЕТ СН'!$G$23</f>
        <v>1144.2129070300002</v>
      </c>
      <c r="P71" s="36">
        <f>SUMIFS(СВЦЭМ!$D$34:$D$777,СВЦЭМ!$A$34:$A$777,$A71,СВЦЭМ!$B$34:$B$777,P$47)+'СЕТ СН'!$G$11+СВЦЭМ!$D$10+'СЕТ СН'!$G$6-'СЕТ СН'!$G$23</f>
        <v>1155.32833274</v>
      </c>
      <c r="Q71" s="36">
        <f>SUMIFS(СВЦЭМ!$D$34:$D$777,СВЦЭМ!$A$34:$A$777,$A71,СВЦЭМ!$B$34:$B$777,Q$47)+'СЕТ СН'!$G$11+СВЦЭМ!$D$10+'СЕТ СН'!$G$6-'СЕТ СН'!$G$23</f>
        <v>1157.7875226900001</v>
      </c>
      <c r="R71" s="36">
        <f>SUMIFS(СВЦЭМ!$D$34:$D$777,СВЦЭМ!$A$34:$A$777,$A71,СВЦЭМ!$B$34:$B$777,R$47)+'СЕТ СН'!$G$11+СВЦЭМ!$D$10+'СЕТ СН'!$G$6-'СЕТ СН'!$G$23</f>
        <v>1163.6520517700001</v>
      </c>
      <c r="S71" s="36">
        <f>SUMIFS(СВЦЭМ!$D$34:$D$777,СВЦЭМ!$A$34:$A$777,$A71,СВЦЭМ!$B$34:$B$777,S$47)+'СЕТ СН'!$G$11+СВЦЭМ!$D$10+'СЕТ СН'!$G$6-'СЕТ СН'!$G$23</f>
        <v>1156.7628367000002</v>
      </c>
      <c r="T71" s="36">
        <f>SUMIFS(СВЦЭМ!$D$34:$D$777,СВЦЭМ!$A$34:$A$777,$A71,СВЦЭМ!$B$34:$B$777,T$47)+'СЕТ СН'!$G$11+СВЦЭМ!$D$10+'СЕТ СН'!$G$6-'СЕТ СН'!$G$23</f>
        <v>1133.25723831</v>
      </c>
      <c r="U71" s="36">
        <f>SUMIFS(СВЦЭМ!$D$34:$D$777,СВЦЭМ!$A$34:$A$777,$A71,СВЦЭМ!$B$34:$B$777,U$47)+'СЕТ СН'!$G$11+СВЦЭМ!$D$10+'СЕТ СН'!$G$6-'СЕТ СН'!$G$23</f>
        <v>1100.4236892700001</v>
      </c>
      <c r="V71" s="36">
        <f>SUMIFS(СВЦЭМ!$D$34:$D$777,СВЦЭМ!$A$34:$A$777,$A71,СВЦЭМ!$B$34:$B$777,V$47)+'СЕТ СН'!$G$11+СВЦЭМ!$D$10+'СЕТ СН'!$G$6-'СЕТ СН'!$G$23</f>
        <v>1099.9397431000002</v>
      </c>
      <c r="W71" s="36">
        <f>SUMIFS(СВЦЭМ!$D$34:$D$777,СВЦЭМ!$A$34:$A$777,$A71,СВЦЭМ!$B$34:$B$777,W$47)+'СЕТ СН'!$G$11+СВЦЭМ!$D$10+'СЕТ СН'!$G$6-'СЕТ СН'!$G$23</f>
        <v>1095.50982419</v>
      </c>
      <c r="X71" s="36">
        <f>SUMIFS(СВЦЭМ!$D$34:$D$777,СВЦЭМ!$A$34:$A$777,$A71,СВЦЭМ!$B$34:$B$777,X$47)+'СЕТ СН'!$G$11+СВЦЭМ!$D$10+'СЕТ СН'!$G$6-'СЕТ СН'!$G$23</f>
        <v>1148.1726470200001</v>
      </c>
      <c r="Y71" s="36">
        <f>SUMIFS(СВЦЭМ!$D$34:$D$777,СВЦЭМ!$A$34:$A$777,$A71,СВЦЭМ!$B$34:$B$777,Y$47)+'СЕТ СН'!$G$11+СВЦЭМ!$D$10+'СЕТ СН'!$G$6-'СЕТ СН'!$G$23</f>
        <v>1230.3827470800002</v>
      </c>
    </row>
    <row r="72" spans="1:26" ht="15.75" x14ac:dyDescent="0.2">
      <c r="A72" s="35">
        <f t="shared" si="1"/>
        <v>42819</v>
      </c>
      <c r="B72" s="36">
        <f>SUMIFS(СВЦЭМ!$D$34:$D$777,СВЦЭМ!$A$34:$A$777,$A72,СВЦЭМ!$B$34:$B$777,B$47)+'СЕТ СН'!$G$11+СВЦЭМ!$D$10+'СЕТ СН'!$G$6-'СЕТ СН'!$G$23</f>
        <v>1290.4126267800002</v>
      </c>
      <c r="C72" s="36">
        <f>SUMIFS(СВЦЭМ!$D$34:$D$777,СВЦЭМ!$A$34:$A$777,$A72,СВЦЭМ!$B$34:$B$777,C$47)+'СЕТ СН'!$G$11+СВЦЭМ!$D$10+'СЕТ СН'!$G$6-'СЕТ СН'!$G$23</f>
        <v>1333.1366984000001</v>
      </c>
      <c r="D72" s="36">
        <f>SUMIFS(СВЦЭМ!$D$34:$D$777,СВЦЭМ!$A$34:$A$777,$A72,СВЦЭМ!$B$34:$B$777,D$47)+'СЕТ СН'!$G$11+СВЦЭМ!$D$10+'СЕТ СН'!$G$6-'СЕТ СН'!$G$23</f>
        <v>1350.1937575800002</v>
      </c>
      <c r="E72" s="36">
        <f>SUMIFS(СВЦЭМ!$D$34:$D$777,СВЦЭМ!$A$34:$A$777,$A72,СВЦЭМ!$B$34:$B$777,E$47)+'СЕТ СН'!$G$11+СВЦЭМ!$D$10+'СЕТ СН'!$G$6-'СЕТ СН'!$G$23</f>
        <v>1363.0789777999998</v>
      </c>
      <c r="F72" s="36">
        <f>SUMIFS(СВЦЭМ!$D$34:$D$777,СВЦЭМ!$A$34:$A$777,$A72,СВЦЭМ!$B$34:$B$777,F$47)+'СЕТ СН'!$G$11+СВЦЭМ!$D$10+'СЕТ СН'!$G$6-'СЕТ СН'!$G$23</f>
        <v>1361.3738960800001</v>
      </c>
      <c r="G72" s="36">
        <f>SUMIFS(СВЦЭМ!$D$34:$D$777,СВЦЭМ!$A$34:$A$777,$A72,СВЦЭМ!$B$34:$B$777,G$47)+'СЕТ СН'!$G$11+СВЦЭМ!$D$10+'СЕТ СН'!$G$6-'СЕТ СН'!$G$23</f>
        <v>1348.77200012</v>
      </c>
      <c r="H72" s="36">
        <f>SUMIFS(СВЦЭМ!$D$34:$D$777,СВЦЭМ!$A$34:$A$777,$A72,СВЦЭМ!$B$34:$B$777,H$47)+'СЕТ СН'!$G$11+СВЦЭМ!$D$10+'СЕТ СН'!$G$6-'СЕТ СН'!$G$23</f>
        <v>1323.82244382</v>
      </c>
      <c r="I72" s="36">
        <f>SUMIFS(СВЦЭМ!$D$34:$D$777,СВЦЭМ!$A$34:$A$777,$A72,СВЦЭМ!$B$34:$B$777,I$47)+'СЕТ СН'!$G$11+СВЦЭМ!$D$10+'СЕТ СН'!$G$6-'СЕТ СН'!$G$23</f>
        <v>1271.40505115</v>
      </c>
      <c r="J72" s="36">
        <f>SUMIFS(СВЦЭМ!$D$34:$D$777,СВЦЭМ!$A$34:$A$777,$A72,СВЦЭМ!$B$34:$B$777,J$47)+'СЕТ СН'!$G$11+СВЦЭМ!$D$10+'СЕТ СН'!$G$6-'СЕТ СН'!$G$23</f>
        <v>1182.3598124099999</v>
      </c>
      <c r="K72" s="36">
        <f>SUMIFS(СВЦЭМ!$D$34:$D$777,СВЦЭМ!$A$34:$A$777,$A72,СВЦЭМ!$B$34:$B$777,K$47)+'СЕТ СН'!$G$11+СВЦЭМ!$D$10+'СЕТ СН'!$G$6-'СЕТ СН'!$G$23</f>
        <v>1109.6259401000002</v>
      </c>
      <c r="L72" s="36">
        <f>SUMIFS(СВЦЭМ!$D$34:$D$777,СВЦЭМ!$A$34:$A$777,$A72,СВЦЭМ!$B$34:$B$777,L$47)+'СЕТ СН'!$G$11+СВЦЭМ!$D$10+'СЕТ СН'!$G$6-'СЕТ СН'!$G$23</f>
        <v>1099.2470185800003</v>
      </c>
      <c r="M72" s="36">
        <f>SUMIFS(СВЦЭМ!$D$34:$D$777,СВЦЭМ!$A$34:$A$777,$A72,СВЦЭМ!$B$34:$B$777,M$47)+'СЕТ СН'!$G$11+СВЦЭМ!$D$10+'СЕТ СН'!$G$6-'СЕТ СН'!$G$23</f>
        <v>1115.47264842</v>
      </c>
      <c r="N72" s="36">
        <f>SUMIFS(СВЦЭМ!$D$34:$D$777,СВЦЭМ!$A$34:$A$777,$A72,СВЦЭМ!$B$34:$B$777,N$47)+'СЕТ СН'!$G$11+СВЦЭМ!$D$10+'СЕТ СН'!$G$6-'СЕТ СН'!$G$23</f>
        <v>1134.4484026700002</v>
      </c>
      <c r="O72" s="36">
        <f>SUMIFS(СВЦЭМ!$D$34:$D$777,СВЦЭМ!$A$34:$A$777,$A72,СВЦЭМ!$B$34:$B$777,O$47)+'СЕТ СН'!$G$11+СВЦЭМ!$D$10+'СЕТ СН'!$G$6-'СЕТ СН'!$G$23</f>
        <v>1150.1785634799999</v>
      </c>
      <c r="P72" s="36">
        <f>SUMIFS(СВЦЭМ!$D$34:$D$777,СВЦЭМ!$A$34:$A$777,$A72,СВЦЭМ!$B$34:$B$777,P$47)+'СЕТ СН'!$G$11+СВЦЭМ!$D$10+'СЕТ СН'!$G$6-'СЕТ СН'!$G$23</f>
        <v>1161.4844233100002</v>
      </c>
      <c r="Q72" s="36">
        <f>SUMIFS(СВЦЭМ!$D$34:$D$777,СВЦЭМ!$A$34:$A$777,$A72,СВЦЭМ!$B$34:$B$777,Q$47)+'СЕТ СН'!$G$11+СВЦЭМ!$D$10+'СЕТ СН'!$G$6-'СЕТ СН'!$G$23</f>
        <v>1167.9484945100003</v>
      </c>
      <c r="R72" s="36">
        <f>SUMIFS(СВЦЭМ!$D$34:$D$777,СВЦЭМ!$A$34:$A$777,$A72,СВЦЭМ!$B$34:$B$777,R$47)+'СЕТ СН'!$G$11+СВЦЭМ!$D$10+'СЕТ СН'!$G$6-'СЕТ СН'!$G$23</f>
        <v>1171.08700989</v>
      </c>
      <c r="S72" s="36">
        <f>SUMIFS(СВЦЭМ!$D$34:$D$777,СВЦЭМ!$A$34:$A$777,$A72,СВЦЭМ!$B$34:$B$777,S$47)+'СЕТ СН'!$G$11+СВЦЭМ!$D$10+'СЕТ СН'!$G$6-'СЕТ СН'!$G$23</f>
        <v>1163.7080669800002</v>
      </c>
      <c r="T72" s="36">
        <f>SUMIFS(СВЦЭМ!$D$34:$D$777,СВЦЭМ!$A$34:$A$777,$A72,СВЦЭМ!$B$34:$B$777,T$47)+'СЕТ СН'!$G$11+СВЦЭМ!$D$10+'СЕТ СН'!$G$6-'СЕТ СН'!$G$23</f>
        <v>1136.0614392100001</v>
      </c>
      <c r="U72" s="36">
        <f>SUMIFS(СВЦЭМ!$D$34:$D$777,СВЦЭМ!$A$34:$A$777,$A72,СВЦЭМ!$B$34:$B$777,U$47)+'СЕТ СН'!$G$11+СВЦЭМ!$D$10+'СЕТ СН'!$G$6-'СЕТ СН'!$G$23</f>
        <v>1092.4796452400001</v>
      </c>
      <c r="V72" s="36">
        <f>SUMIFS(СВЦЭМ!$D$34:$D$777,СВЦЭМ!$A$34:$A$777,$A72,СВЦЭМ!$B$34:$B$777,V$47)+'СЕТ СН'!$G$11+СВЦЭМ!$D$10+'СЕТ СН'!$G$6-'СЕТ СН'!$G$23</f>
        <v>1083.1941639300003</v>
      </c>
      <c r="W72" s="36">
        <f>SUMIFS(СВЦЭМ!$D$34:$D$777,СВЦЭМ!$A$34:$A$777,$A72,СВЦЭМ!$B$34:$B$777,W$47)+'СЕТ СН'!$G$11+СВЦЭМ!$D$10+'СЕТ СН'!$G$6-'СЕТ СН'!$G$23</f>
        <v>1075.7862036699998</v>
      </c>
      <c r="X72" s="36">
        <f>SUMIFS(СВЦЭМ!$D$34:$D$777,СВЦЭМ!$A$34:$A$777,$A72,СВЦЭМ!$B$34:$B$777,X$47)+'СЕТ СН'!$G$11+СВЦЭМ!$D$10+'СЕТ СН'!$G$6-'СЕТ СН'!$G$23</f>
        <v>1128.1797330899999</v>
      </c>
      <c r="Y72" s="36">
        <f>SUMIFS(СВЦЭМ!$D$34:$D$777,СВЦЭМ!$A$34:$A$777,$A72,СВЦЭМ!$B$34:$B$777,Y$47)+'СЕТ СН'!$G$11+СВЦЭМ!$D$10+'СЕТ СН'!$G$6-'СЕТ СН'!$G$23</f>
        <v>1209.5306600600002</v>
      </c>
    </row>
    <row r="73" spans="1:26" ht="15.75" x14ac:dyDescent="0.2">
      <c r="A73" s="35">
        <f t="shared" si="1"/>
        <v>42820</v>
      </c>
      <c r="B73" s="36">
        <f>SUMIFS(СВЦЭМ!$D$34:$D$777,СВЦЭМ!$A$34:$A$777,$A73,СВЦЭМ!$B$34:$B$777,B$47)+'СЕТ СН'!$G$11+СВЦЭМ!$D$10+'СЕТ СН'!$G$6-'СЕТ СН'!$G$23</f>
        <v>1276.8660815200001</v>
      </c>
      <c r="C73" s="36">
        <f>SUMIFS(СВЦЭМ!$D$34:$D$777,СВЦЭМ!$A$34:$A$777,$A73,СВЦЭМ!$B$34:$B$777,C$47)+'СЕТ СН'!$G$11+СВЦЭМ!$D$10+'СЕТ СН'!$G$6-'СЕТ СН'!$G$23</f>
        <v>1318.4785906100001</v>
      </c>
      <c r="D73" s="36">
        <f>SUMIFS(СВЦЭМ!$D$34:$D$777,СВЦЭМ!$A$34:$A$777,$A73,СВЦЭМ!$B$34:$B$777,D$47)+'СЕТ СН'!$G$11+СВЦЭМ!$D$10+'СЕТ СН'!$G$6-'СЕТ СН'!$G$23</f>
        <v>1339.56631629</v>
      </c>
      <c r="E73" s="36">
        <f>SUMIFS(СВЦЭМ!$D$34:$D$777,СВЦЭМ!$A$34:$A$777,$A73,СВЦЭМ!$B$34:$B$777,E$47)+'СЕТ СН'!$G$11+СВЦЭМ!$D$10+'СЕТ СН'!$G$6-'СЕТ СН'!$G$23</f>
        <v>1352.1506109299999</v>
      </c>
      <c r="F73" s="36">
        <f>SUMIFS(СВЦЭМ!$D$34:$D$777,СВЦЭМ!$A$34:$A$777,$A73,СВЦЭМ!$B$34:$B$777,F$47)+'СЕТ СН'!$G$11+СВЦЭМ!$D$10+'СЕТ СН'!$G$6-'СЕТ СН'!$G$23</f>
        <v>1352.5346077899999</v>
      </c>
      <c r="G73" s="36">
        <f>SUMIFS(СВЦЭМ!$D$34:$D$777,СВЦЭМ!$A$34:$A$777,$A73,СВЦЭМ!$B$34:$B$777,G$47)+'СЕТ СН'!$G$11+СВЦЭМ!$D$10+'СЕТ СН'!$G$6-'СЕТ СН'!$G$23</f>
        <v>1340.4255049399999</v>
      </c>
      <c r="H73" s="36">
        <f>SUMIFS(СВЦЭМ!$D$34:$D$777,СВЦЭМ!$A$34:$A$777,$A73,СВЦЭМ!$B$34:$B$777,H$47)+'СЕТ СН'!$G$11+СВЦЭМ!$D$10+'СЕТ СН'!$G$6-'СЕТ СН'!$G$23</f>
        <v>1317.2907580199999</v>
      </c>
      <c r="I73" s="36">
        <f>SUMIFS(СВЦЭМ!$D$34:$D$777,СВЦЭМ!$A$34:$A$777,$A73,СВЦЭМ!$B$34:$B$777,I$47)+'СЕТ СН'!$G$11+СВЦЭМ!$D$10+'СЕТ СН'!$G$6-'СЕТ СН'!$G$23</f>
        <v>1295.5777053000002</v>
      </c>
      <c r="J73" s="36">
        <f>SUMIFS(СВЦЭМ!$D$34:$D$777,СВЦЭМ!$A$34:$A$777,$A73,СВЦЭМ!$B$34:$B$777,J$47)+'СЕТ СН'!$G$11+СВЦЭМ!$D$10+'СЕТ СН'!$G$6-'СЕТ СН'!$G$23</f>
        <v>1203.4495359500002</v>
      </c>
      <c r="K73" s="36">
        <f>SUMIFS(СВЦЭМ!$D$34:$D$777,СВЦЭМ!$A$34:$A$777,$A73,СВЦЭМ!$B$34:$B$777,K$47)+'СЕТ СН'!$G$11+СВЦЭМ!$D$10+'СЕТ СН'!$G$6-'СЕТ СН'!$G$23</f>
        <v>1122.8623455900001</v>
      </c>
      <c r="L73" s="36">
        <f>SUMIFS(СВЦЭМ!$D$34:$D$777,СВЦЭМ!$A$34:$A$777,$A73,СВЦЭМ!$B$34:$B$777,L$47)+'СЕТ СН'!$G$11+СВЦЭМ!$D$10+'СЕТ СН'!$G$6-'СЕТ СН'!$G$23</f>
        <v>1106.7194511299999</v>
      </c>
      <c r="M73" s="36">
        <f>SUMIFS(СВЦЭМ!$D$34:$D$777,СВЦЭМ!$A$34:$A$777,$A73,СВЦЭМ!$B$34:$B$777,M$47)+'СЕТ СН'!$G$11+СВЦЭМ!$D$10+'СЕТ СН'!$G$6-'СЕТ СН'!$G$23</f>
        <v>1114.9007937700003</v>
      </c>
      <c r="N73" s="36">
        <f>SUMIFS(СВЦЭМ!$D$34:$D$777,СВЦЭМ!$A$34:$A$777,$A73,СВЦЭМ!$B$34:$B$777,N$47)+'СЕТ СН'!$G$11+СВЦЭМ!$D$10+'СЕТ СН'!$G$6-'СЕТ СН'!$G$23</f>
        <v>1132.8589403599999</v>
      </c>
      <c r="O73" s="36">
        <f>SUMIFS(СВЦЭМ!$D$34:$D$777,СВЦЭМ!$A$34:$A$777,$A73,СВЦЭМ!$B$34:$B$777,O$47)+'СЕТ СН'!$G$11+СВЦЭМ!$D$10+'СЕТ СН'!$G$6-'СЕТ СН'!$G$23</f>
        <v>1140.9590567300002</v>
      </c>
      <c r="P73" s="36">
        <f>SUMIFS(СВЦЭМ!$D$34:$D$777,СВЦЭМ!$A$34:$A$777,$A73,СВЦЭМ!$B$34:$B$777,P$47)+'СЕТ СН'!$G$11+СВЦЭМ!$D$10+'СЕТ СН'!$G$6-'СЕТ СН'!$G$23</f>
        <v>1150.8839095200001</v>
      </c>
      <c r="Q73" s="36">
        <f>SUMIFS(СВЦЭМ!$D$34:$D$777,СВЦЭМ!$A$34:$A$777,$A73,СВЦЭМ!$B$34:$B$777,Q$47)+'СЕТ СН'!$G$11+СВЦЭМ!$D$10+'СЕТ СН'!$G$6-'СЕТ СН'!$G$23</f>
        <v>1152.8576008499999</v>
      </c>
      <c r="R73" s="36">
        <f>SUMIFS(СВЦЭМ!$D$34:$D$777,СВЦЭМ!$A$34:$A$777,$A73,СВЦЭМ!$B$34:$B$777,R$47)+'СЕТ СН'!$G$11+СВЦЭМ!$D$10+'СЕТ СН'!$G$6-'СЕТ СН'!$G$23</f>
        <v>1154.38351414</v>
      </c>
      <c r="S73" s="36">
        <f>SUMIFS(СВЦЭМ!$D$34:$D$777,СВЦЭМ!$A$34:$A$777,$A73,СВЦЭМ!$B$34:$B$777,S$47)+'СЕТ СН'!$G$11+СВЦЭМ!$D$10+'СЕТ СН'!$G$6-'СЕТ СН'!$G$23</f>
        <v>1148.4094295800001</v>
      </c>
      <c r="T73" s="36">
        <f>SUMIFS(СВЦЭМ!$D$34:$D$777,СВЦЭМ!$A$34:$A$777,$A73,СВЦЭМ!$B$34:$B$777,T$47)+'СЕТ СН'!$G$11+СВЦЭМ!$D$10+'СЕТ СН'!$G$6-'СЕТ СН'!$G$23</f>
        <v>1124.4489533000001</v>
      </c>
      <c r="U73" s="36">
        <f>SUMIFS(СВЦЭМ!$D$34:$D$777,СВЦЭМ!$A$34:$A$777,$A73,СВЦЭМ!$B$34:$B$777,U$47)+'СЕТ СН'!$G$11+СВЦЭМ!$D$10+'СЕТ СН'!$G$6-'СЕТ СН'!$G$23</f>
        <v>1096.8643146700001</v>
      </c>
      <c r="V73" s="36">
        <f>SUMIFS(СВЦЭМ!$D$34:$D$777,СВЦЭМ!$A$34:$A$777,$A73,СВЦЭМ!$B$34:$B$777,V$47)+'СЕТ СН'!$G$11+СВЦЭМ!$D$10+'СЕТ СН'!$G$6-'СЕТ СН'!$G$23</f>
        <v>1095.7144620700001</v>
      </c>
      <c r="W73" s="36">
        <f>SUMIFS(СВЦЭМ!$D$34:$D$777,СВЦЭМ!$A$34:$A$777,$A73,СВЦЭМ!$B$34:$B$777,W$47)+'СЕТ СН'!$G$11+СВЦЭМ!$D$10+'СЕТ СН'!$G$6-'СЕТ СН'!$G$23</f>
        <v>1097.0705873900001</v>
      </c>
      <c r="X73" s="36">
        <f>SUMIFS(СВЦЭМ!$D$34:$D$777,СВЦЭМ!$A$34:$A$777,$A73,СВЦЭМ!$B$34:$B$777,X$47)+'СЕТ СН'!$G$11+СВЦЭМ!$D$10+'СЕТ СН'!$G$6-'СЕТ СН'!$G$23</f>
        <v>1162.4455427799999</v>
      </c>
      <c r="Y73" s="36">
        <f>SUMIFS(СВЦЭМ!$D$34:$D$777,СВЦЭМ!$A$34:$A$777,$A73,СВЦЭМ!$B$34:$B$777,Y$47)+'СЕТ СН'!$G$11+СВЦЭМ!$D$10+'СЕТ СН'!$G$6-'СЕТ СН'!$G$23</f>
        <v>1247.6091077000001</v>
      </c>
    </row>
    <row r="74" spans="1:26" ht="15.75" x14ac:dyDescent="0.2">
      <c r="A74" s="35">
        <f t="shared" si="1"/>
        <v>42821</v>
      </c>
      <c r="B74" s="36">
        <f>SUMIFS(СВЦЭМ!$D$34:$D$777,СВЦЭМ!$A$34:$A$777,$A74,СВЦЭМ!$B$34:$B$777,B$47)+'СЕТ СН'!$G$11+СВЦЭМ!$D$10+'СЕТ СН'!$G$6-'СЕТ СН'!$G$23</f>
        <v>1394.0509856200001</v>
      </c>
      <c r="C74" s="36">
        <f>SUMIFS(СВЦЭМ!$D$34:$D$777,СВЦЭМ!$A$34:$A$777,$A74,СВЦЭМ!$B$34:$B$777,C$47)+'СЕТ СН'!$G$11+СВЦЭМ!$D$10+'СЕТ СН'!$G$6-'СЕТ СН'!$G$23</f>
        <v>1440.8859112199998</v>
      </c>
      <c r="D74" s="36">
        <f>SUMIFS(СВЦЭМ!$D$34:$D$777,СВЦЭМ!$A$34:$A$777,$A74,СВЦЭМ!$B$34:$B$777,D$47)+'СЕТ СН'!$G$11+СВЦЭМ!$D$10+'СЕТ СН'!$G$6-'СЕТ СН'!$G$23</f>
        <v>1466.1211571499998</v>
      </c>
      <c r="E74" s="36">
        <f>SUMIFS(СВЦЭМ!$D$34:$D$777,СВЦЭМ!$A$34:$A$777,$A74,СВЦЭМ!$B$34:$B$777,E$47)+'СЕТ СН'!$G$11+СВЦЭМ!$D$10+'СЕТ СН'!$G$6-'СЕТ СН'!$G$23</f>
        <v>1470.1216791699999</v>
      </c>
      <c r="F74" s="36">
        <f>SUMIFS(СВЦЭМ!$D$34:$D$777,СВЦЭМ!$A$34:$A$777,$A74,СВЦЭМ!$B$34:$B$777,F$47)+'СЕТ СН'!$G$11+СВЦЭМ!$D$10+'СЕТ СН'!$G$6-'СЕТ СН'!$G$23</f>
        <v>1473.6078238499999</v>
      </c>
      <c r="G74" s="36">
        <f>SUMIFS(СВЦЭМ!$D$34:$D$777,СВЦЭМ!$A$34:$A$777,$A74,СВЦЭМ!$B$34:$B$777,G$47)+'СЕТ СН'!$G$11+СВЦЭМ!$D$10+'СЕТ СН'!$G$6-'СЕТ СН'!$G$23</f>
        <v>1453.8963037899998</v>
      </c>
      <c r="H74" s="36">
        <f>SUMIFS(СВЦЭМ!$D$34:$D$777,СВЦЭМ!$A$34:$A$777,$A74,СВЦЭМ!$B$34:$B$777,H$47)+'СЕТ СН'!$G$11+СВЦЭМ!$D$10+'СЕТ СН'!$G$6-'СЕТ СН'!$G$23</f>
        <v>1384.7369309199998</v>
      </c>
      <c r="I74" s="36">
        <f>SUMIFS(СВЦЭМ!$D$34:$D$777,СВЦЭМ!$A$34:$A$777,$A74,СВЦЭМ!$B$34:$B$777,I$47)+'СЕТ СН'!$G$11+СВЦЭМ!$D$10+'СЕТ СН'!$G$6-'СЕТ СН'!$G$23</f>
        <v>1309.92515886</v>
      </c>
      <c r="J74" s="36">
        <f>SUMIFS(СВЦЭМ!$D$34:$D$777,СВЦЭМ!$A$34:$A$777,$A74,СВЦЭМ!$B$34:$B$777,J$47)+'СЕТ СН'!$G$11+СВЦЭМ!$D$10+'СЕТ СН'!$G$6-'СЕТ СН'!$G$23</f>
        <v>1248.45524587</v>
      </c>
      <c r="K74" s="36">
        <f>SUMIFS(СВЦЭМ!$D$34:$D$777,СВЦЭМ!$A$34:$A$777,$A74,СВЦЭМ!$B$34:$B$777,K$47)+'СЕТ СН'!$G$11+СВЦЭМ!$D$10+'СЕТ СН'!$G$6-'СЕТ СН'!$G$23</f>
        <v>1185.6951438400001</v>
      </c>
      <c r="L74" s="36">
        <f>SUMIFS(СВЦЭМ!$D$34:$D$777,СВЦЭМ!$A$34:$A$777,$A74,СВЦЭМ!$B$34:$B$777,L$47)+'СЕТ СН'!$G$11+СВЦЭМ!$D$10+'СЕТ СН'!$G$6-'СЕТ СН'!$G$23</f>
        <v>1189.4396054700001</v>
      </c>
      <c r="M74" s="36">
        <f>SUMIFS(СВЦЭМ!$D$34:$D$777,СВЦЭМ!$A$34:$A$777,$A74,СВЦЭМ!$B$34:$B$777,M$47)+'СЕТ СН'!$G$11+СВЦЭМ!$D$10+'СЕТ СН'!$G$6-'СЕТ СН'!$G$23</f>
        <v>1214.41399718</v>
      </c>
      <c r="N74" s="36">
        <f>SUMIFS(СВЦЭМ!$D$34:$D$777,СВЦЭМ!$A$34:$A$777,$A74,СВЦЭМ!$B$34:$B$777,N$47)+'СЕТ СН'!$G$11+СВЦЭМ!$D$10+'СЕТ СН'!$G$6-'СЕТ СН'!$G$23</f>
        <v>1226.24668165</v>
      </c>
      <c r="O74" s="36">
        <f>SUMIFS(СВЦЭМ!$D$34:$D$777,СВЦЭМ!$A$34:$A$777,$A74,СВЦЭМ!$B$34:$B$777,O$47)+'СЕТ СН'!$G$11+СВЦЭМ!$D$10+'СЕТ СН'!$G$6-'СЕТ СН'!$G$23</f>
        <v>1224.7053235900003</v>
      </c>
      <c r="P74" s="36">
        <f>SUMIFS(СВЦЭМ!$D$34:$D$777,СВЦЭМ!$A$34:$A$777,$A74,СВЦЭМ!$B$34:$B$777,P$47)+'СЕТ СН'!$G$11+СВЦЭМ!$D$10+'СЕТ СН'!$G$6-'СЕТ СН'!$G$23</f>
        <v>1239.0764769000002</v>
      </c>
      <c r="Q74" s="36">
        <f>SUMIFS(СВЦЭМ!$D$34:$D$777,СВЦЭМ!$A$34:$A$777,$A74,СВЦЭМ!$B$34:$B$777,Q$47)+'СЕТ СН'!$G$11+СВЦЭМ!$D$10+'СЕТ СН'!$G$6-'СЕТ СН'!$G$23</f>
        <v>1247.4730496299999</v>
      </c>
      <c r="R74" s="36">
        <f>SUMIFS(СВЦЭМ!$D$34:$D$777,СВЦЭМ!$A$34:$A$777,$A74,СВЦЭМ!$B$34:$B$777,R$47)+'СЕТ СН'!$G$11+СВЦЭМ!$D$10+'СЕТ СН'!$G$6-'СЕТ СН'!$G$23</f>
        <v>1241.78607891</v>
      </c>
      <c r="S74" s="36">
        <f>SUMIFS(СВЦЭМ!$D$34:$D$777,СВЦЭМ!$A$34:$A$777,$A74,СВЦЭМ!$B$34:$B$777,S$47)+'СЕТ СН'!$G$11+СВЦЭМ!$D$10+'СЕТ СН'!$G$6-'СЕТ СН'!$G$23</f>
        <v>1234.5867397299999</v>
      </c>
      <c r="T74" s="36">
        <f>SUMIFS(СВЦЭМ!$D$34:$D$777,СВЦЭМ!$A$34:$A$777,$A74,СВЦЭМ!$B$34:$B$777,T$47)+'СЕТ СН'!$G$11+СВЦЭМ!$D$10+'СЕТ СН'!$G$6-'СЕТ СН'!$G$23</f>
        <v>1206.0230777800002</v>
      </c>
      <c r="U74" s="36">
        <f>SUMIFS(СВЦЭМ!$D$34:$D$777,СВЦЭМ!$A$34:$A$777,$A74,СВЦЭМ!$B$34:$B$777,U$47)+'СЕТ СН'!$G$11+СВЦЭМ!$D$10+'СЕТ СН'!$G$6-'СЕТ СН'!$G$23</f>
        <v>1171.81373106</v>
      </c>
      <c r="V74" s="36">
        <f>SUMIFS(СВЦЭМ!$D$34:$D$777,СВЦЭМ!$A$34:$A$777,$A74,СВЦЭМ!$B$34:$B$777,V$47)+'СЕТ СН'!$G$11+СВЦЭМ!$D$10+'СЕТ СН'!$G$6-'СЕТ СН'!$G$23</f>
        <v>1174.1171353300001</v>
      </c>
      <c r="W74" s="36">
        <f>SUMIFS(СВЦЭМ!$D$34:$D$777,СВЦЭМ!$A$34:$A$777,$A74,СВЦЭМ!$B$34:$B$777,W$47)+'СЕТ СН'!$G$11+СВЦЭМ!$D$10+'СЕТ СН'!$G$6-'СЕТ СН'!$G$23</f>
        <v>1166.0899354900002</v>
      </c>
      <c r="X74" s="36">
        <f>SUMIFS(СВЦЭМ!$D$34:$D$777,СВЦЭМ!$A$34:$A$777,$A74,СВЦЭМ!$B$34:$B$777,X$47)+'СЕТ СН'!$G$11+СВЦЭМ!$D$10+'СЕТ СН'!$G$6-'СЕТ СН'!$G$23</f>
        <v>1246.7744261799999</v>
      </c>
      <c r="Y74" s="36">
        <f>SUMIFS(СВЦЭМ!$D$34:$D$777,СВЦЭМ!$A$34:$A$777,$A74,СВЦЭМ!$B$34:$B$777,Y$47)+'СЕТ СН'!$G$11+СВЦЭМ!$D$10+'СЕТ СН'!$G$6-'СЕТ СН'!$G$23</f>
        <v>1325.6277522999999</v>
      </c>
    </row>
    <row r="75" spans="1:26" ht="15.75" x14ac:dyDescent="0.2">
      <c r="A75" s="35">
        <f t="shared" si="1"/>
        <v>42822</v>
      </c>
      <c r="B75" s="36">
        <f>SUMIFS(СВЦЭМ!$D$34:$D$777,СВЦЭМ!$A$34:$A$777,$A75,СВЦЭМ!$B$34:$B$777,B$47)+'СЕТ СН'!$G$11+СВЦЭМ!$D$10+'СЕТ СН'!$G$6-'СЕТ СН'!$G$23</f>
        <v>1307.5630594600002</v>
      </c>
      <c r="C75" s="36">
        <f>SUMIFS(СВЦЭМ!$D$34:$D$777,СВЦЭМ!$A$34:$A$777,$A75,СВЦЭМ!$B$34:$B$777,C$47)+'СЕТ СН'!$G$11+СВЦЭМ!$D$10+'СЕТ СН'!$G$6-'СЕТ СН'!$G$23</f>
        <v>1323.17553851</v>
      </c>
      <c r="D75" s="36">
        <f>SUMIFS(СВЦЭМ!$D$34:$D$777,СВЦЭМ!$A$34:$A$777,$A75,СВЦЭМ!$B$34:$B$777,D$47)+'СЕТ СН'!$G$11+СВЦЭМ!$D$10+'СЕТ СН'!$G$6-'СЕТ СН'!$G$23</f>
        <v>1345.7571184900003</v>
      </c>
      <c r="E75" s="36">
        <f>SUMIFS(СВЦЭМ!$D$34:$D$777,СВЦЭМ!$A$34:$A$777,$A75,СВЦЭМ!$B$34:$B$777,E$47)+'СЕТ СН'!$G$11+СВЦЭМ!$D$10+'СЕТ СН'!$G$6-'СЕТ СН'!$G$23</f>
        <v>1353.53691652</v>
      </c>
      <c r="F75" s="36">
        <f>SUMIFS(СВЦЭМ!$D$34:$D$777,СВЦЭМ!$A$34:$A$777,$A75,СВЦЭМ!$B$34:$B$777,F$47)+'СЕТ СН'!$G$11+СВЦЭМ!$D$10+'СЕТ СН'!$G$6-'СЕТ СН'!$G$23</f>
        <v>1348.3509580499999</v>
      </c>
      <c r="G75" s="36">
        <f>SUMIFS(СВЦЭМ!$D$34:$D$777,СВЦЭМ!$A$34:$A$777,$A75,СВЦЭМ!$B$34:$B$777,G$47)+'СЕТ СН'!$G$11+СВЦЭМ!$D$10+'СЕТ СН'!$G$6-'СЕТ СН'!$G$23</f>
        <v>1333.6800732000002</v>
      </c>
      <c r="H75" s="36">
        <f>SUMIFS(СВЦЭМ!$D$34:$D$777,СВЦЭМ!$A$34:$A$777,$A75,СВЦЭМ!$B$34:$B$777,H$47)+'СЕТ СН'!$G$11+СВЦЭМ!$D$10+'СЕТ СН'!$G$6-'СЕТ СН'!$G$23</f>
        <v>1278.9190224100003</v>
      </c>
      <c r="I75" s="36">
        <f>SUMIFS(СВЦЭМ!$D$34:$D$777,СВЦЭМ!$A$34:$A$777,$A75,СВЦЭМ!$B$34:$B$777,I$47)+'СЕТ СН'!$G$11+СВЦЭМ!$D$10+'СЕТ СН'!$G$6-'СЕТ СН'!$G$23</f>
        <v>1269.7263837</v>
      </c>
      <c r="J75" s="36">
        <f>SUMIFS(СВЦЭМ!$D$34:$D$777,СВЦЭМ!$A$34:$A$777,$A75,СВЦЭМ!$B$34:$B$777,J$47)+'СЕТ СН'!$G$11+СВЦЭМ!$D$10+'СЕТ СН'!$G$6-'СЕТ СН'!$G$23</f>
        <v>1244.4353250100003</v>
      </c>
      <c r="K75" s="36">
        <f>SUMIFS(СВЦЭМ!$D$34:$D$777,СВЦЭМ!$A$34:$A$777,$A75,СВЦЭМ!$B$34:$B$777,K$47)+'СЕТ СН'!$G$11+СВЦЭМ!$D$10+'СЕТ СН'!$G$6-'СЕТ СН'!$G$23</f>
        <v>1220.8206711299999</v>
      </c>
      <c r="L75" s="36">
        <f>SUMIFS(СВЦЭМ!$D$34:$D$777,СВЦЭМ!$A$34:$A$777,$A75,СВЦЭМ!$B$34:$B$777,L$47)+'СЕТ СН'!$G$11+СВЦЭМ!$D$10+'СЕТ СН'!$G$6-'СЕТ СН'!$G$23</f>
        <v>1223.2415265300001</v>
      </c>
      <c r="M75" s="36">
        <f>SUMIFS(СВЦЭМ!$D$34:$D$777,СВЦЭМ!$A$34:$A$777,$A75,СВЦЭМ!$B$34:$B$777,M$47)+'СЕТ СН'!$G$11+СВЦЭМ!$D$10+'СЕТ СН'!$G$6-'СЕТ СН'!$G$23</f>
        <v>1223.8459279500003</v>
      </c>
      <c r="N75" s="36">
        <f>SUMIFS(СВЦЭМ!$D$34:$D$777,СВЦЭМ!$A$34:$A$777,$A75,СВЦЭМ!$B$34:$B$777,N$47)+'СЕТ СН'!$G$11+СВЦЭМ!$D$10+'СЕТ СН'!$G$6-'СЕТ СН'!$G$23</f>
        <v>1243.1631834200002</v>
      </c>
      <c r="O75" s="36">
        <f>SUMIFS(СВЦЭМ!$D$34:$D$777,СВЦЭМ!$A$34:$A$777,$A75,СВЦЭМ!$B$34:$B$777,O$47)+'СЕТ СН'!$G$11+СВЦЭМ!$D$10+'СЕТ СН'!$G$6-'СЕТ СН'!$G$23</f>
        <v>1245.40055618</v>
      </c>
      <c r="P75" s="36">
        <f>SUMIFS(СВЦЭМ!$D$34:$D$777,СВЦЭМ!$A$34:$A$777,$A75,СВЦЭМ!$B$34:$B$777,P$47)+'СЕТ СН'!$G$11+СВЦЭМ!$D$10+'СЕТ СН'!$G$6-'СЕТ СН'!$G$23</f>
        <v>1262.6649470800003</v>
      </c>
      <c r="Q75" s="36">
        <f>SUMIFS(СВЦЭМ!$D$34:$D$777,СВЦЭМ!$A$34:$A$777,$A75,СВЦЭМ!$B$34:$B$777,Q$47)+'СЕТ СН'!$G$11+СВЦЭМ!$D$10+'СЕТ СН'!$G$6-'СЕТ СН'!$G$23</f>
        <v>1258.69211842</v>
      </c>
      <c r="R75" s="36">
        <f>SUMIFS(СВЦЭМ!$D$34:$D$777,СВЦЭМ!$A$34:$A$777,$A75,СВЦЭМ!$B$34:$B$777,R$47)+'СЕТ СН'!$G$11+СВЦЭМ!$D$10+'СЕТ СН'!$G$6-'СЕТ СН'!$G$23</f>
        <v>1256.1988897599999</v>
      </c>
      <c r="S75" s="36">
        <f>SUMIFS(СВЦЭМ!$D$34:$D$777,СВЦЭМ!$A$34:$A$777,$A75,СВЦЭМ!$B$34:$B$777,S$47)+'СЕТ СН'!$G$11+СВЦЭМ!$D$10+'СЕТ СН'!$G$6-'СЕТ СН'!$G$23</f>
        <v>1256.7255757500002</v>
      </c>
      <c r="T75" s="36">
        <f>SUMIFS(СВЦЭМ!$D$34:$D$777,СВЦЭМ!$A$34:$A$777,$A75,СВЦЭМ!$B$34:$B$777,T$47)+'СЕТ СН'!$G$11+СВЦЭМ!$D$10+'СЕТ СН'!$G$6-'СЕТ СН'!$G$23</f>
        <v>1245.8644704799999</v>
      </c>
      <c r="U75" s="36">
        <f>SUMIFS(СВЦЭМ!$D$34:$D$777,СВЦЭМ!$A$34:$A$777,$A75,СВЦЭМ!$B$34:$B$777,U$47)+'СЕТ СН'!$G$11+СВЦЭМ!$D$10+'СЕТ СН'!$G$6-'СЕТ СН'!$G$23</f>
        <v>1242.8359541600003</v>
      </c>
      <c r="V75" s="36">
        <f>SUMIFS(СВЦЭМ!$D$34:$D$777,СВЦЭМ!$A$34:$A$777,$A75,СВЦЭМ!$B$34:$B$777,V$47)+'СЕТ СН'!$G$11+СВЦЭМ!$D$10+'СЕТ СН'!$G$6-'СЕТ СН'!$G$23</f>
        <v>1248.2752909300002</v>
      </c>
      <c r="W75" s="36">
        <f>SUMIFS(СВЦЭМ!$D$34:$D$777,СВЦЭМ!$A$34:$A$777,$A75,СВЦЭМ!$B$34:$B$777,W$47)+'СЕТ СН'!$G$11+СВЦЭМ!$D$10+'СЕТ СН'!$G$6-'СЕТ СН'!$G$23</f>
        <v>1245.1767688999998</v>
      </c>
      <c r="X75" s="36">
        <f>SUMIFS(СВЦЭМ!$D$34:$D$777,СВЦЭМ!$A$34:$A$777,$A75,СВЦЭМ!$B$34:$B$777,X$47)+'СЕТ СН'!$G$11+СВЦЭМ!$D$10+'СЕТ СН'!$G$6-'СЕТ СН'!$G$23</f>
        <v>1276.0508869700002</v>
      </c>
      <c r="Y75" s="36">
        <f>SUMIFS(СВЦЭМ!$D$34:$D$777,СВЦЭМ!$A$34:$A$777,$A75,СВЦЭМ!$B$34:$B$777,Y$47)+'СЕТ СН'!$G$11+СВЦЭМ!$D$10+'СЕТ СН'!$G$6-'СЕТ СН'!$G$23</f>
        <v>1314.4704280599999</v>
      </c>
    </row>
    <row r="76" spans="1:26" ht="15.75" x14ac:dyDescent="0.2">
      <c r="A76" s="35">
        <f t="shared" si="1"/>
        <v>42823</v>
      </c>
      <c r="B76" s="36">
        <f>SUMIFS(СВЦЭМ!$D$34:$D$777,СВЦЭМ!$A$34:$A$777,$A76,СВЦЭМ!$B$34:$B$777,B$47)+'СЕТ СН'!$G$11+СВЦЭМ!$D$10+'СЕТ СН'!$G$6-'СЕТ СН'!$G$23</f>
        <v>1328.52837211</v>
      </c>
      <c r="C76" s="36">
        <f>SUMIFS(СВЦЭМ!$D$34:$D$777,СВЦЭМ!$A$34:$A$777,$A76,СВЦЭМ!$B$34:$B$777,C$47)+'СЕТ СН'!$G$11+СВЦЭМ!$D$10+'СЕТ СН'!$G$6-'СЕТ СН'!$G$23</f>
        <v>1370.2581263699999</v>
      </c>
      <c r="D76" s="36">
        <f>SUMIFS(СВЦЭМ!$D$34:$D$777,СВЦЭМ!$A$34:$A$777,$A76,СВЦЭМ!$B$34:$B$777,D$47)+'СЕТ СН'!$G$11+СВЦЭМ!$D$10+'СЕТ СН'!$G$6-'СЕТ СН'!$G$23</f>
        <v>1396.2186046400002</v>
      </c>
      <c r="E76" s="36">
        <f>SUMIFS(СВЦЭМ!$D$34:$D$777,СВЦЭМ!$A$34:$A$777,$A76,СВЦЭМ!$B$34:$B$777,E$47)+'СЕТ СН'!$G$11+СВЦЭМ!$D$10+'СЕТ СН'!$G$6-'СЕТ СН'!$G$23</f>
        <v>1409.04021582</v>
      </c>
      <c r="F76" s="36">
        <f>SUMIFS(СВЦЭМ!$D$34:$D$777,СВЦЭМ!$A$34:$A$777,$A76,СВЦЭМ!$B$34:$B$777,F$47)+'СЕТ СН'!$G$11+СВЦЭМ!$D$10+'СЕТ СН'!$G$6-'СЕТ СН'!$G$23</f>
        <v>1400.3784461</v>
      </c>
      <c r="G76" s="36">
        <f>SUMIFS(СВЦЭМ!$D$34:$D$777,СВЦЭМ!$A$34:$A$777,$A76,СВЦЭМ!$B$34:$B$777,G$47)+'СЕТ СН'!$G$11+СВЦЭМ!$D$10+'СЕТ СН'!$G$6-'СЕТ СН'!$G$23</f>
        <v>1388.1772556199999</v>
      </c>
      <c r="H76" s="36">
        <f>SUMIFS(СВЦЭМ!$D$34:$D$777,СВЦЭМ!$A$34:$A$777,$A76,СВЦЭМ!$B$34:$B$777,H$47)+'СЕТ СН'!$G$11+СВЦЭМ!$D$10+'СЕТ СН'!$G$6-'СЕТ СН'!$G$23</f>
        <v>1321.1100555399998</v>
      </c>
      <c r="I76" s="36">
        <f>SUMIFS(СВЦЭМ!$D$34:$D$777,СВЦЭМ!$A$34:$A$777,$A76,СВЦЭМ!$B$34:$B$777,I$47)+'СЕТ СН'!$G$11+СВЦЭМ!$D$10+'СЕТ СН'!$G$6-'СЕТ СН'!$G$23</f>
        <v>1248.4821376099999</v>
      </c>
      <c r="J76" s="36">
        <f>SUMIFS(СВЦЭМ!$D$34:$D$777,СВЦЭМ!$A$34:$A$777,$A76,СВЦЭМ!$B$34:$B$777,J$47)+'СЕТ СН'!$G$11+СВЦЭМ!$D$10+'СЕТ СН'!$G$6-'СЕТ СН'!$G$23</f>
        <v>1183.1042702300001</v>
      </c>
      <c r="K76" s="36">
        <f>SUMIFS(СВЦЭМ!$D$34:$D$777,СВЦЭМ!$A$34:$A$777,$A76,СВЦЭМ!$B$34:$B$777,K$47)+'СЕТ СН'!$G$11+СВЦЭМ!$D$10+'СЕТ СН'!$G$6-'СЕТ СН'!$G$23</f>
        <v>1139.7745576800003</v>
      </c>
      <c r="L76" s="36">
        <f>SUMIFS(СВЦЭМ!$D$34:$D$777,СВЦЭМ!$A$34:$A$777,$A76,СВЦЭМ!$B$34:$B$777,L$47)+'СЕТ СН'!$G$11+СВЦЭМ!$D$10+'СЕТ СН'!$G$6-'СЕТ СН'!$G$23</f>
        <v>1137.2816812999999</v>
      </c>
      <c r="M76" s="36">
        <f>SUMIFS(СВЦЭМ!$D$34:$D$777,СВЦЭМ!$A$34:$A$777,$A76,СВЦЭМ!$B$34:$B$777,M$47)+'СЕТ СН'!$G$11+СВЦЭМ!$D$10+'СЕТ СН'!$G$6-'СЕТ СН'!$G$23</f>
        <v>1130.90796946</v>
      </c>
      <c r="N76" s="36">
        <f>SUMIFS(СВЦЭМ!$D$34:$D$777,СВЦЭМ!$A$34:$A$777,$A76,СВЦЭМ!$B$34:$B$777,N$47)+'СЕТ СН'!$G$11+СВЦЭМ!$D$10+'СЕТ СН'!$G$6-'СЕТ СН'!$G$23</f>
        <v>1135.9394137899999</v>
      </c>
      <c r="O76" s="36">
        <f>SUMIFS(СВЦЭМ!$D$34:$D$777,СВЦЭМ!$A$34:$A$777,$A76,СВЦЭМ!$B$34:$B$777,O$47)+'СЕТ СН'!$G$11+СВЦЭМ!$D$10+'СЕТ СН'!$G$6-'СЕТ СН'!$G$23</f>
        <v>1148.1289647900003</v>
      </c>
      <c r="P76" s="36">
        <f>SUMIFS(СВЦЭМ!$D$34:$D$777,СВЦЭМ!$A$34:$A$777,$A76,СВЦЭМ!$B$34:$B$777,P$47)+'СЕТ СН'!$G$11+СВЦЭМ!$D$10+'СЕТ СН'!$G$6-'СЕТ СН'!$G$23</f>
        <v>1162.58904269</v>
      </c>
      <c r="Q76" s="36">
        <f>SUMIFS(СВЦЭМ!$D$34:$D$777,СВЦЭМ!$A$34:$A$777,$A76,СВЦЭМ!$B$34:$B$777,Q$47)+'СЕТ СН'!$G$11+СВЦЭМ!$D$10+'СЕТ СН'!$G$6-'СЕТ СН'!$G$23</f>
        <v>1176.73616438</v>
      </c>
      <c r="R76" s="36">
        <f>SUMIFS(СВЦЭМ!$D$34:$D$777,СВЦЭМ!$A$34:$A$777,$A76,СВЦЭМ!$B$34:$B$777,R$47)+'СЕТ СН'!$G$11+СВЦЭМ!$D$10+'СЕТ СН'!$G$6-'СЕТ СН'!$G$23</f>
        <v>1182.5705265000001</v>
      </c>
      <c r="S76" s="36">
        <f>SUMIFS(СВЦЭМ!$D$34:$D$777,СВЦЭМ!$A$34:$A$777,$A76,СВЦЭМ!$B$34:$B$777,S$47)+'СЕТ СН'!$G$11+СВЦЭМ!$D$10+'СЕТ СН'!$G$6-'СЕТ СН'!$G$23</f>
        <v>1172.7776527000001</v>
      </c>
      <c r="T76" s="36">
        <f>SUMIFS(СВЦЭМ!$D$34:$D$777,СВЦЭМ!$A$34:$A$777,$A76,СВЦЭМ!$B$34:$B$777,T$47)+'СЕТ СН'!$G$11+СВЦЭМ!$D$10+'СЕТ СН'!$G$6-'СЕТ СН'!$G$23</f>
        <v>1155.8737137000003</v>
      </c>
      <c r="U76" s="36">
        <f>SUMIFS(СВЦЭМ!$D$34:$D$777,СВЦЭМ!$A$34:$A$777,$A76,СВЦЭМ!$B$34:$B$777,U$47)+'СЕТ СН'!$G$11+СВЦЭМ!$D$10+'СЕТ СН'!$G$6-'СЕТ СН'!$G$23</f>
        <v>1142.7152465100003</v>
      </c>
      <c r="V76" s="36">
        <f>SUMIFS(СВЦЭМ!$D$34:$D$777,СВЦЭМ!$A$34:$A$777,$A76,СВЦЭМ!$B$34:$B$777,V$47)+'СЕТ СН'!$G$11+СВЦЭМ!$D$10+'СЕТ СН'!$G$6-'СЕТ СН'!$G$23</f>
        <v>1143.6056038400002</v>
      </c>
      <c r="W76" s="36">
        <f>SUMIFS(СВЦЭМ!$D$34:$D$777,СВЦЭМ!$A$34:$A$777,$A76,СВЦЭМ!$B$34:$B$777,W$47)+'СЕТ СН'!$G$11+СВЦЭМ!$D$10+'СЕТ СН'!$G$6-'СЕТ СН'!$G$23</f>
        <v>1132.98815956</v>
      </c>
      <c r="X76" s="36">
        <f>SUMIFS(СВЦЭМ!$D$34:$D$777,СВЦЭМ!$A$34:$A$777,$A76,СВЦЭМ!$B$34:$B$777,X$47)+'СЕТ СН'!$G$11+СВЦЭМ!$D$10+'СЕТ СН'!$G$6-'СЕТ СН'!$G$23</f>
        <v>1173.1302178400001</v>
      </c>
      <c r="Y76" s="36">
        <f>SUMIFS(СВЦЭМ!$D$34:$D$777,СВЦЭМ!$A$34:$A$777,$A76,СВЦЭМ!$B$34:$B$777,Y$47)+'СЕТ СН'!$G$11+СВЦЭМ!$D$10+'СЕТ СН'!$G$6-'СЕТ СН'!$G$23</f>
        <v>1255.12863225</v>
      </c>
    </row>
    <row r="77" spans="1:26" ht="15.75" x14ac:dyDescent="0.2">
      <c r="A77" s="35">
        <f t="shared" si="1"/>
        <v>42824</v>
      </c>
      <c r="B77" s="36">
        <f>SUMIFS(СВЦЭМ!$D$34:$D$777,СВЦЭМ!$A$34:$A$777,$A77,СВЦЭМ!$B$34:$B$777,B$47)+'СЕТ СН'!$G$11+СВЦЭМ!$D$10+'СЕТ СН'!$G$6-'СЕТ СН'!$G$23</f>
        <v>1311.3602741600002</v>
      </c>
      <c r="C77" s="36">
        <f>SUMIFS(СВЦЭМ!$D$34:$D$777,СВЦЭМ!$A$34:$A$777,$A77,СВЦЭМ!$B$34:$B$777,C$47)+'СЕТ СН'!$G$11+СВЦЭМ!$D$10+'СЕТ СН'!$G$6-'СЕТ СН'!$G$23</f>
        <v>1351.1940710500003</v>
      </c>
      <c r="D77" s="36">
        <f>SUMIFS(СВЦЭМ!$D$34:$D$777,СВЦЭМ!$A$34:$A$777,$A77,СВЦЭМ!$B$34:$B$777,D$47)+'СЕТ СН'!$G$11+СВЦЭМ!$D$10+'СЕТ СН'!$G$6-'СЕТ СН'!$G$23</f>
        <v>1373.2098351499999</v>
      </c>
      <c r="E77" s="36">
        <f>SUMIFS(СВЦЭМ!$D$34:$D$777,СВЦЭМ!$A$34:$A$777,$A77,СВЦЭМ!$B$34:$B$777,E$47)+'СЕТ СН'!$G$11+СВЦЭМ!$D$10+'СЕТ СН'!$G$6-'СЕТ СН'!$G$23</f>
        <v>1387.2498260100001</v>
      </c>
      <c r="F77" s="36">
        <f>SUMIFS(СВЦЭМ!$D$34:$D$777,СВЦЭМ!$A$34:$A$777,$A77,СВЦЭМ!$B$34:$B$777,F$47)+'СЕТ СН'!$G$11+СВЦЭМ!$D$10+'СЕТ СН'!$G$6-'СЕТ СН'!$G$23</f>
        <v>1385.1102764299999</v>
      </c>
      <c r="G77" s="36">
        <f>SUMIFS(СВЦЭМ!$D$34:$D$777,СВЦЭМ!$A$34:$A$777,$A77,СВЦЭМ!$B$34:$B$777,G$47)+'СЕТ СН'!$G$11+СВЦЭМ!$D$10+'СЕТ СН'!$G$6-'СЕТ СН'!$G$23</f>
        <v>1368.3712383900001</v>
      </c>
      <c r="H77" s="36">
        <f>SUMIFS(СВЦЭМ!$D$34:$D$777,СВЦЭМ!$A$34:$A$777,$A77,СВЦЭМ!$B$34:$B$777,H$47)+'СЕТ СН'!$G$11+СВЦЭМ!$D$10+'СЕТ СН'!$G$6-'СЕТ СН'!$G$23</f>
        <v>1310.99634922</v>
      </c>
      <c r="I77" s="36">
        <f>SUMIFS(СВЦЭМ!$D$34:$D$777,СВЦЭМ!$A$34:$A$777,$A77,СВЦЭМ!$B$34:$B$777,I$47)+'СЕТ СН'!$G$11+СВЦЭМ!$D$10+'СЕТ СН'!$G$6-'СЕТ СН'!$G$23</f>
        <v>1255.3769107600001</v>
      </c>
      <c r="J77" s="36">
        <f>SUMIFS(СВЦЭМ!$D$34:$D$777,СВЦЭМ!$A$34:$A$777,$A77,СВЦЭМ!$B$34:$B$777,J$47)+'СЕТ СН'!$G$11+СВЦЭМ!$D$10+'СЕТ СН'!$G$6-'СЕТ СН'!$G$23</f>
        <v>1201.7718049800001</v>
      </c>
      <c r="K77" s="36">
        <f>SUMIFS(СВЦЭМ!$D$34:$D$777,СВЦЭМ!$A$34:$A$777,$A77,СВЦЭМ!$B$34:$B$777,K$47)+'СЕТ СН'!$G$11+СВЦЭМ!$D$10+'СЕТ СН'!$G$6-'СЕТ СН'!$G$23</f>
        <v>1161.2731988</v>
      </c>
      <c r="L77" s="36">
        <f>SUMIFS(СВЦЭМ!$D$34:$D$777,СВЦЭМ!$A$34:$A$777,$A77,СВЦЭМ!$B$34:$B$777,L$47)+'СЕТ СН'!$G$11+СВЦЭМ!$D$10+'СЕТ СН'!$G$6-'СЕТ СН'!$G$23</f>
        <v>1151.6822232499999</v>
      </c>
      <c r="M77" s="36">
        <f>SUMIFS(СВЦЭМ!$D$34:$D$777,СВЦЭМ!$A$34:$A$777,$A77,СВЦЭМ!$B$34:$B$777,M$47)+'СЕТ СН'!$G$11+СВЦЭМ!$D$10+'СЕТ СН'!$G$6-'СЕТ СН'!$G$23</f>
        <v>1146.09196926</v>
      </c>
      <c r="N77" s="36">
        <f>SUMIFS(СВЦЭМ!$D$34:$D$777,СВЦЭМ!$A$34:$A$777,$A77,СВЦЭМ!$B$34:$B$777,N$47)+'СЕТ СН'!$G$11+СВЦЭМ!$D$10+'СЕТ СН'!$G$6-'СЕТ СН'!$G$23</f>
        <v>1146.8647903900001</v>
      </c>
      <c r="O77" s="36">
        <f>SUMIFS(СВЦЭМ!$D$34:$D$777,СВЦЭМ!$A$34:$A$777,$A77,СВЦЭМ!$B$34:$B$777,O$47)+'СЕТ СН'!$G$11+СВЦЭМ!$D$10+'СЕТ СН'!$G$6-'СЕТ СН'!$G$23</f>
        <v>1147.75745026</v>
      </c>
      <c r="P77" s="36">
        <f>SUMIFS(СВЦЭМ!$D$34:$D$777,СВЦЭМ!$A$34:$A$777,$A77,СВЦЭМ!$B$34:$B$777,P$47)+'СЕТ СН'!$G$11+СВЦЭМ!$D$10+'СЕТ СН'!$G$6-'СЕТ СН'!$G$23</f>
        <v>1160.4727196200001</v>
      </c>
      <c r="Q77" s="36">
        <f>SUMIFS(СВЦЭМ!$D$34:$D$777,СВЦЭМ!$A$34:$A$777,$A77,СВЦЭМ!$B$34:$B$777,Q$47)+'СЕТ СН'!$G$11+СВЦЭМ!$D$10+'СЕТ СН'!$G$6-'СЕТ СН'!$G$23</f>
        <v>1169.3029301199999</v>
      </c>
      <c r="R77" s="36">
        <f>SUMIFS(СВЦЭМ!$D$34:$D$777,СВЦЭМ!$A$34:$A$777,$A77,СВЦЭМ!$B$34:$B$777,R$47)+'СЕТ СН'!$G$11+СВЦЭМ!$D$10+'СЕТ СН'!$G$6-'СЕТ СН'!$G$23</f>
        <v>1170.99078525</v>
      </c>
      <c r="S77" s="36">
        <f>SUMIFS(СВЦЭМ!$D$34:$D$777,СВЦЭМ!$A$34:$A$777,$A77,СВЦЭМ!$B$34:$B$777,S$47)+'СЕТ СН'!$G$11+СВЦЭМ!$D$10+'СЕТ СН'!$G$6-'СЕТ СН'!$G$23</f>
        <v>1159.3836396400002</v>
      </c>
      <c r="T77" s="36">
        <f>SUMIFS(СВЦЭМ!$D$34:$D$777,СВЦЭМ!$A$34:$A$777,$A77,СВЦЭМ!$B$34:$B$777,T$47)+'СЕТ СН'!$G$11+СВЦЭМ!$D$10+'СЕТ СН'!$G$6-'СЕТ СН'!$G$23</f>
        <v>1153.56216094</v>
      </c>
      <c r="U77" s="36">
        <f>SUMIFS(СВЦЭМ!$D$34:$D$777,СВЦЭМ!$A$34:$A$777,$A77,СВЦЭМ!$B$34:$B$777,U$47)+'СЕТ СН'!$G$11+СВЦЭМ!$D$10+'СЕТ СН'!$G$6-'СЕТ СН'!$G$23</f>
        <v>1148.8247875100001</v>
      </c>
      <c r="V77" s="36">
        <f>SUMIFS(СВЦЭМ!$D$34:$D$777,СВЦЭМ!$A$34:$A$777,$A77,СВЦЭМ!$B$34:$B$777,V$47)+'СЕТ СН'!$G$11+СВЦЭМ!$D$10+'СЕТ СН'!$G$6-'СЕТ СН'!$G$23</f>
        <v>1155.9911553800002</v>
      </c>
      <c r="W77" s="36">
        <f>SUMIFS(СВЦЭМ!$D$34:$D$777,СВЦЭМ!$A$34:$A$777,$A77,СВЦЭМ!$B$34:$B$777,W$47)+'СЕТ СН'!$G$11+СВЦЭМ!$D$10+'СЕТ СН'!$G$6-'СЕТ СН'!$G$23</f>
        <v>1151.0532577700001</v>
      </c>
      <c r="X77" s="36">
        <f>SUMIFS(СВЦЭМ!$D$34:$D$777,СВЦЭМ!$A$34:$A$777,$A77,СВЦЭМ!$B$34:$B$777,X$47)+'СЕТ СН'!$G$11+СВЦЭМ!$D$10+'СЕТ СН'!$G$6-'СЕТ СН'!$G$23</f>
        <v>1196.9834655499999</v>
      </c>
      <c r="Y77" s="36">
        <f>SUMIFS(СВЦЭМ!$D$34:$D$777,СВЦЭМ!$A$34:$A$777,$A77,СВЦЭМ!$B$34:$B$777,Y$47)+'СЕТ СН'!$G$11+СВЦЭМ!$D$10+'СЕТ СН'!$G$6-'СЕТ СН'!$G$23</f>
        <v>1269.75031253</v>
      </c>
    </row>
    <row r="78" spans="1:26" ht="15.75" x14ac:dyDescent="0.2">
      <c r="A78" s="35">
        <f t="shared" si="1"/>
        <v>42825</v>
      </c>
      <c r="B78" s="36">
        <f>SUMIFS(СВЦЭМ!$D$34:$D$777,СВЦЭМ!$A$34:$A$777,$A78,СВЦЭМ!$B$34:$B$777,B$47)+'СЕТ СН'!$G$11+СВЦЭМ!$D$10+'СЕТ СН'!$G$6-'СЕТ СН'!$G$23</f>
        <v>1341.6133877299999</v>
      </c>
      <c r="C78" s="36">
        <f>SUMIFS(СВЦЭМ!$D$34:$D$777,СВЦЭМ!$A$34:$A$777,$A78,СВЦЭМ!$B$34:$B$777,C$47)+'СЕТ СН'!$G$11+СВЦЭМ!$D$10+'СЕТ СН'!$G$6-'СЕТ СН'!$G$23</f>
        <v>1342.7124348500001</v>
      </c>
      <c r="D78" s="36">
        <f>SUMIFS(СВЦЭМ!$D$34:$D$777,СВЦЭМ!$A$34:$A$777,$A78,СВЦЭМ!$B$34:$B$777,D$47)+'СЕТ СН'!$G$11+СВЦЭМ!$D$10+'СЕТ СН'!$G$6-'СЕТ СН'!$G$23</f>
        <v>1345.3307070700002</v>
      </c>
      <c r="E78" s="36">
        <f>SUMIFS(СВЦЭМ!$D$34:$D$777,СВЦЭМ!$A$34:$A$777,$A78,СВЦЭМ!$B$34:$B$777,E$47)+'СЕТ СН'!$G$11+СВЦЭМ!$D$10+'СЕТ СН'!$G$6-'СЕТ СН'!$G$23</f>
        <v>1358.8458171699999</v>
      </c>
      <c r="F78" s="36">
        <f>SUMIFS(СВЦЭМ!$D$34:$D$777,СВЦЭМ!$A$34:$A$777,$A78,СВЦЭМ!$B$34:$B$777,F$47)+'СЕТ СН'!$G$11+СВЦЭМ!$D$10+'СЕТ СН'!$G$6-'СЕТ СН'!$G$23</f>
        <v>1355.0281431799999</v>
      </c>
      <c r="G78" s="36">
        <f>SUMIFS(СВЦЭМ!$D$34:$D$777,СВЦЭМ!$A$34:$A$777,$A78,СВЦЭМ!$B$34:$B$777,G$47)+'СЕТ СН'!$G$11+СВЦЭМ!$D$10+'СЕТ СН'!$G$6-'СЕТ СН'!$G$23</f>
        <v>1337.6754441000003</v>
      </c>
      <c r="H78" s="36">
        <f>SUMIFS(СВЦЭМ!$D$34:$D$777,СВЦЭМ!$A$34:$A$777,$A78,СВЦЭМ!$B$34:$B$777,H$47)+'СЕТ СН'!$G$11+СВЦЭМ!$D$10+'СЕТ СН'!$G$6-'СЕТ СН'!$G$23</f>
        <v>1278.8950473899999</v>
      </c>
      <c r="I78" s="36">
        <f>SUMIFS(СВЦЭМ!$D$34:$D$777,СВЦЭМ!$A$34:$A$777,$A78,СВЦЭМ!$B$34:$B$777,I$47)+'СЕТ СН'!$G$11+СВЦЭМ!$D$10+'СЕТ СН'!$G$6-'СЕТ СН'!$G$23</f>
        <v>1237.99040956</v>
      </c>
      <c r="J78" s="36">
        <f>SUMIFS(СВЦЭМ!$D$34:$D$777,СВЦЭМ!$A$34:$A$777,$A78,СВЦЭМ!$B$34:$B$777,J$47)+'СЕТ СН'!$G$11+СВЦЭМ!$D$10+'СЕТ СН'!$G$6-'СЕТ СН'!$G$23</f>
        <v>1190.6885283300003</v>
      </c>
      <c r="K78" s="36">
        <f>SUMIFS(СВЦЭМ!$D$34:$D$777,СВЦЭМ!$A$34:$A$777,$A78,СВЦЭМ!$B$34:$B$777,K$47)+'СЕТ СН'!$G$11+СВЦЭМ!$D$10+'СЕТ СН'!$G$6-'СЕТ СН'!$G$23</f>
        <v>1144.20729093</v>
      </c>
      <c r="L78" s="36">
        <f>SUMIFS(СВЦЭМ!$D$34:$D$777,СВЦЭМ!$A$34:$A$777,$A78,СВЦЭМ!$B$34:$B$777,L$47)+'СЕТ СН'!$G$11+СВЦЭМ!$D$10+'СЕТ СН'!$G$6-'СЕТ СН'!$G$23</f>
        <v>1144.0986285100003</v>
      </c>
      <c r="M78" s="36">
        <f>SUMIFS(СВЦЭМ!$D$34:$D$777,СВЦЭМ!$A$34:$A$777,$A78,СВЦЭМ!$B$34:$B$777,M$47)+'СЕТ СН'!$G$11+СВЦЭМ!$D$10+'СЕТ СН'!$G$6-'СЕТ СН'!$G$23</f>
        <v>1143.2105605500001</v>
      </c>
      <c r="N78" s="36">
        <f>SUMIFS(СВЦЭМ!$D$34:$D$777,СВЦЭМ!$A$34:$A$777,$A78,СВЦЭМ!$B$34:$B$777,N$47)+'СЕТ СН'!$G$11+СВЦЭМ!$D$10+'СЕТ СН'!$G$6-'СЕТ СН'!$G$23</f>
        <v>1141.95287151</v>
      </c>
      <c r="O78" s="36">
        <f>SUMIFS(СВЦЭМ!$D$34:$D$777,СВЦЭМ!$A$34:$A$777,$A78,СВЦЭМ!$B$34:$B$777,O$47)+'СЕТ СН'!$G$11+СВЦЭМ!$D$10+'СЕТ СН'!$G$6-'СЕТ СН'!$G$23</f>
        <v>1147.7108880400001</v>
      </c>
      <c r="P78" s="36">
        <f>SUMIFS(СВЦЭМ!$D$34:$D$777,СВЦЭМ!$A$34:$A$777,$A78,СВЦЭМ!$B$34:$B$777,P$47)+'СЕТ СН'!$G$11+СВЦЭМ!$D$10+'СЕТ СН'!$G$6-'СЕТ СН'!$G$23</f>
        <v>1161.6389798700002</v>
      </c>
      <c r="Q78" s="36">
        <f>SUMIFS(СВЦЭМ!$D$34:$D$777,СВЦЭМ!$A$34:$A$777,$A78,СВЦЭМ!$B$34:$B$777,Q$47)+'СЕТ СН'!$G$11+СВЦЭМ!$D$10+'СЕТ СН'!$G$6-'СЕТ СН'!$G$23</f>
        <v>1173.8784211000002</v>
      </c>
      <c r="R78" s="36">
        <f>SUMIFS(СВЦЭМ!$D$34:$D$777,СВЦЭМ!$A$34:$A$777,$A78,СВЦЭМ!$B$34:$B$777,R$47)+'СЕТ СН'!$G$11+СВЦЭМ!$D$10+'СЕТ СН'!$G$6-'СЕТ СН'!$G$23</f>
        <v>1176.0511996700002</v>
      </c>
      <c r="S78" s="36">
        <f>SUMIFS(СВЦЭМ!$D$34:$D$777,СВЦЭМ!$A$34:$A$777,$A78,СВЦЭМ!$B$34:$B$777,S$47)+'СЕТ СН'!$G$11+СВЦЭМ!$D$10+'СЕТ СН'!$G$6-'СЕТ СН'!$G$23</f>
        <v>1160.19347776</v>
      </c>
      <c r="T78" s="36">
        <f>SUMIFS(СВЦЭМ!$D$34:$D$777,СВЦЭМ!$A$34:$A$777,$A78,СВЦЭМ!$B$34:$B$777,T$47)+'СЕТ СН'!$G$11+СВЦЭМ!$D$10+'СЕТ СН'!$G$6-'СЕТ СН'!$G$23</f>
        <v>1150.2251548600002</v>
      </c>
      <c r="U78" s="36">
        <f>SUMIFS(СВЦЭМ!$D$34:$D$777,СВЦЭМ!$A$34:$A$777,$A78,СВЦЭМ!$B$34:$B$777,U$47)+'СЕТ СН'!$G$11+СВЦЭМ!$D$10+'СЕТ СН'!$G$6-'СЕТ СН'!$G$23</f>
        <v>1137.7416307399999</v>
      </c>
      <c r="V78" s="36">
        <f>SUMIFS(СВЦЭМ!$D$34:$D$777,СВЦЭМ!$A$34:$A$777,$A78,СВЦЭМ!$B$34:$B$777,V$47)+'СЕТ СН'!$G$11+СВЦЭМ!$D$10+'СЕТ СН'!$G$6-'СЕТ СН'!$G$23</f>
        <v>1115.3945254700002</v>
      </c>
      <c r="W78" s="36">
        <f>SUMIFS(СВЦЭМ!$D$34:$D$777,СВЦЭМ!$A$34:$A$777,$A78,СВЦЭМ!$B$34:$B$777,W$47)+'СЕТ СН'!$G$11+СВЦЭМ!$D$10+'СЕТ СН'!$G$6-'СЕТ СН'!$G$23</f>
        <v>1121.9682374899999</v>
      </c>
      <c r="X78" s="36">
        <f>SUMIFS(СВЦЭМ!$D$34:$D$777,СВЦЭМ!$A$34:$A$777,$A78,СВЦЭМ!$B$34:$B$777,X$47)+'СЕТ СН'!$G$11+СВЦЭМ!$D$10+'СЕТ СН'!$G$6-'СЕТ СН'!$G$23</f>
        <v>1184.8294586000002</v>
      </c>
      <c r="Y78" s="36">
        <f>SUMIFS(СВЦЭМ!$D$34:$D$777,СВЦЭМ!$A$34:$A$777,$A78,СВЦЭМ!$B$34:$B$777,Y$47)+'СЕТ СН'!$G$11+СВЦЭМ!$D$10+'СЕТ СН'!$G$6-'СЕТ СН'!$G$23</f>
        <v>1259.1210376700001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01.03.2017</v>
      </c>
      <c r="B84" s="36">
        <f>SUMIFS(СВЦЭМ!$D$34:$D$777,СВЦЭМ!$A$34:$A$777,$A84,СВЦЭМ!$B$34:$B$777,B$83)+'СЕТ СН'!$H$11+СВЦЭМ!$D$10+'СЕТ СН'!$H$6-'СЕТ СН'!$H$23</f>
        <v>1325.2457605</v>
      </c>
      <c r="C84" s="36">
        <f>SUMIFS(СВЦЭМ!$D$34:$D$777,СВЦЭМ!$A$34:$A$777,$A84,СВЦЭМ!$B$34:$B$777,C$83)+'СЕТ СН'!$H$11+СВЦЭМ!$D$10+'СЕТ СН'!$H$6-'СЕТ СН'!$H$23</f>
        <v>1364.1365973400002</v>
      </c>
      <c r="D84" s="36">
        <f>SUMIFS(СВЦЭМ!$D$34:$D$777,СВЦЭМ!$A$34:$A$777,$A84,СВЦЭМ!$B$34:$B$777,D$83)+'СЕТ СН'!$H$11+СВЦЭМ!$D$10+'СЕТ СН'!$H$6-'СЕТ СН'!$H$23</f>
        <v>1384.0283877400002</v>
      </c>
      <c r="E84" s="36">
        <f>SUMIFS(СВЦЭМ!$D$34:$D$777,СВЦЭМ!$A$34:$A$777,$A84,СВЦЭМ!$B$34:$B$777,E$83)+'СЕТ СН'!$H$11+СВЦЭМ!$D$10+'СЕТ СН'!$H$6-'СЕТ СН'!$H$23</f>
        <v>1397.3661971900001</v>
      </c>
      <c r="F84" s="36">
        <f>SUMIFS(СВЦЭМ!$D$34:$D$777,СВЦЭМ!$A$34:$A$777,$A84,СВЦЭМ!$B$34:$B$777,F$83)+'СЕТ СН'!$H$11+СВЦЭМ!$D$10+'СЕТ СН'!$H$6-'СЕТ СН'!$H$23</f>
        <v>1391.3733297200001</v>
      </c>
      <c r="G84" s="36">
        <f>SUMIFS(СВЦЭМ!$D$34:$D$777,СВЦЭМ!$A$34:$A$777,$A84,СВЦЭМ!$B$34:$B$777,G$83)+'СЕТ СН'!$H$11+СВЦЭМ!$D$10+'СЕТ СН'!$H$6-'СЕТ СН'!$H$23</f>
        <v>1374.7011624800002</v>
      </c>
      <c r="H84" s="36">
        <f>SUMIFS(СВЦЭМ!$D$34:$D$777,СВЦЭМ!$A$34:$A$777,$A84,СВЦЭМ!$B$34:$B$777,H$83)+'СЕТ СН'!$H$11+СВЦЭМ!$D$10+'СЕТ СН'!$H$6-'СЕТ СН'!$H$23</f>
        <v>1315.5829456300003</v>
      </c>
      <c r="I84" s="36">
        <f>SUMIFS(СВЦЭМ!$D$34:$D$777,СВЦЭМ!$A$34:$A$777,$A84,СВЦЭМ!$B$34:$B$777,I$83)+'СЕТ СН'!$H$11+СВЦЭМ!$D$10+'СЕТ СН'!$H$6-'СЕТ СН'!$H$23</f>
        <v>1274.9849215100003</v>
      </c>
      <c r="J84" s="36">
        <f>SUMIFS(СВЦЭМ!$D$34:$D$777,СВЦЭМ!$A$34:$A$777,$A84,СВЦЭМ!$B$34:$B$777,J$83)+'СЕТ СН'!$H$11+СВЦЭМ!$D$10+'СЕТ СН'!$H$6-'СЕТ СН'!$H$23</f>
        <v>1225.7176482899999</v>
      </c>
      <c r="K84" s="36">
        <f>SUMIFS(СВЦЭМ!$D$34:$D$777,СВЦЭМ!$A$34:$A$777,$A84,СВЦЭМ!$B$34:$B$777,K$83)+'СЕТ СН'!$H$11+СВЦЭМ!$D$10+'СЕТ СН'!$H$6-'СЕТ СН'!$H$23</f>
        <v>1203.5538077400001</v>
      </c>
      <c r="L84" s="36">
        <f>SUMIFS(СВЦЭМ!$D$34:$D$777,СВЦЭМ!$A$34:$A$777,$A84,СВЦЭМ!$B$34:$B$777,L$83)+'СЕТ СН'!$H$11+СВЦЭМ!$D$10+'СЕТ СН'!$H$6-'СЕТ СН'!$H$23</f>
        <v>1197.3295000100002</v>
      </c>
      <c r="M84" s="36">
        <f>SUMIFS(СВЦЭМ!$D$34:$D$777,СВЦЭМ!$A$34:$A$777,$A84,СВЦЭМ!$B$34:$B$777,M$83)+'СЕТ СН'!$H$11+СВЦЭМ!$D$10+'СЕТ СН'!$H$6-'СЕТ СН'!$H$23</f>
        <v>1208.0987044500002</v>
      </c>
      <c r="N84" s="36">
        <f>SUMIFS(СВЦЭМ!$D$34:$D$777,СВЦЭМ!$A$34:$A$777,$A84,СВЦЭМ!$B$34:$B$777,N$83)+'СЕТ СН'!$H$11+СВЦЭМ!$D$10+'СЕТ СН'!$H$6-'СЕТ СН'!$H$23</f>
        <v>1240.8917743100001</v>
      </c>
      <c r="O84" s="36">
        <f>SUMIFS(СВЦЭМ!$D$34:$D$777,СВЦЭМ!$A$34:$A$777,$A84,СВЦЭМ!$B$34:$B$777,O$83)+'СЕТ СН'!$H$11+СВЦЭМ!$D$10+'СЕТ СН'!$H$6-'СЕТ СН'!$H$23</f>
        <v>1251.67262248</v>
      </c>
      <c r="P84" s="36">
        <f>SUMIFS(СВЦЭМ!$D$34:$D$777,СВЦЭМ!$A$34:$A$777,$A84,СВЦЭМ!$B$34:$B$777,P$83)+'СЕТ СН'!$H$11+СВЦЭМ!$D$10+'СЕТ СН'!$H$6-'СЕТ СН'!$H$23</f>
        <v>1266.6466926900002</v>
      </c>
      <c r="Q84" s="36">
        <f>SUMIFS(СВЦЭМ!$D$34:$D$777,СВЦЭМ!$A$34:$A$777,$A84,СВЦЭМ!$B$34:$B$777,Q$83)+'СЕТ СН'!$H$11+СВЦЭМ!$D$10+'СЕТ СН'!$H$6-'СЕТ СН'!$H$23</f>
        <v>1265.0080365200001</v>
      </c>
      <c r="R84" s="36">
        <f>SUMIFS(СВЦЭМ!$D$34:$D$777,СВЦЭМ!$A$34:$A$777,$A84,СВЦЭМ!$B$34:$B$777,R$83)+'СЕТ СН'!$H$11+СВЦЭМ!$D$10+'СЕТ СН'!$H$6-'СЕТ СН'!$H$23</f>
        <v>1256.1954064199999</v>
      </c>
      <c r="S84" s="36">
        <f>SUMIFS(СВЦЭМ!$D$34:$D$777,СВЦЭМ!$A$34:$A$777,$A84,СВЦЭМ!$B$34:$B$777,S$83)+'СЕТ СН'!$H$11+СВЦЭМ!$D$10+'СЕТ СН'!$H$6-'СЕТ СН'!$H$23</f>
        <v>1254.6311931499999</v>
      </c>
      <c r="T84" s="36">
        <f>SUMIFS(СВЦЭМ!$D$34:$D$777,СВЦЭМ!$A$34:$A$777,$A84,СВЦЭМ!$B$34:$B$777,T$83)+'СЕТ СН'!$H$11+СВЦЭМ!$D$10+'СЕТ СН'!$H$6-'СЕТ СН'!$H$23</f>
        <v>1210.9057683199999</v>
      </c>
      <c r="U84" s="36">
        <f>SUMIFS(СВЦЭМ!$D$34:$D$777,СВЦЭМ!$A$34:$A$777,$A84,СВЦЭМ!$B$34:$B$777,U$83)+'СЕТ СН'!$H$11+СВЦЭМ!$D$10+'СЕТ СН'!$H$6-'СЕТ СН'!$H$23</f>
        <v>1199.89009764</v>
      </c>
      <c r="V84" s="36">
        <f>SUMIFS(СВЦЭМ!$D$34:$D$777,СВЦЭМ!$A$34:$A$777,$A84,СВЦЭМ!$B$34:$B$777,V$83)+'СЕТ СН'!$H$11+СВЦЭМ!$D$10+'СЕТ СН'!$H$6-'СЕТ СН'!$H$23</f>
        <v>1196.9675045700001</v>
      </c>
      <c r="W84" s="36">
        <f>SUMIFS(СВЦЭМ!$D$34:$D$777,СВЦЭМ!$A$34:$A$777,$A84,СВЦЭМ!$B$34:$B$777,W$83)+'СЕТ СН'!$H$11+СВЦЭМ!$D$10+'СЕТ СН'!$H$6-'СЕТ СН'!$H$23</f>
        <v>1207.54131508</v>
      </c>
      <c r="X84" s="36">
        <f>SUMIFS(СВЦЭМ!$D$34:$D$777,СВЦЭМ!$A$34:$A$777,$A84,СВЦЭМ!$B$34:$B$777,X$83)+'СЕТ СН'!$H$11+СВЦЭМ!$D$10+'СЕТ СН'!$H$6-'СЕТ СН'!$H$23</f>
        <v>1233.3045539200002</v>
      </c>
      <c r="Y84" s="36">
        <f>SUMIFS(СВЦЭМ!$D$34:$D$777,СВЦЭМ!$A$34:$A$777,$A84,СВЦЭМ!$B$34:$B$777,Y$83)+'СЕТ СН'!$H$11+СВЦЭМ!$D$10+'СЕТ СН'!$H$6-'СЕТ СН'!$H$23</f>
        <v>1280.1265177200003</v>
      </c>
      <c r="AA84" s="45"/>
    </row>
    <row r="85" spans="1:27" ht="15.75" x14ac:dyDescent="0.2">
      <c r="A85" s="35">
        <f>A84+1</f>
        <v>42796</v>
      </c>
      <c r="B85" s="36">
        <f>SUMIFS(СВЦЭМ!$D$34:$D$777,СВЦЭМ!$A$34:$A$777,$A85,СВЦЭМ!$B$34:$B$777,B$83)+'СЕТ СН'!$H$11+СВЦЭМ!$D$10+'СЕТ СН'!$H$6-'СЕТ СН'!$H$23</f>
        <v>1302.0611058200002</v>
      </c>
      <c r="C85" s="36">
        <f>SUMIFS(СВЦЭМ!$D$34:$D$777,СВЦЭМ!$A$34:$A$777,$A85,СВЦЭМ!$B$34:$B$777,C$83)+'СЕТ СН'!$H$11+СВЦЭМ!$D$10+'СЕТ СН'!$H$6-'СЕТ СН'!$H$23</f>
        <v>1327.2524389200003</v>
      </c>
      <c r="D85" s="36">
        <f>SUMIFS(СВЦЭМ!$D$34:$D$777,СВЦЭМ!$A$34:$A$777,$A85,СВЦЭМ!$B$34:$B$777,D$83)+'СЕТ СН'!$H$11+СВЦЭМ!$D$10+'СЕТ СН'!$H$6-'СЕТ СН'!$H$23</f>
        <v>1366.5661996500003</v>
      </c>
      <c r="E85" s="36">
        <f>SUMIFS(СВЦЭМ!$D$34:$D$777,СВЦЭМ!$A$34:$A$777,$A85,СВЦЭМ!$B$34:$B$777,E$83)+'СЕТ СН'!$H$11+СВЦЭМ!$D$10+'СЕТ СН'!$H$6-'СЕТ СН'!$H$23</f>
        <v>1390.4552538600001</v>
      </c>
      <c r="F85" s="36">
        <f>SUMIFS(СВЦЭМ!$D$34:$D$777,СВЦЭМ!$A$34:$A$777,$A85,СВЦЭМ!$B$34:$B$777,F$83)+'СЕТ СН'!$H$11+СВЦЭМ!$D$10+'СЕТ СН'!$H$6-'СЕТ СН'!$H$23</f>
        <v>1386.5170641999998</v>
      </c>
      <c r="G85" s="36">
        <f>SUMIFS(СВЦЭМ!$D$34:$D$777,СВЦЭМ!$A$34:$A$777,$A85,СВЦЭМ!$B$34:$B$777,G$83)+'СЕТ СН'!$H$11+СВЦЭМ!$D$10+'СЕТ СН'!$H$6-'СЕТ СН'!$H$23</f>
        <v>1348.92698367</v>
      </c>
      <c r="H85" s="36">
        <f>SUMIFS(СВЦЭМ!$D$34:$D$777,СВЦЭМ!$A$34:$A$777,$A85,СВЦЭМ!$B$34:$B$777,H$83)+'СЕТ СН'!$H$11+СВЦЭМ!$D$10+'СЕТ СН'!$H$6-'СЕТ СН'!$H$23</f>
        <v>1276.57555056</v>
      </c>
      <c r="I85" s="36">
        <f>SUMIFS(СВЦЭМ!$D$34:$D$777,СВЦЭМ!$A$34:$A$777,$A85,СВЦЭМ!$B$34:$B$777,I$83)+'СЕТ СН'!$H$11+СВЦЭМ!$D$10+'СЕТ СН'!$H$6-'СЕТ СН'!$H$23</f>
        <v>1232.6967498600002</v>
      </c>
      <c r="J85" s="36">
        <f>SUMIFS(СВЦЭМ!$D$34:$D$777,СВЦЭМ!$A$34:$A$777,$A85,СВЦЭМ!$B$34:$B$777,J$83)+'СЕТ СН'!$H$11+СВЦЭМ!$D$10+'СЕТ СН'!$H$6-'СЕТ СН'!$H$23</f>
        <v>1240.49270948</v>
      </c>
      <c r="K85" s="36">
        <f>SUMIFS(СВЦЭМ!$D$34:$D$777,СВЦЭМ!$A$34:$A$777,$A85,СВЦЭМ!$B$34:$B$777,K$83)+'СЕТ СН'!$H$11+СВЦЭМ!$D$10+'СЕТ СН'!$H$6-'СЕТ СН'!$H$23</f>
        <v>1235.82910184</v>
      </c>
      <c r="L85" s="36">
        <f>SUMIFS(СВЦЭМ!$D$34:$D$777,СВЦЭМ!$A$34:$A$777,$A85,СВЦЭМ!$B$34:$B$777,L$83)+'СЕТ СН'!$H$11+СВЦЭМ!$D$10+'СЕТ СН'!$H$6-'СЕТ СН'!$H$23</f>
        <v>1227.9294898000003</v>
      </c>
      <c r="M85" s="36">
        <f>SUMIFS(СВЦЭМ!$D$34:$D$777,СВЦЭМ!$A$34:$A$777,$A85,СВЦЭМ!$B$34:$B$777,M$83)+'СЕТ СН'!$H$11+СВЦЭМ!$D$10+'СЕТ СН'!$H$6-'СЕТ СН'!$H$23</f>
        <v>1225.43469809</v>
      </c>
      <c r="N85" s="36">
        <f>SUMIFS(СВЦЭМ!$D$34:$D$777,СВЦЭМ!$A$34:$A$777,$A85,СВЦЭМ!$B$34:$B$777,N$83)+'СЕТ СН'!$H$11+СВЦЭМ!$D$10+'СЕТ СН'!$H$6-'СЕТ СН'!$H$23</f>
        <v>1246.2290486400002</v>
      </c>
      <c r="O85" s="36">
        <f>SUMIFS(СВЦЭМ!$D$34:$D$777,СВЦЭМ!$A$34:$A$777,$A85,СВЦЭМ!$B$34:$B$777,O$83)+'СЕТ СН'!$H$11+СВЦЭМ!$D$10+'СЕТ СН'!$H$6-'СЕТ СН'!$H$23</f>
        <v>1253.84831953</v>
      </c>
      <c r="P85" s="36">
        <f>SUMIFS(СВЦЭМ!$D$34:$D$777,СВЦЭМ!$A$34:$A$777,$A85,СВЦЭМ!$B$34:$B$777,P$83)+'СЕТ СН'!$H$11+СВЦЭМ!$D$10+'СЕТ СН'!$H$6-'СЕТ СН'!$H$23</f>
        <v>1261.0130222800003</v>
      </c>
      <c r="Q85" s="36">
        <f>SUMIFS(СВЦЭМ!$D$34:$D$777,СВЦЭМ!$A$34:$A$777,$A85,СВЦЭМ!$B$34:$B$777,Q$83)+'СЕТ СН'!$H$11+СВЦЭМ!$D$10+'СЕТ СН'!$H$6-'СЕТ СН'!$H$23</f>
        <v>1272.6881181799999</v>
      </c>
      <c r="R85" s="36">
        <f>SUMIFS(СВЦЭМ!$D$34:$D$777,СВЦЭМ!$A$34:$A$777,$A85,СВЦЭМ!$B$34:$B$777,R$83)+'СЕТ СН'!$H$11+СВЦЭМ!$D$10+'СЕТ СН'!$H$6-'СЕТ СН'!$H$23</f>
        <v>1278.7115396200002</v>
      </c>
      <c r="S85" s="36">
        <f>SUMIFS(СВЦЭМ!$D$34:$D$777,СВЦЭМ!$A$34:$A$777,$A85,СВЦЭМ!$B$34:$B$777,S$83)+'СЕТ СН'!$H$11+СВЦЭМ!$D$10+'СЕТ СН'!$H$6-'СЕТ СН'!$H$23</f>
        <v>1268.5275127099999</v>
      </c>
      <c r="T85" s="36">
        <f>SUMIFS(СВЦЭМ!$D$34:$D$777,СВЦЭМ!$A$34:$A$777,$A85,СВЦЭМ!$B$34:$B$777,T$83)+'СЕТ СН'!$H$11+СВЦЭМ!$D$10+'СЕТ СН'!$H$6-'СЕТ СН'!$H$23</f>
        <v>1234.65445142</v>
      </c>
      <c r="U85" s="36">
        <f>SUMIFS(СВЦЭМ!$D$34:$D$777,СВЦЭМ!$A$34:$A$777,$A85,СВЦЭМ!$B$34:$B$777,U$83)+'СЕТ СН'!$H$11+СВЦЭМ!$D$10+'СЕТ СН'!$H$6-'СЕТ СН'!$H$23</f>
        <v>1205.22369119</v>
      </c>
      <c r="V85" s="36">
        <f>SUMIFS(СВЦЭМ!$D$34:$D$777,СВЦЭМ!$A$34:$A$777,$A85,СВЦЭМ!$B$34:$B$777,V$83)+'СЕТ СН'!$H$11+СВЦЭМ!$D$10+'СЕТ СН'!$H$6-'СЕТ СН'!$H$23</f>
        <v>1210.0114674599999</v>
      </c>
      <c r="W85" s="36">
        <f>SUMIFS(СВЦЭМ!$D$34:$D$777,СВЦЭМ!$A$34:$A$777,$A85,СВЦЭМ!$B$34:$B$777,W$83)+'СЕТ СН'!$H$11+СВЦЭМ!$D$10+'СЕТ СН'!$H$6-'СЕТ СН'!$H$23</f>
        <v>1226.1092487599999</v>
      </c>
      <c r="X85" s="36">
        <f>SUMIFS(СВЦЭМ!$D$34:$D$777,СВЦЭМ!$A$34:$A$777,$A85,СВЦЭМ!$B$34:$B$777,X$83)+'СЕТ СН'!$H$11+СВЦЭМ!$D$10+'СЕТ СН'!$H$6-'СЕТ СН'!$H$23</f>
        <v>1242.2232632400001</v>
      </c>
      <c r="Y85" s="36">
        <f>SUMIFS(СВЦЭМ!$D$34:$D$777,СВЦЭМ!$A$34:$A$777,$A85,СВЦЭМ!$B$34:$B$777,Y$83)+'СЕТ СН'!$H$11+СВЦЭМ!$D$10+'СЕТ СН'!$H$6-'СЕТ СН'!$H$23</f>
        <v>1243.7387474500001</v>
      </c>
    </row>
    <row r="86" spans="1:27" ht="15.75" x14ac:dyDescent="0.2">
      <c r="A86" s="35">
        <f t="shared" ref="A86:A114" si="2">A85+1</f>
        <v>42797</v>
      </c>
      <c r="B86" s="36">
        <f>SUMIFS(СВЦЭМ!$D$34:$D$777,СВЦЭМ!$A$34:$A$777,$A86,СВЦЭМ!$B$34:$B$777,B$83)+'СЕТ СН'!$H$11+СВЦЭМ!$D$10+'СЕТ СН'!$H$6-'СЕТ СН'!$H$23</f>
        <v>1240.9686632100002</v>
      </c>
      <c r="C86" s="36">
        <f>SUMIFS(СВЦЭМ!$D$34:$D$777,СВЦЭМ!$A$34:$A$777,$A86,СВЦЭМ!$B$34:$B$777,C$83)+'СЕТ СН'!$H$11+СВЦЭМ!$D$10+'СЕТ СН'!$H$6-'СЕТ СН'!$H$23</f>
        <v>1275.9553151099999</v>
      </c>
      <c r="D86" s="36">
        <f>SUMIFS(СВЦЭМ!$D$34:$D$777,СВЦЭМ!$A$34:$A$777,$A86,СВЦЭМ!$B$34:$B$777,D$83)+'СЕТ СН'!$H$11+СВЦЭМ!$D$10+'СЕТ СН'!$H$6-'СЕТ СН'!$H$23</f>
        <v>1300.02002481</v>
      </c>
      <c r="E86" s="36">
        <f>SUMIFS(СВЦЭМ!$D$34:$D$777,СВЦЭМ!$A$34:$A$777,$A86,СВЦЭМ!$B$34:$B$777,E$83)+'СЕТ СН'!$H$11+СВЦЭМ!$D$10+'СЕТ СН'!$H$6-'СЕТ СН'!$H$23</f>
        <v>1300.6915073700002</v>
      </c>
      <c r="F86" s="36">
        <f>SUMIFS(СВЦЭМ!$D$34:$D$777,СВЦЭМ!$A$34:$A$777,$A86,СВЦЭМ!$B$34:$B$777,F$83)+'СЕТ СН'!$H$11+СВЦЭМ!$D$10+'СЕТ СН'!$H$6-'СЕТ СН'!$H$23</f>
        <v>1295.9977238900001</v>
      </c>
      <c r="G86" s="36">
        <f>SUMIFS(СВЦЭМ!$D$34:$D$777,СВЦЭМ!$A$34:$A$777,$A86,СВЦЭМ!$B$34:$B$777,G$83)+'СЕТ СН'!$H$11+СВЦЭМ!$D$10+'СЕТ СН'!$H$6-'СЕТ СН'!$H$23</f>
        <v>1278.0224279100003</v>
      </c>
      <c r="H86" s="36">
        <f>SUMIFS(СВЦЭМ!$D$34:$D$777,СВЦЭМ!$A$34:$A$777,$A86,СВЦЭМ!$B$34:$B$777,H$83)+'СЕТ СН'!$H$11+СВЦЭМ!$D$10+'СЕТ СН'!$H$6-'СЕТ СН'!$H$23</f>
        <v>1217.4273200299999</v>
      </c>
      <c r="I86" s="36">
        <f>SUMIFS(СВЦЭМ!$D$34:$D$777,СВЦЭМ!$A$34:$A$777,$A86,СВЦЭМ!$B$34:$B$777,I$83)+'СЕТ СН'!$H$11+СВЦЭМ!$D$10+'СЕТ СН'!$H$6-'СЕТ СН'!$H$23</f>
        <v>1162.8318957900001</v>
      </c>
      <c r="J86" s="36">
        <f>SUMIFS(СВЦЭМ!$D$34:$D$777,СВЦЭМ!$A$34:$A$777,$A86,СВЦЭМ!$B$34:$B$777,J$83)+'СЕТ СН'!$H$11+СВЦЭМ!$D$10+'СЕТ СН'!$H$6-'СЕТ СН'!$H$23</f>
        <v>1134.2441450400001</v>
      </c>
      <c r="K86" s="36">
        <f>SUMIFS(СВЦЭМ!$D$34:$D$777,СВЦЭМ!$A$34:$A$777,$A86,СВЦЭМ!$B$34:$B$777,K$83)+'СЕТ СН'!$H$11+СВЦЭМ!$D$10+'СЕТ СН'!$H$6-'СЕТ СН'!$H$23</f>
        <v>1126.1221780599999</v>
      </c>
      <c r="L86" s="36">
        <f>SUMIFS(СВЦЭМ!$D$34:$D$777,СВЦЭМ!$A$34:$A$777,$A86,СВЦЭМ!$B$34:$B$777,L$83)+'СЕТ СН'!$H$11+СВЦЭМ!$D$10+'СЕТ СН'!$H$6-'СЕТ СН'!$H$23</f>
        <v>1125.0883252100002</v>
      </c>
      <c r="M86" s="36">
        <f>SUMIFS(СВЦЭМ!$D$34:$D$777,СВЦЭМ!$A$34:$A$777,$A86,СВЦЭМ!$B$34:$B$777,M$83)+'СЕТ СН'!$H$11+СВЦЭМ!$D$10+'СЕТ СН'!$H$6-'СЕТ СН'!$H$23</f>
        <v>1134.0674951000001</v>
      </c>
      <c r="N86" s="36">
        <f>SUMIFS(СВЦЭМ!$D$34:$D$777,СВЦЭМ!$A$34:$A$777,$A86,СВЦЭМ!$B$34:$B$777,N$83)+'СЕТ СН'!$H$11+СВЦЭМ!$D$10+'СЕТ СН'!$H$6-'СЕТ СН'!$H$23</f>
        <v>1149.5611239099999</v>
      </c>
      <c r="O86" s="36">
        <f>SUMIFS(СВЦЭМ!$D$34:$D$777,СВЦЭМ!$A$34:$A$777,$A86,СВЦЭМ!$B$34:$B$777,O$83)+'СЕТ СН'!$H$11+СВЦЭМ!$D$10+'СЕТ СН'!$H$6-'СЕТ СН'!$H$23</f>
        <v>1160.7949638499999</v>
      </c>
      <c r="P86" s="36">
        <f>SUMIFS(СВЦЭМ!$D$34:$D$777,СВЦЭМ!$A$34:$A$777,$A86,СВЦЭМ!$B$34:$B$777,P$83)+'СЕТ СН'!$H$11+СВЦЭМ!$D$10+'СЕТ СН'!$H$6-'СЕТ СН'!$H$23</f>
        <v>1172.92053313</v>
      </c>
      <c r="Q86" s="36">
        <f>SUMIFS(СВЦЭМ!$D$34:$D$777,СВЦЭМ!$A$34:$A$777,$A86,СВЦЭМ!$B$34:$B$777,Q$83)+'СЕТ СН'!$H$11+СВЦЭМ!$D$10+'СЕТ СН'!$H$6-'СЕТ СН'!$H$23</f>
        <v>1184.10359006</v>
      </c>
      <c r="R86" s="36">
        <f>SUMIFS(СВЦЭМ!$D$34:$D$777,СВЦЭМ!$A$34:$A$777,$A86,СВЦЭМ!$B$34:$B$777,R$83)+'СЕТ СН'!$H$11+СВЦЭМ!$D$10+'СЕТ СН'!$H$6-'СЕТ СН'!$H$23</f>
        <v>1184.3450190100002</v>
      </c>
      <c r="S86" s="36">
        <f>SUMIFS(СВЦЭМ!$D$34:$D$777,СВЦЭМ!$A$34:$A$777,$A86,СВЦЭМ!$B$34:$B$777,S$83)+'СЕТ СН'!$H$11+СВЦЭМ!$D$10+'СЕТ СН'!$H$6-'СЕТ СН'!$H$23</f>
        <v>1175.6628471600002</v>
      </c>
      <c r="T86" s="36">
        <f>SUMIFS(СВЦЭМ!$D$34:$D$777,СВЦЭМ!$A$34:$A$777,$A86,СВЦЭМ!$B$34:$B$777,T$83)+'СЕТ СН'!$H$11+СВЦЭМ!$D$10+'СЕТ СН'!$H$6-'СЕТ СН'!$H$23</f>
        <v>1140.6703044599999</v>
      </c>
      <c r="U86" s="36">
        <f>SUMIFS(СВЦЭМ!$D$34:$D$777,СВЦЭМ!$A$34:$A$777,$A86,СВЦЭМ!$B$34:$B$777,U$83)+'СЕТ СН'!$H$11+СВЦЭМ!$D$10+'СЕТ СН'!$H$6-'СЕТ СН'!$H$23</f>
        <v>1112.28065156</v>
      </c>
      <c r="V86" s="36">
        <f>SUMIFS(СВЦЭМ!$D$34:$D$777,СВЦЭМ!$A$34:$A$777,$A86,СВЦЭМ!$B$34:$B$777,V$83)+'СЕТ СН'!$H$11+СВЦЭМ!$D$10+'СЕТ СН'!$H$6-'СЕТ СН'!$H$23</f>
        <v>1108.7371061700001</v>
      </c>
      <c r="W86" s="36">
        <f>SUMIFS(СВЦЭМ!$D$34:$D$777,СВЦЭМ!$A$34:$A$777,$A86,СВЦЭМ!$B$34:$B$777,W$83)+'СЕТ СН'!$H$11+СВЦЭМ!$D$10+'СЕТ СН'!$H$6-'СЕТ СН'!$H$23</f>
        <v>1114.0603758800003</v>
      </c>
      <c r="X86" s="36">
        <f>SUMIFS(СВЦЭМ!$D$34:$D$777,СВЦЭМ!$A$34:$A$777,$A86,СВЦЭМ!$B$34:$B$777,X$83)+'СЕТ СН'!$H$11+СВЦЭМ!$D$10+'СЕТ СН'!$H$6-'СЕТ СН'!$H$23</f>
        <v>1132.0888006700002</v>
      </c>
      <c r="Y86" s="36">
        <f>SUMIFS(СВЦЭМ!$D$34:$D$777,СВЦЭМ!$A$34:$A$777,$A86,СВЦЭМ!$B$34:$B$777,Y$83)+'СЕТ СН'!$H$11+СВЦЭМ!$D$10+'СЕТ СН'!$H$6-'СЕТ СН'!$H$23</f>
        <v>1189.9666899900003</v>
      </c>
    </row>
    <row r="87" spans="1:27" ht="15.75" x14ac:dyDescent="0.2">
      <c r="A87" s="35">
        <f t="shared" si="2"/>
        <v>42798</v>
      </c>
      <c r="B87" s="36">
        <f>SUMIFS(СВЦЭМ!$D$34:$D$777,СВЦЭМ!$A$34:$A$777,$A87,СВЦЭМ!$B$34:$B$777,B$83)+'СЕТ СН'!$H$11+СВЦЭМ!$D$10+'СЕТ СН'!$H$6-'СЕТ СН'!$H$23</f>
        <v>1211.2230003600002</v>
      </c>
      <c r="C87" s="36">
        <f>SUMIFS(СВЦЭМ!$D$34:$D$777,СВЦЭМ!$A$34:$A$777,$A87,СВЦЭМ!$B$34:$B$777,C$83)+'СЕТ СН'!$H$11+СВЦЭМ!$D$10+'СЕТ СН'!$H$6-'СЕТ СН'!$H$23</f>
        <v>1247.1209790100002</v>
      </c>
      <c r="D87" s="36">
        <f>SUMIFS(СВЦЭМ!$D$34:$D$777,СВЦЭМ!$A$34:$A$777,$A87,СВЦЭМ!$B$34:$B$777,D$83)+'СЕТ СН'!$H$11+СВЦЭМ!$D$10+'СЕТ СН'!$H$6-'СЕТ СН'!$H$23</f>
        <v>1269.5380582299999</v>
      </c>
      <c r="E87" s="36">
        <f>SUMIFS(СВЦЭМ!$D$34:$D$777,СВЦЭМ!$A$34:$A$777,$A87,СВЦЭМ!$B$34:$B$777,E$83)+'СЕТ СН'!$H$11+СВЦЭМ!$D$10+'СЕТ СН'!$H$6-'СЕТ СН'!$H$23</f>
        <v>1283.2912532600003</v>
      </c>
      <c r="F87" s="36">
        <f>SUMIFS(СВЦЭМ!$D$34:$D$777,СВЦЭМ!$A$34:$A$777,$A87,СВЦЭМ!$B$34:$B$777,F$83)+'СЕТ СН'!$H$11+СВЦЭМ!$D$10+'СЕТ СН'!$H$6-'СЕТ СН'!$H$23</f>
        <v>1281.3487236000001</v>
      </c>
      <c r="G87" s="36">
        <f>SUMIFS(СВЦЭМ!$D$34:$D$777,СВЦЭМ!$A$34:$A$777,$A87,СВЦЭМ!$B$34:$B$777,G$83)+'СЕТ СН'!$H$11+СВЦЭМ!$D$10+'СЕТ СН'!$H$6-'СЕТ СН'!$H$23</f>
        <v>1275.1721358100003</v>
      </c>
      <c r="H87" s="36">
        <f>SUMIFS(СВЦЭМ!$D$34:$D$777,СВЦЭМ!$A$34:$A$777,$A87,СВЦЭМ!$B$34:$B$777,H$83)+'СЕТ СН'!$H$11+СВЦЭМ!$D$10+'СЕТ СН'!$H$6-'СЕТ СН'!$H$23</f>
        <v>1263.6497470899999</v>
      </c>
      <c r="I87" s="36">
        <f>SUMIFS(СВЦЭМ!$D$34:$D$777,СВЦЭМ!$A$34:$A$777,$A87,СВЦЭМ!$B$34:$B$777,I$83)+'СЕТ СН'!$H$11+СВЦЭМ!$D$10+'СЕТ СН'!$H$6-'СЕТ СН'!$H$23</f>
        <v>1226.1879886300003</v>
      </c>
      <c r="J87" s="36">
        <f>SUMIFS(СВЦЭМ!$D$34:$D$777,СВЦЭМ!$A$34:$A$777,$A87,СВЦЭМ!$B$34:$B$777,J$83)+'СЕТ СН'!$H$11+СВЦЭМ!$D$10+'СЕТ СН'!$H$6-'СЕТ СН'!$H$23</f>
        <v>1165.2208002800003</v>
      </c>
      <c r="K87" s="36">
        <f>SUMIFS(СВЦЭМ!$D$34:$D$777,СВЦЭМ!$A$34:$A$777,$A87,СВЦЭМ!$B$34:$B$777,K$83)+'СЕТ СН'!$H$11+СВЦЭМ!$D$10+'СЕТ СН'!$H$6-'СЕТ СН'!$H$23</f>
        <v>1125.9431718599999</v>
      </c>
      <c r="L87" s="36">
        <f>SUMIFS(СВЦЭМ!$D$34:$D$777,СВЦЭМ!$A$34:$A$777,$A87,СВЦЭМ!$B$34:$B$777,L$83)+'СЕТ СН'!$H$11+СВЦЭМ!$D$10+'СЕТ СН'!$H$6-'СЕТ СН'!$H$23</f>
        <v>1122.5993215399999</v>
      </c>
      <c r="M87" s="36">
        <f>SUMIFS(СВЦЭМ!$D$34:$D$777,СВЦЭМ!$A$34:$A$777,$A87,СВЦЭМ!$B$34:$B$777,M$83)+'СЕТ СН'!$H$11+СВЦЭМ!$D$10+'СЕТ СН'!$H$6-'СЕТ СН'!$H$23</f>
        <v>1119.71978107</v>
      </c>
      <c r="N87" s="36">
        <f>SUMIFS(СВЦЭМ!$D$34:$D$777,СВЦЭМ!$A$34:$A$777,$A87,СВЦЭМ!$B$34:$B$777,N$83)+'СЕТ СН'!$H$11+СВЦЭМ!$D$10+'СЕТ СН'!$H$6-'СЕТ СН'!$H$23</f>
        <v>1120.4056211300003</v>
      </c>
      <c r="O87" s="36">
        <f>SUMIFS(СВЦЭМ!$D$34:$D$777,СВЦЭМ!$A$34:$A$777,$A87,СВЦЭМ!$B$34:$B$777,O$83)+'СЕТ СН'!$H$11+СВЦЭМ!$D$10+'СЕТ СН'!$H$6-'СЕТ СН'!$H$23</f>
        <v>1151.6408039900002</v>
      </c>
      <c r="P87" s="36">
        <f>SUMIFS(СВЦЭМ!$D$34:$D$777,СВЦЭМ!$A$34:$A$777,$A87,СВЦЭМ!$B$34:$B$777,P$83)+'СЕТ СН'!$H$11+СВЦЭМ!$D$10+'СЕТ СН'!$H$6-'СЕТ СН'!$H$23</f>
        <v>1151.5965034000001</v>
      </c>
      <c r="Q87" s="36">
        <f>SUMIFS(СВЦЭМ!$D$34:$D$777,СВЦЭМ!$A$34:$A$777,$A87,СВЦЭМ!$B$34:$B$777,Q$83)+'СЕТ СН'!$H$11+СВЦЭМ!$D$10+'СЕТ СН'!$H$6-'СЕТ СН'!$H$23</f>
        <v>1156.18974041</v>
      </c>
      <c r="R87" s="36">
        <f>SUMIFS(СВЦЭМ!$D$34:$D$777,СВЦЭМ!$A$34:$A$777,$A87,СВЦЭМ!$B$34:$B$777,R$83)+'СЕТ СН'!$H$11+СВЦЭМ!$D$10+'СЕТ СН'!$H$6-'СЕТ СН'!$H$23</f>
        <v>1160.7906139199999</v>
      </c>
      <c r="S87" s="36">
        <f>SUMIFS(СВЦЭМ!$D$34:$D$777,СВЦЭМ!$A$34:$A$777,$A87,СВЦЭМ!$B$34:$B$777,S$83)+'СЕТ СН'!$H$11+СВЦЭМ!$D$10+'СЕТ СН'!$H$6-'СЕТ СН'!$H$23</f>
        <v>1152.67485936</v>
      </c>
      <c r="T87" s="36">
        <f>SUMIFS(СВЦЭМ!$D$34:$D$777,СВЦЭМ!$A$34:$A$777,$A87,СВЦЭМ!$B$34:$B$777,T$83)+'СЕТ СН'!$H$11+СВЦЭМ!$D$10+'СЕТ СН'!$H$6-'СЕТ СН'!$H$23</f>
        <v>1135.41709558</v>
      </c>
      <c r="U87" s="36">
        <f>SUMIFS(СВЦЭМ!$D$34:$D$777,СВЦЭМ!$A$34:$A$777,$A87,СВЦЭМ!$B$34:$B$777,U$83)+'СЕТ СН'!$H$11+СВЦЭМ!$D$10+'СЕТ СН'!$H$6-'СЕТ СН'!$H$23</f>
        <v>1104.49589066</v>
      </c>
      <c r="V87" s="36">
        <f>SUMIFS(СВЦЭМ!$D$34:$D$777,СВЦЭМ!$A$34:$A$777,$A87,СВЦЭМ!$B$34:$B$777,V$83)+'СЕТ СН'!$H$11+СВЦЭМ!$D$10+'СЕТ СН'!$H$6-'СЕТ СН'!$H$23</f>
        <v>1102.0164930200003</v>
      </c>
      <c r="W87" s="36">
        <f>SUMIFS(СВЦЭМ!$D$34:$D$777,СВЦЭМ!$A$34:$A$777,$A87,СВЦЭМ!$B$34:$B$777,W$83)+'СЕТ СН'!$H$11+СВЦЭМ!$D$10+'СЕТ СН'!$H$6-'СЕТ СН'!$H$23</f>
        <v>1115.8914579400002</v>
      </c>
      <c r="X87" s="36">
        <f>SUMIFS(СВЦЭМ!$D$34:$D$777,СВЦЭМ!$A$34:$A$777,$A87,СВЦЭМ!$B$34:$B$777,X$83)+'СЕТ СН'!$H$11+СВЦЭМ!$D$10+'СЕТ СН'!$H$6-'СЕТ СН'!$H$23</f>
        <v>1134.9435946900003</v>
      </c>
      <c r="Y87" s="36">
        <f>SUMIFS(СВЦЭМ!$D$34:$D$777,СВЦЭМ!$A$34:$A$777,$A87,СВЦЭМ!$B$34:$B$777,Y$83)+'СЕТ СН'!$H$11+СВЦЭМ!$D$10+'СЕТ СН'!$H$6-'СЕТ СН'!$H$23</f>
        <v>1174.0111729300002</v>
      </c>
    </row>
    <row r="88" spans="1:27" ht="15.75" x14ac:dyDescent="0.2">
      <c r="A88" s="35">
        <f t="shared" si="2"/>
        <v>42799</v>
      </c>
      <c r="B88" s="36">
        <f>SUMIFS(СВЦЭМ!$D$34:$D$777,СВЦЭМ!$A$34:$A$777,$A88,СВЦЭМ!$B$34:$B$777,B$83)+'СЕТ СН'!$H$11+СВЦЭМ!$D$10+'СЕТ СН'!$H$6-'СЕТ СН'!$H$23</f>
        <v>1195.5388382700003</v>
      </c>
      <c r="C88" s="36">
        <f>SUMIFS(СВЦЭМ!$D$34:$D$777,СВЦЭМ!$A$34:$A$777,$A88,СВЦЭМ!$B$34:$B$777,C$83)+'СЕТ СН'!$H$11+СВЦЭМ!$D$10+'СЕТ СН'!$H$6-'СЕТ СН'!$H$23</f>
        <v>1243.21327428</v>
      </c>
      <c r="D88" s="36">
        <f>SUMIFS(СВЦЭМ!$D$34:$D$777,СВЦЭМ!$A$34:$A$777,$A88,СВЦЭМ!$B$34:$B$777,D$83)+'СЕТ СН'!$H$11+СВЦЭМ!$D$10+'СЕТ СН'!$H$6-'СЕТ СН'!$H$23</f>
        <v>1284.8165383400001</v>
      </c>
      <c r="E88" s="36">
        <f>SUMIFS(СВЦЭМ!$D$34:$D$777,СВЦЭМ!$A$34:$A$777,$A88,СВЦЭМ!$B$34:$B$777,E$83)+'СЕТ СН'!$H$11+СВЦЭМ!$D$10+'СЕТ СН'!$H$6-'СЕТ СН'!$H$23</f>
        <v>1296.9944144400001</v>
      </c>
      <c r="F88" s="36">
        <f>SUMIFS(СВЦЭМ!$D$34:$D$777,СВЦЭМ!$A$34:$A$777,$A88,СВЦЭМ!$B$34:$B$777,F$83)+'СЕТ СН'!$H$11+СВЦЭМ!$D$10+'СЕТ СН'!$H$6-'СЕТ СН'!$H$23</f>
        <v>1295.9118120400003</v>
      </c>
      <c r="G88" s="36">
        <f>SUMIFS(СВЦЭМ!$D$34:$D$777,СВЦЭМ!$A$34:$A$777,$A88,СВЦЭМ!$B$34:$B$777,G$83)+'СЕТ СН'!$H$11+СВЦЭМ!$D$10+'СЕТ СН'!$H$6-'СЕТ СН'!$H$23</f>
        <v>1284.5766888799999</v>
      </c>
      <c r="H88" s="36">
        <f>SUMIFS(СВЦЭМ!$D$34:$D$777,СВЦЭМ!$A$34:$A$777,$A88,СВЦЭМ!$B$34:$B$777,H$83)+'СЕТ СН'!$H$11+СВЦЭМ!$D$10+'СЕТ СН'!$H$6-'СЕТ СН'!$H$23</f>
        <v>1269.4345639900002</v>
      </c>
      <c r="I88" s="36">
        <f>SUMIFS(СВЦЭМ!$D$34:$D$777,СВЦЭМ!$A$34:$A$777,$A88,СВЦЭМ!$B$34:$B$777,I$83)+'СЕТ СН'!$H$11+СВЦЭМ!$D$10+'СЕТ СН'!$H$6-'СЕТ СН'!$H$23</f>
        <v>1224.2312692400001</v>
      </c>
      <c r="J88" s="36">
        <f>SUMIFS(СВЦЭМ!$D$34:$D$777,СВЦЭМ!$A$34:$A$777,$A88,СВЦЭМ!$B$34:$B$777,J$83)+'СЕТ СН'!$H$11+СВЦЭМ!$D$10+'СЕТ СН'!$H$6-'СЕТ СН'!$H$23</f>
        <v>1154.37146807</v>
      </c>
      <c r="K88" s="36">
        <f>SUMIFS(СВЦЭМ!$D$34:$D$777,СВЦЭМ!$A$34:$A$777,$A88,СВЦЭМ!$B$34:$B$777,K$83)+'СЕТ СН'!$H$11+СВЦЭМ!$D$10+'СЕТ СН'!$H$6-'СЕТ СН'!$H$23</f>
        <v>1127.5079498200002</v>
      </c>
      <c r="L88" s="36">
        <f>SUMIFS(СВЦЭМ!$D$34:$D$777,СВЦЭМ!$A$34:$A$777,$A88,СВЦЭМ!$B$34:$B$777,L$83)+'СЕТ СН'!$H$11+СВЦЭМ!$D$10+'СЕТ СН'!$H$6-'СЕТ СН'!$H$23</f>
        <v>1105.6346747800003</v>
      </c>
      <c r="M88" s="36">
        <f>SUMIFS(СВЦЭМ!$D$34:$D$777,СВЦЭМ!$A$34:$A$777,$A88,СВЦЭМ!$B$34:$B$777,M$83)+'СЕТ СН'!$H$11+СВЦЭМ!$D$10+'СЕТ СН'!$H$6-'СЕТ СН'!$H$23</f>
        <v>1108.57704659</v>
      </c>
      <c r="N88" s="36">
        <f>SUMIFS(СВЦЭМ!$D$34:$D$777,СВЦЭМ!$A$34:$A$777,$A88,СВЦЭМ!$B$34:$B$777,N$83)+'СЕТ СН'!$H$11+СВЦЭМ!$D$10+'СЕТ СН'!$H$6-'СЕТ СН'!$H$23</f>
        <v>1125.5098579</v>
      </c>
      <c r="O88" s="36">
        <f>SUMIFS(СВЦЭМ!$D$34:$D$777,СВЦЭМ!$A$34:$A$777,$A88,СВЦЭМ!$B$34:$B$777,O$83)+'СЕТ СН'!$H$11+СВЦЭМ!$D$10+'СЕТ СН'!$H$6-'СЕТ СН'!$H$23</f>
        <v>1150.2222574900002</v>
      </c>
      <c r="P88" s="36">
        <f>SUMIFS(СВЦЭМ!$D$34:$D$777,СВЦЭМ!$A$34:$A$777,$A88,СВЦЭМ!$B$34:$B$777,P$83)+'СЕТ СН'!$H$11+СВЦЭМ!$D$10+'СЕТ СН'!$H$6-'СЕТ СН'!$H$23</f>
        <v>1155.42612603</v>
      </c>
      <c r="Q88" s="36">
        <f>SUMIFS(СВЦЭМ!$D$34:$D$777,СВЦЭМ!$A$34:$A$777,$A88,СВЦЭМ!$B$34:$B$777,Q$83)+'СЕТ СН'!$H$11+СВЦЭМ!$D$10+'СЕТ СН'!$H$6-'СЕТ СН'!$H$23</f>
        <v>1159.8057308299999</v>
      </c>
      <c r="R88" s="36">
        <f>SUMIFS(СВЦЭМ!$D$34:$D$777,СВЦЭМ!$A$34:$A$777,$A88,СВЦЭМ!$B$34:$B$777,R$83)+'СЕТ СН'!$H$11+СВЦЭМ!$D$10+'СЕТ СН'!$H$6-'СЕТ СН'!$H$23</f>
        <v>1160.55803504</v>
      </c>
      <c r="S88" s="36">
        <f>SUMIFS(СВЦЭМ!$D$34:$D$777,СВЦЭМ!$A$34:$A$777,$A88,СВЦЭМ!$B$34:$B$777,S$83)+'СЕТ СН'!$H$11+СВЦЭМ!$D$10+'СЕТ СН'!$H$6-'СЕТ СН'!$H$23</f>
        <v>1160.69878376</v>
      </c>
      <c r="T88" s="36">
        <f>SUMIFS(СВЦЭМ!$D$34:$D$777,СВЦЭМ!$A$34:$A$777,$A88,СВЦЭМ!$B$34:$B$777,T$83)+'СЕТ СН'!$H$11+СВЦЭМ!$D$10+'СЕТ СН'!$H$6-'СЕТ СН'!$H$23</f>
        <v>1130.17379699</v>
      </c>
      <c r="U88" s="36">
        <f>SUMIFS(СВЦЭМ!$D$34:$D$777,СВЦЭМ!$A$34:$A$777,$A88,СВЦЭМ!$B$34:$B$777,U$83)+'СЕТ СН'!$H$11+СВЦЭМ!$D$10+'СЕТ СН'!$H$6-'СЕТ СН'!$H$23</f>
        <v>1120.0201102700003</v>
      </c>
      <c r="V88" s="36">
        <f>SUMIFS(СВЦЭМ!$D$34:$D$777,СВЦЭМ!$A$34:$A$777,$A88,СВЦЭМ!$B$34:$B$777,V$83)+'СЕТ СН'!$H$11+СВЦЭМ!$D$10+'СЕТ СН'!$H$6-'СЕТ СН'!$H$23</f>
        <v>1139.6433012900002</v>
      </c>
      <c r="W88" s="36">
        <f>SUMIFS(СВЦЭМ!$D$34:$D$777,СВЦЭМ!$A$34:$A$777,$A88,СВЦЭМ!$B$34:$B$777,W$83)+'СЕТ СН'!$H$11+СВЦЭМ!$D$10+'СЕТ СН'!$H$6-'СЕТ СН'!$H$23</f>
        <v>1112.8722308599999</v>
      </c>
      <c r="X88" s="36">
        <f>SUMIFS(СВЦЭМ!$D$34:$D$777,СВЦЭМ!$A$34:$A$777,$A88,СВЦЭМ!$B$34:$B$777,X$83)+'СЕТ СН'!$H$11+СВЦЭМ!$D$10+'СЕТ СН'!$H$6-'СЕТ СН'!$H$23</f>
        <v>1085.6751949700001</v>
      </c>
      <c r="Y88" s="36">
        <f>SUMIFS(СВЦЭМ!$D$34:$D$777,СВЦЭМ!$A$34:$A$777,$A88,СВЦЭМ!$B$34:$B$777,Y$83)+'СЕТ СН'!$H$11+СВЦЭМ!$D$10+'СЕТ СН'!$H$6-'СЕТ СН'!$H$23</f>
        <v>1141.2199271100003</v>
      </c>
    </row>
    <row r="89" spans="1:27" ht="15.75" x14ac:dyDescent="0.2">
      <c r="A89" s="35">
        <f t="shared" si="2"/>
        <v>42800</v>
      </c>
      <c r="B89" s="36">
        <f>SUMIFS(СВЦЭМ!$D$34:$D$777,СВЦЭМ!$A$34:$A$777,$A89,СВЦЭМ!$B$34:$B$777,B$83)+'СЕТ СН'!$H$11+СВЦЭМ!$D$10+'СЕТ СН'!$H$6-'СЕТ СН'!$H$23</f>
        <v>1244.0949839800001</v>
      </c>
      <c r="C89" s="36">
        <f>SUMIFS(СВЦЭМ!$D$34:$D$777,СВЦЭМ!$A$34:$A$777,$A89,СВЦЭМ!$B$34:$B$777,C$83)+'СЕТ СН'!$H$11+СВЦЭМ!$D$10+'СЕТ СН'!$H$6-'СЕТ СН'!$H$23</f>
        <v>1270.4876620300001</v>
      </c>
      <c r="D89" s="36">
        <f>SUMIFS(СВЦЭМ!$D$34:$D$777,СВЦЭМ!$A$34:$A$777,$A89,СВЦЭМ!$B$34:$B$777,D$83)+'СЕТ СН'!$H$11+СВЦЭМ!$D$10+'СЕТ СН'!$H$6-'СЕТ СН'!$H$23</f>
        <v>1302.6833797500003</v>
      </c>
      <c r="E89" s="36">
        <f>SUMIFS(СВЦЭМ!$D$34:$D$777,СВЦЭМ!$A$34:$A$777,$A89,СВЦЭМ!$B$34:$B$777,E$83)+'СЕТ СН'!$H$11+СВЦЭМ!$D$10+'СЕТ СН'!$H$6-'СЕТ СН'!$H$23</f>
        <v>1317.67180237</v>
      </c>
      <c r="F89" s="36">
        <f>SUMIFS(СВЦЭМ!$D$34:$D$777,СВЦЭМ!$A$34:$A$777,$A89,СВЦЭМ!$B$34:$B$777,F$83)+'СЕТ СН'!$H$11+СВЦЭМ!$D$10+'СЕТ СН'!$H$6-'СЕТ СН'!$H$23</f>
        <v>1316.1149006099999</v>
      </c>
      <c r="G89" s="36">
        <f>SUMIFS(СВЦЭМ!$D$34:$D$777,СВЦЭМ!$A$34:$A$777,$A89,СВЦЭМ!$B$34:$B$777,G$83)+'СЕТ СН'!$H$11+СВЦЭМ!$D$10+'СЕТ СН'!$H$6-'СЕТ СН'!$H$23</f>
        <v>1304.6799936100001</v>
      </c>
      <c r="H89" s="36">
        <f>SUMIFS(СВЦЭМ!$D$34:$D$777,СВЦЭМ!$A$34:$A$777,$A89,СВЦЭМ!$B$34:$B$777,H$83)+'СЕТ СН'!$H$11+СВЦЭМ!$D$10+'СЕТ СН'!$H$6-'СЕТ СН'!$H$23</f>
        <v>1250.95028525</v>
      </c>
      <c r="I89" s="36">
        <f>SUMIFS(СВЦЭМ!$D$34:$D$777,СВЦЭМ!$A$34:$A$777,$A89,СВЦЭМ!$B$34:$B$777,I$83)+'СЕТ СН'!$H$11+СВЦЭМ!$D$10+'СЕТ СН'!$H$6-'СЕТ СН'!$H$23</f>
        <v>1186.30178531</v>
      </c>
      <c r="J89" s="36">
        <f>SUMIFS(СВЦЭМ!$D$34:$D$777,СВЦЭМ!$A$34:$A$777,$A89,СВЦЭМ!$B$34:$B$777,J$83)+'СЕТ СН'!$H$11+СВЦЭМ!$D$10+'СЕТ СН'!$H$6-'СЕТ СН'!$H$23</f>
        <v>1141.3769087599999</v>
      </c>
      <c r="K89" s="36">
        <f>SUMIFS(СВЦЭМ!$D$34:$D$777,СВЦЭМ!$A$34:$A$777,$A89,СВЦЭМ!$B$34:$B$777,K$83)+'СЕТ СН'!$H$11+СВЦЭМ!$D$10+'СЕТ СН'!$H$6-'СЕТ СН'!$H$23</f>
        <v>1140.3482343300002</v>
      </c>
      <c r="L89" s="36">
        <f>SUMIFS(СВЦЭМ!$D$34:$D$777,СВЦЭМ!$A$34:$A$777,$A89,СВЦЭМ!$B$34:$B$777,L$83)+'СЕТ СН'!$H$11+СВЦЭМ!$D$10+'СЕТ СН'!$H$6-'СЕТ СН'!$H$23</f>
        <v>1142.19455582</v>
      </c>
      <c r="M89" s="36">
        <f>SUMIFS(СВЦЭМ!$D$34:$D$777,СВЦЭМ!$A$34:$A$777,$A89,СВЦЭМ!$B$34:$B$777,M$83)+'СЕТ СН'!$H$11+СВЦЭМ!$D$10+'СЕТ СН'!$H$6-'СЕТ СН'!$H$23</f>
        <v>1143.42146129</v>
      </c>
      <c r="N89" s="36">
        <f>SUMIFS(СВЦЭМ!$D$34:$D$777,СВЦЭМ!$A$34:$A$777,$A89,СВЦЭМ!$B$34:$B$777,N$83)+'СЕТ СН'!$H$11+СВЦЭМ!$D$10+'СЕТ СН'!$H$6-'СЕТ СН'!$H$23</f>
        <v>1141.45391225</v>
      </c>
      <c r="O89" s="36">
        <f>SUMIFS(СВЦЭМ!$D$34:$D$777,СВЦЭМ!$A$34:$A$777,$A89,СВЦЭМ!$B$34:$B$777,O$83)+'СЕТ СН'!$H$11+СВЦЭМ!$D$10+'СЕТ СН'!$H$6-'СЕТ СН'!$H$23</f>
        <v>1141.47646046</v>
      </c>
      <c r="P89" s="36">
        <f>SUMIFS(СВЦЭМ!$D$34:$D$777,СВЦЭМ!$A$34:$A$777,$A89,СВЦЭМ!$B$34:$B$777,P$83)+'СЕТ СН'!$H$11+СВЦЭМ!$D$10+'СЕТ СН'!$H$6-'СЕТ СН'!$H$23</f>
        <v>1131.50004476</v>
      </c>
      <c r="Q89" s="36">
        <f>SUMIFS(СВЦЭМ!$D$34:$D$777,СВЦЭМ!$A$34:$A$777,$A89,СВЦЭМ!$B$34:$B$777,Q$83)+'СЕТ СН'!$H$11+СВЦЭМ!$D$10+'СЕТ СН'!$H$6-'СЕТ СН'!$H$23</f>
        <v>1123.13664062</v>
      </c>
      <c r="R89" s="36">
        <f>SUMIFS(СВЦЭМ!$D$34:$D$777,СВЦЭМ!$A$34:$A$777,$A89,СВЦЭМ!$B$34:$B$777,R$83)+'СЕТ СН'!$H$11+СВЦЭМ!$D$10+'СЕТ СН'!$H$6-'СЕТ СН'!$H$23</f>
        <v>1180.06282543</v>
      </c>
      <c r="S89" s="36">
        <f>SUMIFS(СВЦЭМ!$D$34:$D$777,СВЦЭМ!$A$34:$A$777,$A89,СВЦЭМ!$B$34:$B$777,S$83)+'СЕТ СН'!$H$11+СВЦЭМ!$D$10+'СЕТ СН'!$H$6-'СЕТ СН'!$H$23</f>
        <v>1193.1688317200001</v>
      </c>
      <c r="T89" s="36">
        <f>SUMIFS(СВЦЭМ!$D$34:$D$777,СВЦЭМ!$A$34:$A$777,$A89,СВЦЭМ!$B$34:$B$777,T$83)+'СЕТ СН'!$H$11+СВЦЭМ!$D$10+'СЕТ СН'!$H$6-'СЕТ СН'!$H$23</f>
        <v>1163.09846006</v>
      </c>
      <c r="U89" s="36">
        <f>SUMIFS(СВЦЭМ!$D$34:$D$777,СВЦЭМ!$A$34:$A$777,$A89,СВЦЭМ!$B$34:$B$777,U$83)+'СЕТ СН'!$H$11+СВЦЭМ!$D$10+'СЕТ СН'!$H$6-'СЕТ СН'!$H$23</f>
        <v>1147.3521581499999</v>
      </c>
      <c r="V89" s="36">
        <f>SUMIFS(СВЦЭМ!$D$34:$D$777,СВЦЭМ!$A$34:$A$777,$A89,СВЦЭМ!$B$34:$B$777,V$83)+'СЕТ СН'!$H$11+СВЦЭМ!$D$10+'СЕТ СН'!$H$6-'СЕТ СН'!$H$23</f>
        <v>1151.9265781500003</v>
      </c>
      <c r="W89" s="36">
        <f>SUMIFS(СВЦЭМ!$D$34:$D$777,СВЦЭМ!$A$34:$A$777,$A89,СВЦЭМ!$B$34:$B$777,W$83)+'СЕТ СН'!$H$11+СВЦЭМ!$D$10+'СЕТ СН'!$H$6-'СЕТ СН'!$H$23</f>
        <v>1154.8280759200002</v>
      </c>
      <c r="X89" s="36">
        <f>SUMIFS(СВЦЭМ!$D$34:$D$777,СВЦЭМ!$A$34:$A$777,$A89,СВЦЭМ!$B$34:$B$777,X$83)+'СЕТ СН'!$H$11+СВЦЭМ!$D$10+'СЕТ СН'!$H$6-'СЕТ СН'!$H$23</f>
        <v>1152.9968695800003</v>
      </c>
      <c r="Y89" s="36">
        <f>SUMIFS(СВЦЭМ!$D$34:$D$777,СВЦЭМ!$A$34:$A$777,$A89,СВЦЭМ!$B$34:$B$777,Y$83)+'СЕТ СН'!$H$11+СВЦЭМ!$D$10+'СЕТ СН'!$H$6-'СЕТ СН'!$H$23</f>
        <v>1182.7239835</v>
      </c>
    </row>
    <row r="90" spans="1:27" ht="15.75" x14ac:dyDescent="0.2">
      <c r="A90" s="35">
        <f t="shared" si="2"/>
        <v>42801</v>
      </c>
      <c r="B90" s="36">
        <f>SUMIFS(СВЦЭМ!$D$34:$D$777,СВЦЭМ!$A$34:$A$777,$A90,СВЦЭМ!$B$34:$B$777,B$83)+'СЕТ СН'!$H$11+СВЦЭМ!$D$10+'СЕТ СН'!$H$6-'СЕТ СН'!$H$23</f>
        <v>1207.7271828400003</v>
      </c>
      <c r="C90" s="36">
        <f>SUMIFS(СВЦЭМ!$D$34:$D$777,СВЦЭМ!$A$34:$A$777,$A90,СВЦЭМ!$B$34:$B$777,C$83)+'СЕТ СН'!$H$11+СВЦЭМ!$D$10+'СЕТ СН'!$H$6-'СЕТ СН'!$H$23</f>
        <v>1246.9774318700001</v>
      </c>
      <c r="D90" s="36">
        <f>SUMIFS(СВЦЭМ!$D$34:$D$777,СВЦЭМ!$A$34:$A$777,$A90,СВЦЭМ!$B$34:$B$777,D$83)+'СЕТ СН'!$H$11+СВЦЭМ!$D$10+'СЕТ СН'!$H$6-'СЕТ СН'!$H$23</f>
        <v>1293.0153421700002</v>
      </c>
      <c r="E90" s="36">
        <f>SUMIFS(СВЦЭМ!$D$34:$D$777,СВЦЭМ!$A$34:$A$777,$A90,СВЦЭМ!$B$34:$B$777,E$83)+'СЕТ СН'!$H$11+СВЦЭМ!$D$10+'СЕТ СН'!$H$6-'СЕТ СН'!$H$23</f>
        <v>1300.2225824800003</v>
      </c>
      <c r="F90" s="36">
        <f>SUMIFS(СВЦЭМ!$D$34:$D$777,СВЦЭМ!$A$34:$A$777,$A90,СВЦЭМ!$B$34:$B$777,F$83)+'СЕТ СН'!$H$11+СВЦЭМ!$D$10+'СЕТ СН'!$H$6-'СЕТ СН'!$H$23</f>
        <v>1299.8191074700003</v>
      </c>
      <c r="G90" s="36">
        <f>SUMIFS(СВЦЭМ!$D$34:$D$777,СВЦЭМ!$A$34:$A$777,$A90,СВЦЭМ!$B$34:$B$777,G$83)+'СЕТ СН'!$H$11+СВЦЭМ!$D$10+'СЕТ СН'!$H$6-'СЕТ СН'!$H$23</f>
        <v>1280.6581678000002</v>
      </c>
      <c r="H90" s="36">
        <f>SUMIFS(СВЦЭМ!$D$34:$D$777,СВЦЭМ!$A$34:$A$777,$A90,СВЦЭМ!$B$34:$B$777,H$83)+'СЕТ СН'!$H$11+СВЦЭМ!$D$10+'СЕТ СН'!$H$6-'СЕТ СН'!$H$23</f>
        <v>1220.0810035899999</v>
      </c>
      <c r="I90" s="36">
        <f>SUMIFS(СВЦЭМ!$D$34:$D$777,СВЦЭМ!$A$34:$A$777,$A90,СВЦЭМ!$B$34:$B$777,I$83)+'СЕТ СН'!$H$11+СВЦЭМ!$D$10+'СЕТ СН'!$H$6-'СЕТ СН'!$H$23</f>
        <v>1164.6932895099999</v>
      </c>
      <c r="J90" s="36">
        <f>SUMIFS(СВЦЭМ!$D$34:$D$777,СВЦЭМ!$A$34:$A$777,$A90,СВЦЭМ!$B$34:$B$777,J$83)+'СЕТ СН'!$H$11+СВЦЭМ!$D$10+'СЕТ СН'!$H$6-'СЕТ СН'!$H$23</f>
        <v>1138.4105898100001</v>
      </c>
      <c r="K90" s="36">
        <f>SUMIFS(СВЦЭМ!$D$34:$D$777,СВЦЭМ!$A$34:$A$777,$A90,СВЦЭМ!$B$34:$B$777,K$83)+'СЕТ СН'!$H$11+СВЦЭМ!$D$10+'СЕТ СН'!$H$6-'СЕТ СН'!$H$23</f>
        <v>1136.56447957</v>
      </c>
      <c r="L90" s="36">
        <f>SUMIFS(СВЦЭМ!$D$34:$D$777,СВЦЭМ!$A$34:$A$777,$A90,СВЦЭМ!$B$34:$B$777,L$83)+'СЕТ СН'!$H$11+СВЦЭМ!$D$10+'СЕТ СН'!$H$6-'СЕТ СН'!$H$23</f>
        <v>1145.6698971000001</v>
      </c>
      <c r="M90" s="36">
        <f>SUMIFS(СВЦЭМ!$D$34:$D$777,СВЦЭМ!$A$34:$A$777,$A90,СВЦЭМ!$B$34:$B$777,M$83)+'СЕТ СН'!$H$11+СВЦЭМ!$D$10+'СЕТ СН'!$H$6-'СЕТ СН'!$H$23</f>
        <v>1143.0242509300001</v>
      </c>
      <c r="N90" s="36">
        <f>SUMIFS(СВЦЭМ!$D$34:$D$777,СВЦЭМ!$A$34:$A$777,$A90,СВЦЭМ!$B$34:$B$777,N$83)+'СЕТ СН'!$H$11+СВЦЭМ!$D$10+'СЕТ СН'!$H$6-'СЕТ СН'!$H$23</f>
        <v>1144.9528120800001</v>
      </c>
      <c r="O90" s="36">
        <f>SUMIFS(СВЦЭМ!$D$34:$D$777,СВЦЭМ!$A$34:$A$777,$A90,СВЦЭМ!$B$34:$B$777,O$83)+'СЕТ СН'!$H$11+СВЦЭМ!$D$10+'СЕТ СН'!$H$6-'СЕТ СН'!$H$23</f>
        <v>1138.6675749199999</v>
      </c>
      <c r="P90" s="36">
        <f>SUMIFS(СВЦЭМ!$D$34:$D$777,СВЦЭМ!$A$34:$A$777,$A90,СВЦЭМ!$B$34:$B$777,P$83)+'СЕТ СН'!$H$11+СВЦЭМ!$D$10+'СЕТ СН'!$H$6-'СЕТ СН'!$H$23</f>
        <v>1136.0318726600003</v>
      </c>
      <c r="Q90" s="36">
        <f>SUMIFS(СВЦЭМ!$D$34:$D$777,СВЦЭМ!$A$34:$A$777,$A90,СВЦЭМ!$B$34:$B$777,Q$83)+'СЕТ СН'!$H$11+СВЦЭМ!$D$10+'СЕТ СН'!$H$6-'СЕТ СН'!$H$23</f>
        <v>1132.0133074600003</v>
      </c>
      <c r="R90" s="36">
        <f>SUMIFS(СВЦЭМ!$D$34:$D$777,СВЦЭМ!$A$34:$A$777,$A90,СВЦЭМ!$B$34:$B$777,R$83)+'СЕТ СН'!$H$11+СВЦЭМ!$D$10+'СЕТ СН'!$H$6-'СЕТ СН'!$H$23</f>
        <v>1134.6942884099999</v>
      </c>
      <c r="S90" s="36">
        <f>SUMIFS(СВЦЭМ!$D$34:$D$777,СВЦЭМ!$A$34:$A$777,$A90,СВЦЭМ!$B$34:$B$777,S$83)+'СЕТ СН'!$H$11+СВЦЭМ!$D$10+'СЕТ СН'!$H$6-'СЕТ СН'!$H$23</f>
        <v>1139.5614978200001</v>
      </c>
      <c r="T90" s="36">
        <f>SUMIFS(СВЦЭМ!$D$34:$D$777,СВЦЭМ!$A$34:$A$777,$A90,СВЦЭМ!$B$34:$B$777,T$83)+'СЕТ СН'!$H$11+СВЦЭМ!$D$10+'СЕТ СН'!$H$6-'СЕТ СН'!$H$23</f>
        <v>1144.4974950700002</v>
      </c>
      <c r="U90" s="36">
        <f>SUMIFS(СВЦЭМ!$D$34:$D$777,СВЦЭМ!$A$34:$A$777,$A90,СВЦЭМ!$B$34:$B$777,U$83)+'СЕТ СН'!$H$11+СВЦЭМ!$D$10+'СЕТ СН'!$H$6-'СЕТ СН'!$H$23</f>
        <v>1144.5100423500003</v>
      </c>
      <c r="V90" s="36">
        <f>SUMIFS(СВЦЭМ!$D$34:$D$777,СВЦЭМ!$A$34:$A$777,$A90,СВЦЭМ!$B$34:$B$777,V$83)+'СЕТ СН'!$H$11+СВЦЭМ!$D$10+'СЕТ СН'!$H$6-'СЕТ СН'!$H$23</f>
        <v>1148.01952403</v>
      </c>
      <c r="W90" s="36">
        <f>SUMIFS(СВЦЭМ!$D$34:$D$777,СВЦЭМ!$A$34:$A$777,$A90,СВЦЭМ!$B$34:$B$777,W$83)+'СЕТ СН'!$H$11+СВЦЭМ!$D$10+'СЕТ СН'!$H$6-'СЕТ СН'!$H$23</f>
        <v>1144.1932209000001</v>
      </c>
      <c r="X90" s="36">
        <f>SUMIFS(СВЦЭМ!$D$34:$D$777,СВЦЭМ!$A$34:$A$777,$A90,СВЦЭМ!$B$34:$B$777,X$83)+'СЕТ СН'!$H$11+СВЦЭМ!$D$10+'СЕТ СН'!$H$6-'СЕТ СН'!$H$23</f>
        <v>1138.2416752200002</v>
      </c>
      <c r="Y90" s="36">
        <f>SUMIFS(СВЦЭМ!$D$34:$D$777,СВЦЭМ!$A$34:$A$777,$A90,СВЦЭМ!$B$34:$B$777,Y$83)+'СЕТ СН'!$H$11+СВЦЭМ!$D$10+'СЕТ СН'!$H$6-'СЕТ СН'!$H$23</f>
        <v>1152.3626085200003</v>
      </c>
    </row>
    <row r="91" spans="1:27" ht="15.75" x14ac:dyDescent="0.2">
      <c r="A91" s="35">
        <f t="shared" si="2"/>
        <v>42802</v>
      </c>
      <c r="B91" s="36">
        <f>SUMIFS(СВЦЭМ!$D$34:$D$777,СВЦЭМ!$A$34:$A$777,$A91,СВЦЭМ!$B$34:$B$777,B$83)+'СЕТ СН'!$H$11+СВЦЭМ!$D$10+'СЕТ СН'!$H$6-'СЕТ СН'!$H$23</f>
        <v>1190.47133988</v>
      </c>
      <c r="C91" s="36">
        <f>SUMIFS(СВЦЭМ!$D$34:$D$777,СВЦЭМ!$A$34:$A$777,$A91,СВЦЭМ!$B$34:$B$777,C$83)+'СЕТ СН'!$H$11+СВЦЭМ!$D$10+'СЕТ СН'!$H$6-'СЕТ СН'!$H$23</f>
        <v>1230.3717540100001</v>
      </c>
      <c r="D91" s="36">
        <f>SUMIFS(СВЦЭМ!$D$34:$D$777,СВЦЭМ!$A$34:$A$777,$A91,СВЦЭМ!$B$34:$B$777,D$83)+'СЕТ СН'!$H$11+СВЦЭМ!$D$10+'СЕТ СН'!$H$6-'СЕТ СН'!$H$23</f>
        <v>1247.9333951500003</v>
      </c>
      <c r="E91" s="36">
        <f>SUMIFS(СВЦЭМ!$D$34:$D$777,СВЦЭМ!$A$34:$A$777,$A91,СВЦЭМ!$B$34:$B$777,E$83)+'СЕТ СН'!$H$11+СВЦЭМ!$D$10+'СЕТ СН'!$H$6-'СЕТ СН'!$H$23</f>
        <v>1256.2416514700003</v>
      </c>
      <c r="F91" s="36">
        <f>SUMIFS(СВЦЭМ!$D$34:$D$777,СВЦЭМ!$A$34:$A$777,$A91,СВЦЭМ!$B$34:$B$777,F$83)+'СЕТ СН'!$H$11+СВЦЭМ!$D$10+'СЕТ СН'!$H$6-'СЕТ СН'!$H$23</f>
        <v>1256.0601817100001</v>
      </c>
      <c r="G91" s="36">
        <f>SUMIFS(СВЦЭМ!$D$34:$D$777,СВЦЭМ!$A$34:$A$777,$A91,СВЦЭМ!$B$34:$B$777,G$83)+'СЕТ СН'!$H$11+СВЦЭМ!$D$10+'СЕТ СН'!$H$6-'СЕТ СН'!$H$23</f>
        <v>1248.43557831</v>
      </c>
      <c r="H91" s="36">
        <f>SUMIFS(СВЦЭМ!$D$34:$D$777,СВЦЭМ!$A$34:$A$777,$A91,СВЦЭМ!$B$34:$B$777,H$83)+'СЕТ СН'!$H$11+СВЦЭМ!$D$10+'СЕТ СН'!$H$6-'СЕТ СН'!$H$23</f>
        <v>1223.1551488300001</v>
      </c>
      <c r="I91" s="36">
        <f>SUMIFS(СВЦЭМ!$D$34:$D$777,СВЦЭМ!$A$34:$A$777,$A91,СВЦЭМ!$B$34:$B$777,I$83)+'СЕТ СН'!$H$11+СВЦЭМ!$D$10+'СЕТ СН'!$H$6-'СЕТ СН'!$H$23</f>
        <v>1192.33698667</v>
      </c>
      <c r="J91" s="36">
        <f>SUMIFS(СВЦЭМ!$D$34:$D$777,СВЦЭМ!$A$34:$A$777,$A91,СВЦЭМ!$B$34:$B$777,J$83)+'СЕТ СН'!$H$11+СВЦЭМ!$D$10+'СЕТ СН'!$H$6-'СЕТ СН'!$H$23</f>
        <v>1122.5576261700003</v>
      </c>
      <c r="K91" s="36">
        <f>SUMIFS(СВЦЭМ!$D$34:$D$777,СВЦЭМ!$A$34:$A$777,$A91,СВЦЭМ!$B$34:$B$777,K$83)+'СЕТ СН'!$H$11+СВЦЭМ!$D$10+'СЕТ СН'!$H$6-'СЕТ СН'!$H$23</f>
        <v>1141.0942783600003</v>
      </c>
      <c r="L91" s="36">
        <f>SUMIFS(СВЦЭМ!$D$34:$D$777,СВЦЭМ!$A$34:$A$777,$A91,СВЦЭМ!$B$34:$B$777,L$83)+'СЕТ СН'!$H$11+СВЦЭМ!$D$10+'СЕТ СН'!$H$6-'СЕТ СН'!$H$23</f>
        <v>1146.4279841500002</v>
      </c>
      <c r="M91" s="36">
        <f>SUMIFS(СВЦЭМ!$D$34:$D$777,СВЦЭМ!$A$34:$A$777,$A91,СВЦЭМ!$B$34:$B$777,M$83)+'СЕТ СН'!$H$11+СВЦЭМ!$D$10+'СЕТ СН'!$H$6-'СЕТ СН'!$H$23</f>
        <v>1165.0384718999999</v>
      </c>
      <c r="N91" s="36">
        <f>SUMIFS(СВЦЭМ!$D$34:$D$777,СВЦЭМ!$A$34:$A$777,$A91,СВЦЭМ!$B$34:$B$777,N$83)+'СЕТ СН'!$H$11+СВЦЭМ!$D$10+'СЕТ СН'!$H$6-'СЕТ СН'!$H$23</f>
        <v>1137.3810553600001</v>
      </c>
      <c r="O91" s="36">
        <f>SUMIFS(СВЦЭМ!$D$34:$D$777,СВЦЭМ!$A$34:$A$777,$A91,СВЦЭМ!$B$34:$B$777,O$83)+'СЕТ СН'!$H$11+СВЦЭМ!$D$10+'СЕТ СН'!$H$6-'СЕТ СН'!$H$23</f>
        <v>1134.6595449599999</v>
      </c>
      <c r="P91" s="36">
        <f>SUMIFS(СВЦЭМ!$D$34:$D$777,СВЦЭМ!$A$34:$A$777,$A91,СВЦЭМ!$B$34:$B$777,P$83)+'СЕТ СН'!$H$11+СВЦЭМ!$D$10+'СЕТ СН'!$H$6-'СЕТ СН'!$H$23</f>
        <v>1125.07074539</v>
      </c>
      <c r="Q91" s="36">
        <f>SUMIFS(СВЦЭМ!$D$34:$D$777,СВЦЭМ!$A$34:$A$777,$A91,СВЦЭМ!$B$34:$B$777,Q$83)+'СЕТ СН'!$H$11+СВЦЭМ!$D$10+'СЕТ СН'!$H$6-'СЕТ СН'!$H$23</f>
        <v>1120.8008363200001</v>
      </c>
      <c r="R91" s="36">
        <f>SUMIFS(СВЦЭМ!$D$34:$D$777,СВЦЭМ!$A$34:$A$777,$A91,СВЦЭМ!$B$34:$B$777,R$83)+'СЕТ СН'!$H$11+СВЦЭМ!$D$10+'СЕТ СН'!$H$6-'СЕТ СН'!$H$23</f>
        <v>1126.5798466800002</v>
      </c>
      <c r="S91" s="36">
        <f>SUMIFS(СВЦЭМ!$D$34:$D$777,СВЦЭМ!$A$34:$A$777,$A91,СВЦЭМ!$B$34:$B$777,S$83)+'СЕТ СН'!$H$11+СВЦЭМ!$D$10+'СЕТ СН'!$H$6-'СЕТ СН'!$H$23</f>
        <v>1134.2348473400002</v>
      </c>
      <c r="T91" s="36">
        <f>SUMIFS(СВЦЭМ!$D$34:$D$777,СВЦЭМ!$A$34:$A$777,$A91,СВЦЭМ!$B$34:$B$777,T$83)+'СЕТ СН'!$H$11+СВЦЭМ!$D$10+'СЕТ СН'!$H$6-'СЕТ СН'!$H$23</f>
        <v>1149.7398075300002</v>
      </c>
      <c r="U91" s="36">
        <f>SUMIFS(СВЦЭМ!$D$34:$D$777,СВЦЭМ!$A$34:$A$777,$A91,СВЦЭМ!$B$34:$B$777,U$83)+'СЕТ СН'!$H$11+СВЦЭМ!$D$10+'СЕТ СН'!$H$6-'СЕТ СН'!$H$23</f>
        <v>1148.6195922900001</v>
      </c>
      <c r="V91" s="36">
        <f>SUMIFS(СВЦЭМ!$D$34:$D$777,СВЦЭМ!$A$34:$A$777,$A91,СВЦЭМ!$B$34:$B$777,V$83)+'СЕТ СН'!$H$11+СВЦЭМ!$D$10+'СЕТ СН'!$H$6-'СЕТ СН'!$H$23</f>
        <v>1146.00935415</v>
      </c>
      <c r="W91" s="36">
        <f>SUMIFS(СВЦЭМ!$D$34:$D$777,СВЦЭМ!$A$34:$A$777,$A91,СВЦЭМ!$B$34:$B$777,W$83)+'СЕТ СН'!$H$11+СВЦЭМ!$D$10+'СЕТ СН'!$H$6-'СЕТ СН'!$H$23</f>
        <v>1154.2337554599999</v>
      </c>
      <c r="X91" s="36">
        <f>SUMIFS(СВЦЭМ!$D$34:$D$777,СВЦЭМ!$A$34:$A$777,$A91,СВЦЭМ!$B$34:$B$777,X$83)+'СЕТ СН'!$H$11+СВЦЭМ!$D$10+'СЕТ СН'!$H$6-'СЕТ СН'!$H$23</f>
        <v>1154.41542269</v>
      </c>
      <c r="Y91" s="36">
        <f>SUMIFS(СВЦЭМ!$D$34:$D$777,СВЦЭМ!$A$34:$A$777,$A91,СВЦЭМ!$B$34:$B$777,Y$83)+'СЕТ СН'!$H$11+СВЦЭМ!$D$10+'СЕТ СН'!$H$6-'СЕТ СН'!$H$23</f>
        <v>1177.8059229099999</v>
      </c>
    </row>
    <row r="92" spans="1:27" ht="15.75" x14ac:dyDescent="0.2">
      <c r="A92" s="35">
        <f t="shared" si="2"/>
        <v>42803</v>
      </c>
      <c r="B92" s="36">
        <f>SUMIFS(СВЦЭМ!$D$34:$D$777,СВЦЭМ!$A$34:$A$777,$A92,СВЦЭМ!$B$34:$B$777,B$83)+'СЕТ СН'!$H$11+СВЦЭМ!$D$10+'СЕТ СН'!$H$6-'СЕТ СН'!$H$23</f>
        <v>1293.78988906</v>
      </c>
      <c r="C92" s="36">
        <f>SUMIFS(СВЦЭМ!$D$34:$D$777,СВЦЭМ!$A$34:$A$777,$A92,СВЦЭМ!$B$34:$B$777,C$83)+'СЕТ СН'!$H$11+СВЦЭМ!$D$10+'СЕТ СН'!$H$6-'СЕТ СН'!$H$23</f>
        <v>1307.8125415100003</v>
      </c>
      <c r="D92" s="36">
        <f>SUMIFS(СВЦЭМ!$D$34:$D$777,СВЦЭМ!$A$34:$A$777,$A92,СВЦЭМ!$B$34:$B$777,D$83)+'СЕТ СН'!$H$11+СВЦЭМ!$D$10+'СЕТ СН'!$H$6-'СЕТ СН'!$H$23</f>
        <v>1307.21510859</v>
      </c>
      <c r="E92" s="36">
        <f>SUMIFS(СВЦЭМ!$D$34:$D$777,СВЦЭМ!$A$34:$A$777,$A92,СВЦЭМ!$B$34:$B$777,E$83)+'СЕТ СН'!$H$11+СВЦЭМ!$D$10+'СЕТ СН'!$H$6-'СЕТ СН'!$H$23</f>
        <v>1310.1045709499999</v>
      </c>
      <c r="F92" s="36">
        <f>SUMIFS(СВЦЭМ!$D$34:$D$777,СВЦЭМ!$A$34:$A$777,$A92,СВЦЭМ!$B$34:$B$777,F$83)+'СЕТ СН'!$H$11+СВЦЭМ!$D$10+'СЕТ СН'!$H$6-'СЕТ СН'!$H$23</f>
        <v>1308.4059704700003</v>
      </c>
      <c r="G92" s="36">
        <f>SUMIFS(СВЦЭМ!$D$34:$D$777,СВЦЭМ!$A$34:$A$777,$A92,СВЦЭМ!$B$34:$B$777,G$83)+'СЕТ СН'!$H$11+СВЦЭМ!$D$10+'СЕТ СН'!$H$6-'СЕТ СН'!$H$23</f>
        <v>1311.1486417400001</v>
      </c>
      <c r="H92" s="36">
        <f>SUMIFS(СВЦЭМ!$D$34:$D$777,СВЦЭМ!$A$34:$A$777,$A92,СВЦЭМ!$B$34:$B$777,H$83)+'СЕТ СН'!$H$11+СВЦЭМ!$D$10+'СЕТ СН'!$H$6-'СЕТ СН'!$H$23</f>
        <v>1321.07256886</v>
      </c>
      <c r="I92" s="36">
        <f>SUMIFS(СВЦЭМ!$D$34:$D$777,СВЦЭМ!$A$34:$A$777,$A92,СВЦЭМ!$B$34:$B$777,I$83)+'СЕТ СН'!$H$11+СВЦЭМ!$D$10+'СЕТ СН'!$H$6-'СЕТ СН'!$H$23</f>
        <v>1266.40713955</v>
      </c>
      <c r="J92" s="36">
        <f>SUMIFS(СВЦЭМ!$D$34:$D$777,СВЦЭМ!$A$34:$A$777,$A92,СВЦЭМ!$B$34:$B$777,J$83)+'СЕТ СН'!$H$11+СВЦЭМ!$D$10+'СЕТ СН'!$H$6-'СЕТ СН'!$H$23</f>
        <v>1199.8261480400001</v>
      </c>
      <c r="K92" s="36">
        <f>SUMIFS(СВЦЭМ!$D$34:$D$777,СВЦЭМ!$A$34:$A$777,$A92,СВЦЭМ!$B$34:$B$777,K$83)+'СЕТ СН'!$H$11+СВЦЭМ!$D$10+'СЕТ СН'!$H$6-'СЕТ СН'!$H$23</f>
        <v>1180.7717388999999</v>
      </c>
      <c r="L92" s="36">
        <f>SUMIFS(СВЦЭМ!$D$34:$D$777,СВЦЭМ!$A$34:$A$777,$A92,СВЦЭМ!$B$34:$B$777,L$83)+'СЕТ СН'!$H$11+СВЦЭМ!$D$10+'СЕТ СН'!$H$6-'СЕТ СН'!$H$23</f>
        <v>1190.6502851600003</v>
      </c>
      <c r="M92" s="36">
        <f>SUMIFS(СВЦЭМ!$D$34:$D$777,СВЦЭМ!$A$34:$A$777,$A92,СВЦЭМ!$B$34:$B$777,M$83)+'СЕТ СН'!$H$11+СВЦЭМ!$D$10+'СЕТ СН'!$H$6-'СЕТ СН'!$H$23</f>
        <v>1205.3176926000001</v>
      </c>
      <c r="N92" s="36">
        <f>SUMIFS(СВЦЭМ!$D$34:$D$777,СВЦЭМ!$A$34:$A$777,$A92,СВЦЭМ!$B$34:$B$777,N$83)+'СЕТ СН'!$H$11+СВЦЭМ!$D$10+'СЕТ СН'!$H$6-'СЕТ СН'!$H$23</f>
        <v>1203.1113669900001</v>
      </c>
      <c r="O92" s="36">
        <f>SUMIFS(СВЦЭМ!$D$34:$D$777,СВЦЭМ!$A$34:$A$777,$A92,СВЦЭМ!$B$34:$B$777,O$83)+'СЕТ СН'!$H$11+СВЦЭМ!$D$10+'СЕТ СН'!$H$6-'СЕТ СН'!$H$23</f>
        <v>1215.7888080100001</v>
      </c>
      <c r="P92" s="36">
        <f>SUMIFS(СВЦЭМ!$D$34:$D$777,СВЦЭМ!$A$34:$A$777,$A92,СВЦЭМ!$B$34:$B$777,P$83)+'СЕТ СН'!$H$11+СВЦЭМ!$D$10+'СЕТ СН'!$H$6-'СЕТ СН'!$H$23</f>
        <v>1225.2062103799999</v>
      </c>
      <c r="Q92" s="36">
        <f>SUMIFS(СВЦЭМ!$D$34:$D$777,СВЦЭМ!$A$34:$A$777,$A92,СВЦЭМ!$B$34:$B$777,Q$83)+'СЕТ СН'!$H$11+СВЦЭМ!$D$10+'СЕТ СН'!$H$6-'СЕТ СН'!$H$23</f>
        <v>1208.0166604000001</v>
      </c>
      <c r="R92" s="36">
        <f>SUMIFS(СВЦЭМ!$D$34:$D$777,СВЦЭМ!$A$34:$A$777,$A92,СВЦЭМ!$B$34:$B$777,R$83)+'СЕТ СН'!$H$11+СВЦЭМ!$D$10+'СЕТ СН'!$H$6-'СЕТ СН'!$H$23</f>
        <v>1204.8767539400001</v>
      </c>
      <c r="S92" s="36">
        <f>SUMIFS(СВЦЭМ!$D$34:$D$777,СВЦЭМ!$A$34:$A$777,$A92,СВЦЭМ!$B$34:$B$777,S$83)+'СЕТ СН'!$H$11+СВЦЭМ!$D$10+'СЕТ СН'!$H$6-'СЕТ СН'!$H$23</f>
        <v>1214.2234504799999</v>
      </c>
      <c r="T92" s="36">
        <f>SUMIFS(СВЦЭМ!$D$34:$D$777,СВЦЭМ!$A$34:$A$777,$A92,СВЦЭМ!$B$34:$B$777,T$83)+'СЕТ СН'!$H$11+СВЦЭМ!$D$10+'СЕТ СН'!$H$6-'СЕТ СН'!$H$23</f>
        <v>1192.55892877</v>
      </c>
      <c r="U92" s="36">
        <f>SUMIFS(СВЦЭМ!$D$34:$D$777,СВЦЭМ!$A$34:$A$777,$A92,СВЦЭМ!$B$34:$B$777,U$83)+'СЕТ СН'!$H$11+СВЦЭМ!$D$10+'СЕТ СН'!$H$6-'СЕТ СН'!$H$23</f>
        <v>1144.8274494000002</v>
      </c>
      <c r="V92" s="36">
        <f>SUMIFS(СВЦЭМ!$D$34:$D$777,СВЦЭМ!$A$34:$A$777,$A92,СВЦЭМ!$B$34:$B$777,V$83)+'СЕТ СН'!$H$11+СВЦЭМ!$D$10+'СЕТ СН'!$H$6-'СЕТ СН'!$H$23</f>
        <v>1144.11756294</v>
      </c>
      <c r="W92" s="36">
        <f>SUMIFS(СВЦЭМ!$D$34:$D$777,СВЦЭМ!$A$34:$A$777,$A92,СВЦЭМ!$B$34:$B$777,W$83)+'СЕТ СН'!$H$11+СВЦЭМ!$D$10+'СЕТ СН'!$H$6-'СЕТ СН'!$H$23</f>
        <v>1188.1388906900002</v>
      </c>
      <c r="X92" s="36">
        <f>SUMIFS(СВЦЭМ!$D$34:$D$777,СВЦЭМ!$A$34:$A$777,$A92,СВЦЭМ!$B$34:$B$777,X$83)+'СЕТ СН'!$H$11+СВЦЭМ!$D$10+'СЕТ СН'!$H$6-'СЕТ СН'!$H$23</f>
        <v>1207.5910024700001</v>
      </c>
      <c r="Y92" s="36">
        <f>SUMIFS(СВЦЭМ!$D$34:$D$777,СВЦЭМ!$A$34:$A$777,$A92,СВЦЭМ!$B$34:$B$777,Y$83)+'СЕТ СН'!$H$11+СВЦЭМ!$D$10+'СЕТ СН'!$H$6-'СЕТ СН'!$H$23</f>
        <v>1261.6000607000001</v>
      </c>
    </row>
    <row r="93" spans="1:27" ht="15.75" x14ac:dyDescent="0.2">
      <c r="A93" s="35">
        <f t="shared" si="2"/>
        <v>42804</v>
      </c>
      <c r="B93" s="36">
        <f>SUMIFS(СВЦЭМ!$D$34:$D$777,СВЦЭМ!$A$34:$A$777,$A93,СВЦЭМ!$B$34:$B$777,B$83)+'СЕТ СН'!$H$11+СВЦЭМ!$D$10+'СЕТ СН'!$H$6-'СЕТ СН'!$H$23</f>
        <v>1312.3961355199999</v>
      </c>
      <c r="C93" s="36">
        <f>SUMIFS(СВЦЭМ!$D$34:$D$777,СВЦЭМ!$A$34:$A$777,$A93,СВЦЭМ!$B$34:$B$777,C$83)+'СЕТ СН'!$H$11+СВЦЭМ!$D$10+'СЕТ СН'!$H$6-'СЕТ СН'!$H$23</f>
        <v>1353.0326748100001</v>
      </c>
      <c r="D93" s="36">
        <f>SUMIFS(СВЦЭМ!$D$34:$D$777,СВЦЭМ!$A$34:$A$777,$A93,СВЦЭМ!$B$34:$B$777,D$83)+'СЕТ СН'!$H$11+СВЦЭМ!$D$10+'СЕТ СН'!$H$6-'СЕТ СН'!$H$23</f>
        <v>1376.3353949100001</v>
      </c>
      <c r="E93" s="36">
        <f>SUMIFS(СВЦЭМ!$D$34:$D$777,СВЦЭМ!$A$34:$A$777,$A93,СВЦЭМ!$B$34:$B$777,E$83)+'СЕТ СН'!$H$11+СВЦЭМ!$D$10+'СЕТ СН'!$H$6-'СЕТ СН'!$H$23</f>
        <v>1378.1776564500001</v>
      </c>
      <c r="F93" s="36">
        <f>SUMIFS(СВЦЭМ!$D$34:$D$777,СВЦЭМ!$A$34:$A$777,$A93,СВЦЭМ!$B$34:$B$777,F$83)+'СЕТ СН'!$H$11+СВЦЭМ!$D$10+'СЕТ СН'!$H$6-'СЕТ СН'!$H$23</f>
        <v>1376.52245533</v>
      </c>
      <c r="G93" s="36">
        <f>SUMIFS(СВЦЭМ!$D$34:$D$777,СВЦЭМ!$A$34:$A$777,$A93,СВЦЭМ!$B$34:$B$777,G$83)+'СЕТ СН'!$H$11+СВЦЭМ!$D$10+'СЕТ СН'!$H$6-'СЕТ СН'!$H$23</f>
        <v>1362.0588090300002</v>
      </c>
      <c r="H93" s="36">
        <f>SUMIFS(СВЦЭМ!$D$34:$D$777,СВЦЭМ!$A$34:$A$777,$A93,СВЦЭМ!$B$34:$B$777,H$83)+'СЕТ СН'!$H$11+СВЦЭМ!$D$10+'СЕТ СН'!$H$6-'СЕТ СН'!$H$23</f>
        <v>1299.6074886700003</v>
      </c>
      <c r="I93" s="36">
        <f>SUMIFS(СВЦЭМ!$D$34:$D$777,СВЦЭМ!$A$34:$A$777,$A93,СВЦЭМ!$B$34:$B$777,I$83)+'СЕТ СН'!$H$11+СВЦЭМ!$D$10+'СЕТ СН'!$H$6-'СЕТ СН'!$H$23</f>
        <v>1240.04627566</v>
      </c>
      <c r="J93" s="36">
        <f>SUMIFS(СВЦЭМ!$D$34:$D$777,СВЦЭМ!$A$34:$A$777,$A93,СВЦЭМ!$B$34:$B$777,J$83)+'СЕТ СН'!$H$11+СВЦЭМ!$D$10+'СЕТ СН'!$H$6-'СЕТ СН'!$H$23</f>
        <v>1211.0272555700003</v>
      </c>
      <c r="K93" s="36">
        <f>SUMIFS(СВЦЭМ!$D$34:$D$777,СВЦЭМ!$A$34:$A$777,$A93,СВЦЭМ!$B$34:$B$777,K$83)+'СЕТ СН'!$H$11+СВЦЭМ!$D$10+'СЕТ СН'!$H$6-'СЕТ СН'!$H$23</f>
        <v>1156.9315714700001</v>
      </c>
      <c r="L93" s="36">
        <f>SUMIFS(СВЦЭМ!$D$34:$D$777,СВЦЭМ!$A$34:$A$777,$A93,СВЦЭМ!$B$34:$B$777,L$83)+'СЕТ СН'!$H$11+СВЦЭМ!$D$10+'СЕТ СН'!$H$6-'СЕТ СН'!$H$23</f>
        <v>1164.5531082699999</v>
      </c>
      <c r="M93" s="36">
        <f>SUMIFS(СВЦЭМ!$D$34:$D$777,СВЦЭМ!$A$34:$A$777,$A93,СВЦЭМ!$B$34:$B$777,M$83)+'СЕТ СН'!$H$11+СВЦЭМ!$D$10+'СЕТ СН'!$H$6-'СЕТ СН'!$H$23</f>
        <v>1193.6410607000003</v>
      </c>
      <c r="N93" s="36">
        <f>SUMIFS(СВЦЭМ!$D$34:$D$777,СВЦЭМ!$A$34:$A$777,$A93,СВЦЭМ!$B$34:$B$777,N$83)+'СЕТ СН'!$H$11+СВЦЭМ!$D$10+'СЕТ СН'!$H$6-'СЕТ СН'!$H$23</f>
        <v>1201.13934255</v>
      </c>
      <c r="O93" s="36">
        <f>SUMIFS(СВЦЭМ!$D$34:$D$777,СВЦЭМ!$A$34:$A$777,$A93,СВЦЭМ!$B$34:$B$777,O$83)+'СЕТ СН'!$H$11+СВЦЭМ!$D$10+'СЕТ СН'!$H$6-'СЕТ СН'!$H$23</f>
        <v>1204.0844460000003</v>
      </c>
      <c r="P93" s="36">
        <f>SUMIFS(СВЦЭМ!$D$34:$D$777,СВЦЭМ!$A$34:$A$777,$A93,СВЦЭМ!$B$34:$B$777,P$83)+'СЕТ СН'!$H$11+СВЦЭМ!$D$10+'СЕТ СН'!$H$6-'СЕТ СН'!$H$23</f>
        <v>1226.6401201200001</v>
      </c>
      <c r="Q93" s="36">
        <f>SUMIFS(СВЦЭМ!$D$34:$D$777,СВЦЭМ!$A$34:$A$777,$A93,СВЦЭМ!$B$34:$B$777,Q$83)+'СЕТ СН'!$H$11+СВЦЭМ!$D$10+'СЕТ СН'!$H$6-'СЕТ СН'!$H$23</f>
        <v>1235.34003493</v>
      </c>
      <c r="R93" s="36">
        <f>SUMIFS(СВЦЭМ!$D$34:$D$777,СВЦЭМ!$A$34:$A$777,$A93,СВЦЭМ!$B$34:$B$777,R$83)+'СЕТ СН'!$H$11+СВЦЭМ!$D$10+'СЕТ СН'!$H$6-'СЕТ СН'!$H$23</f>
        <v>1221.87991018</v>
      </c>
      <c r="S93" s="36">
        <f>SUMIFS(СВЦЭМ!$D$34:$D$777,СВЦЭМ!$A$34:$A$777,$A93,СВЦЭМ!$B$34:$B$777,S$83)+'СЕТ СН'!$H$11+СВЦЭМ!$D$10+'СЕТ СН'!$H$6-'СЕТ СН'!$H$23</f>
        <v>1219.8202793400001</v>
      </c>
      <c r="T93" s="36">
        <f>SUMIFS(СВЦЭМ!$D$34:$D$777,СВЦЭМ!$A$34:$A$777,$A93,СВЦЭМ!$B$34:$B$777,T$83)+'СЕТ СН'!$H$11+СВЦЭМ!$D$10+'СЕТ СН'!$H$6-'СЕТ СН'!$H$23</f>
        <v>1200.7841864100001</v>
      </c>
      <c r="U93" s="36">
        <f>SUMIFS(СВЦЭМ!$D$34:$D$777,СВЦЭМ!$A$34:$A$777,$A93,СВЦЭМ!$B$34:$B$777,U$83)+'СЕТ СН'!$H$11+СВЦЭМ!$D$10+'СЕТ СН'!$H$6-'СЕТ СН'!$H$23</f>
        <v>1160.4414532800001</v>
      </c>
      <c r="V93" s="36">
        <f>SUMIFS(СВЦЭМ!$D$34:$D$777,СВЦЭМ!$A$34:$A$777,$A93,СВЦЭМ!$B$34:$B$777,V$83)+'СЕТ СН'!$H$11+СВЦЭМ!$D$10+'СЕТ СН'!$H$6-'СЕТ СН'!$H$23</f>
        <v>1159.5236881200003</v>
      </c>
      <c r="W93" s="36">
        <f>SUMIFS(СВЦЭМ!$D$34:$D$777,СВЦЭМ!$A$34:$A$777,$A93,СВЦЭМ!$B$34:$B$777,W$83)+'СЕТ СН'!$H$11+СВЦЭМ!$D$10+'СЕТ СН'!$H$6-'СЕТ СН'!$H$23</f>
        <v>1177.5897021599999</v>
      </c>
      <c r="X93" s="36">
        <f>SUMIFS(СВЦЭМ!$D$34:$D$777,СВЦЭМ!$A$34:$A$777,$A93,СВЦЭМ!$B$34:$B$777,X$83)+'СЕТ СН'!$H$11+СВЦЭМ!$D$10+'СЕТ СН'!$H$6-'СЕТ СН'!$H$23</f>
        <v>1193.2248379299999</v>
      </c>
      <c r="Y93" s="36">
        <f>SUMIFS(СВЦЭМ!$D$34:$D$777,СВЦЭМ!$A$34:$A$777,$A93,СВЦЭМ!$B$34:$B$777,Y$83)+'СЕТ СН'!$H$11+СВЦЭМ!$D$10+'СЕТ СН'!$H$6-'СЕТ СН'!$H$23</f>
        <v>1214.5647800700003</v>
      </c>
    </row>
    <row r="94" spans="1:27" ht="15.75" x14ac:dyDescent="0.2">
      <c r="A94" s="35">
        <f t="shared" si="2"/>
        <v>42805</v>
      </c>
      <c r="B94" s="36">
        <f>SUMIFS(СВЦЭМ!$D$34:$D$777,СВЦЭМ!$A$34:$A$777,$A94,СВЦЭМ!$B$34:$B$777,B$83)+'СЕТ СН'!$H$11+СВЦЭМ!$D$10+'СЕТ СН'!$H$6-'СЕТ СН'!$H$23</f>
        <v>1222.9958627400001</v>
      </c>
      <c r="C94" s="36">
        <f>SUMIFS(СВЦЭМ!$D$34:$D$777,СВЦЭМ!$A$34:$A$777,$A94,СВЦЭМ!$B$34:$B$777,C$83)+'СЕТ СН'!$H$11+СВЦЭМ!$D$10+'СЕТ СН'!$H$6-'СЕТ СН'!$H$23</f>
        <v>1238.1302057000003</v>
      </c>
      <c r="D94" s="36">
        <f>SUMIFS(СВЦЭМ!$D$34:$D$777,СВЦЭМ!$A$34:$A$777,$A94,СВЦЭМ!$B$34:$B$777,D$83)+'СЕТ СН'!$H$11+СВЦЭМ!$D$10+'СЕТ СН'!$H$6-'СЕТ СН'!$H$23</f>
        <v>1233.23099116</v>
      </c>
      <c r="E94" s="36">
        <f>SUMIFS(СВЦЭМ!$D$34:$D$777,СВЦЭМ!$A$34:$A$777,$A94,СВЦЭМ!$B$34:$B$777,E$83)+'СЕТ СН'!$H$11+СВЦЭМ!$D$10+'СЕТ СН'!$H$6-'СЕТ СН'!$H$23</f>
        <v>1230.1010956700002</v>
      </c>
      <c r="F94" s="36">
        <f>SUMIFS(СВЦЭМ!$D$34:$D$777,СВЦЭМ!$A$34:$A$777,$A94,СВЦЭМ!$B$34:$B$777,F$83)+'СЕТ СН'!$H$11+СВЦЭМ!$D$10+'СЕТ СН'!$H$6-'СЕТ СН'!$H$23</f>
        <v>1226.9834241600001</v>
      </c>
      <c r="G94" s="36">
        <f>SUMIFS(СВЦЭМ!$D$34:$D$777,СВЦЭМ!$A$34:$A$777,$A94,СВЦЭМ!$B$34:$B$777,G$83)+'СЕТ СН'!$H$11+СВЦЭМ!$D$10+'СЕТ СН'!$H$6-'СЕТ СН'!$H$23</f>
        <v>1221.1971998700001</v>
      </c>
      <c r="H94" s="36">
        <f>SUMIFS(СВЦЭМ!$D$34:$D$777,СВЦЭМ!$A$34:$A$777,$A94,СВЦЭМ!$B$34:$B$777,H$83)+'СЕТ СН'!$H$11+СВЦЭМ!$D$10+'СЕТ СН'!$H$6-'СЕТ СН'!$H$23</f>
        <v>1197.3653920199999</v>
      </c>
      <c r="I94" s="36">
        <f>SUMIFS(СВЦЭМ!$D$34:$D$777,СВЦЭМ!$A$34:$A$777,$A94,СВЦЭМ!$B$34:$B$777,I$83)+'СЕТ СН'!$H$11+СВЦЭМ!$D$10+'СЕТ СН'!$H$6-'СЕТ СН'!$H$23</f>
        <v>1156.5166114399999</v>
      </c>
      <c r="J94" s="36">
        <f>SUMIFS(СВЦЭМ!$D$34:$D$777,СВЦЭМ!$A$34:$A$777,$A94,СВЦЭМ!$B$34:$B$777,J$83)+'СЕТ СН'!$H$11+СВЦЭМ!$D$10+'СЕТ СН'!$H$6-'СЕТ СН'!$H$23</f>
        <v>1122.1698358900003</v>
      </c>
      <c r="K94" s="36">
        <f>SUMIFS(СВЦЭМ!$D$34:$D$777,СВЦЭМ!$A$34:$A$777,$A94,СВЦЭМ!$B$34:$B$777,K$83)+'СЕТ СН'!$H$11+СВЦЭМ!$D$10+'СЕТ СН'!$H$6-'СЕТ СН'!$H$23</f>
        <v>1111.5150968200001</v>
      </c>
      <c r="L94" s="36">
        <f>SUMIFS(СВЦЭМ!$D$34:$D$777,СВЦЭМ!$A$34:$A$777,$A94,СВЦЭМ!$B$34:$B$777,L$83)+'СЕТ СН'!$H$11+СВЦЭМ!$D$10+'СЕТ СН'!$H$6-'СЕТ СН'!$H$23</f>
        <v>1091.4340262700002</v>
      </c>
      <c r="M94" s="36">
        <f>SUMIFS(СВЦЭМ!$D$34:$D$777,СВЦЭМ!$A$34:$A$777,$A94,СВЦЭМ!$B$34:$B$777,M$83)+'СЕТ СН'!$H$11+СВЦЭМ!$D$10+'СЕТ СН'!$H$6-'СЕТ СН'!$H$23</f>
        <v>1098.32178161</v>
      </c>
      <c r="N94" s="36">
        <f>SUMIFS(СВЦЭМ!$D$34:$D$777,СВЦЭМ!$A$34:$A$777,$A94,СВЦЭМ!$B$34:$B$777,N$83)+'СЕТ СН'!$H$11+СВЦЭМ!$D$10+'СЕТ СН'!$H$6-'СЕТ СН'!$H$23</f>
        <v>1113.36954354</v>
      </c>
      <c r="O94" s="36">
        <f>SUMIFS(СВЦЭМ!$D$34:$D$777,СВЦЭМ!$A$34:$A$777,$A94,СВЦЭМ!$B$34:$B$777,O$83)+'СЕТ СН'!$H$11+СВЦЭМ!$D$10+'СЕТ СН'!$H$6-'СЕТ СН'!$H$23</f>
        <v>1130.0091053199999</v>
      </c>
      <c r="P94" s="36">
        <f>SUMIFS(СВЦЭМ!$D$34:$D$777,СВЦЭМ!$A$34:$A$777,$A94,СВЦЭМ!$B$34:$B$777,P$83)+'СЕТ СН'!$H$11+СВЦЭМ!$D$10+'СЕТ СН'!$H$6-'СЕТ СН'!$H$23</f>
        <v>1138.9431795300002</v>
      </c>
      <c r="Q94" s="36">
        <f>SUMIFS(СВЦЭМ!$D$34:$D$777,СВЦЭМ!$A$34:$A$777,$A94,СВЦЭМ!$B$34:$B$777,Q$83)+'СЕТ СН'!$H$11+СВЦЭМ!$D$10+'СЕТ СН'!$H$6-'СЕТ СН'!$H$23</f>
        <v>1129.4658416000002</v>
      </c>
      <c r="R94" s="36">
        <f>SUMIFS(СВЦЭМ!$D$34:$D$777,СВЦЭМ!$A$34:$A$777,$A94,СВЦЭМ!$B$34:$B$777,R$83)+'СЕТ СН'!$H$11+СВЦЭМ!$D$10+'СЕТ СН'!$H$6-'СЕТ СН'!$H$23</f>
        <v>1129.7243449299999</v>
      </c>
      <c r="S94" s="36">
        <f>SUMIFS(СВЦЭМ!$D$34:$D$777,СВЦЭМ!$A$34:$A$777,$A94,СВЦЭМ!$B$34:$B$777,S$83)+'СЕТ СН'!$H$11+СВЦЭМ!$D$10+'СЕТ СН'!$H$6-'СЕТ СН'!$H$23</f>
        <v>1127.72881405</v>
      </c>
      <c r="T94" s="36">
        <f>SUMIFS(СВЦЭМ!$D$34:$D$777,СВЦЭМ!$A$34:$A$777,$A94,СВЦЭМ!$B$34:$B$777,T$83)+'СЕТ СН'!$H$11+СВЦЭМ!$D$10+'СЕТ СН'!$H$6-'СЕТ СН'!$H$23</f>
        <v>1108.3379215</v>
      </c>
      <c r="U94" s="36">
        <f>SUMIFS(СВЦЭМ!$D$34:$D$777,СВЦЭМ!$A$34:$A$777,$A94,СВЦЭМ!$B$34:$B$777,U$83)+'СЕТ СН'!$H$11+СВЦЭМ!$D$10+'СЕТ СН'!$H$6-'СЕТ СН'!$H$23</f>
        <v>1055.7093111300001</v>
      </c>
      <c r="V94" s="36">
        <f>SUMIFS(СВЦЭМ!$D$34:$D$777,СВЦЭМ!$A$34:$A$777,$A94,СВЦЭМ!$B$34:$B$777,V$83)+'СЕТ СН'!$H$11+СВЦЭМ!$D$10+'СЕТ СН'!$H$6-'СЕТ СН'!$H$23</f>
        <v>1052.2306259400002</v>
      </c>
      <c r="W94" s="36">
        <f>SUMIFS(СВЦЭМ!$D$34:$D$777,СВЦЭМ!$A$34:$A$777,$A94,СВЦЭМ!$B$34:$B$777,W$83)+'СЕТ СН'!$H$11+СВЦЭМ!$D$10+'СЕТ СН'!$H$6-'СЕТ СН'!$H$23</f>
        <v>1080.1904738500002</v>
      </c>
      <c r="X94" s="36">
        <f>SUMIFS(СВЦЭМ!$D$34:$D$777,СВЦЭМ!$A$34:$A$777,$A94,СВЦЭМ!$B$34:$B$777,X$83)+'СЕТ СН'!$H$11+СВЦЭМ!$D$10+'СЕТ СН'!$H$6-'СЕТ СН'!$H$23</f>
        <v>1129.3024465100002</v>
      </c>
      <c r="Y94" s="36">
        <f>SUMIFS(СВЦЭМ!$D$34:$D$777,СВЦЭМ!$A$34:$A$777,$A94,СВЦЭМ!$B$34:$B$777,Y$83)+'СЕТ СН'!$H$11+СВЦЭМ!$D$10+'СЕТ СН'!$H$6-'СЕТ СН'!$H$23</f>
        <v>1170.3971576700001</v>
      </c>
    </row>
    <row r="95" spans="1:27" ht="15.75" x14ac:dyDescent="0.2">
      <c r="A95" s="35">
        <f t="shared" si="2"/>
        <v>42806</v>
      </c>
      <c r="B95" s="36">
        <f>SUMIFS(СВЦЭМ!$D$34:$D$777,СВЦЭМ!$A$34:$A$777,$A95,СВЦЭМ!$B$34:$B$777,B$83)+'СЕТ СН'!$H$11+СВЦЭМ!$D$10+'СЕТ СН'!$H$6-'СЕТ СН'!$H$23</f>
        <v>1187.9160285600001</v>
      </c>
      <c r="C95" s="36">
        <f>SUMIFS(СВЦЭМ!$D$34:$D$777,СВЦЭМ!$A$34:$A$777,$A95,СВЦЭМ!$B$34:$B$777,C$83)+'СЕТ СН'!$H$11+СВЦЭМ!$D$10+'СЕТ СН'!$H$6-'СЕТ СН'!$H$23</f>
        <v>1222.5717261300001</v>
      </c>
      <c r="D95" s="36">
        <f>SUMIFS(СВЦЭМ!$D$34:$D$777,СВЦЭМ!$A$34:$A$777,$A95,СВЦЭМ!$B$34:$B$777,D$83)+'СЕТ СН'!$H$11+СВЦЭМ!$D$10+'СЕТ СН'!$H$6-'СЕТ СН'!$H$23</f>
        <v>1237.6995038099999</v>
      </c>
      <c r="E95" s="36">
        <f>SUMIFS(СВЦЭМ!$D$34:$D$777,СВЦЭМ!$A$34:$A$777,$A95,СВЦЭМ!$B$34:$B$777,E$83)+'СЕТ СН'!$H$11+СВЦЭМ!$D$10+'СЕТ СН'!$H$6-'СЕТ СН'!$H$23</f>
        <v>1241.4704475200001</v>
      </c>
      <c r="F95" s="36">
        <f>SUMIFS(СВЦЭМ!$D$34:$D$777,СВЦЭМ!$A$34:$A$777,$A95,СВЦЭМ!$B$34:$B$777,F$83)+'СЕТ СН'!$H$11+СВЦЭМ!$D$10+'СЕТ СН'!$H$6-'СЕТ СН'!$H$23</f>
        <v>1241.30015757</v>
      </c>
      <c r="G95" s="36">
        <f>SUMIFS(СВЦЭМ!$D$34:$D$777,СВЦЭМ!$A$34:$A$777,$A95,СВЦЭМ!$B$34:$B$777,G$83)+'СЕТ СН'!$H$11+СВЦЭМ!$D$10+'СЕТ СН'!$H$6-'СЕТ СН'!$H$23</f>
        <v>1241.1829310200001</v>
      </c>
      <c r="H95" s="36">
        <f>SUMIFS(СВЦЭМ!$D$34:$D$777,СВЦЭМ!$A$34:$A$777,$A95,СВЦЭМ!$B$34:$B$777,H$83)+'СЕТ СН'!$H$11+СВЦЭМ!$D$10+'СЕТ СН'!$H$6-'СЕТ СН'!$H$23</f>
        <v>1227.5899842900003</v>
      </c>
      <c r="I95" s="36">
        <f>SUMIFS(СВЦЭМ!$D$34:$D$777,СВЦЭМ!$A$34:$A$777,$A95,СВЦЭМ!$B$34:$B$777,I$83)+'СЕТ СН'!$H$11+СВЦЭМ!$D$10+'СЕТ СН'!$H$6-'СЕТ СН'!$H$23</f>
        <v>1188.5466537400002</v>
      </c>
      <c r="J95" s="36">
        <f>SUMIFS(СВЦЭМ!$D$34:$D$777,СВЦЭМ!$A$34:$A$777,$A95,СВЦЭМ!$B$34:$B$777,J$83)+'СЕТ СН'!$H$11+СВЦЭМ!$D$10+'СЕТ СН'!$H$6-'СЕТ СН'!$H$23</f>
        <v>1116.1066958900001</v>
      </c>
      <c r="K95" s="36">
        <f>SUMIFS(СВЦЭМ!$D$34:$D$777,СВЦЭМ!$A$34:$A$777,$A95,СВЦЭМ!$B$34:$B$777,K$83)+'СЕТ СН'!$H$11+СВЦЭМ!$D$10+'СЕТ СН'!$H$6-'СЕТ СН'!$H$23</f>
        <v>1095.62849216</v>
      </c>
      <c r="L95" s="36">
        <f>SUMIFS(СВЦЭМ!$D$34:$D$777,СВЦЭМ!$A$34:$A$777,$A95,СВЦЭМ!$B$34:$B$777,L$83)+'СЕТ СН'!$H$11+СВЦЭМ!$D$10+'СЕТ СН'!$H$6-'СЕТ СН'!$H$23</f>
        <v>1076.3311412200001</v>
      </c>
      <c r="M95" s="36">
        <f>SUMIFS(СВЦЭМ!$D$34:$D$777,СВЦЭМ!$A$34:$A$777,$A95,СВЦЭМ!$B$34:$B$777,M$83)+'СЕТ СН'!$H$11+СВЦЭМ!$D$10+'СЕТ СН'!$H$6-'СЕТ СН'!$H$23</f>
        <v>1075.74631847</v>
      </c>
      <c r="N95" s="36">
        <f>SUMIFS(СВЦЭМ!$D$34:$D$777,СВЦЭМ!$A$34:$A$777,$A95,СВЦЭМ!$B$34:$B$777,N$83)+'СЕТ СН'!$H$11+СВЦЭМ!$D$10+'СЕТ СН'!$H$6-'СЕТ СН'!$H$23</f>
        <v>1087.6379433400002</v>
      </c>
      <c r="O95" s="36">
        <f>SUMIFS(СВЦЭМ!$D$34:$D$777,СВЦЭМ!$A$34:$A$777,$A95,СВЦЭМ!$B$34:$B$777,O$83)+'СЕТ СН'!$H$11+СВЦЭМ!$D$10+'СЕТ СН'!$H$6-'СЕТ СН'!$H$23</f>
        <v>1099.7881785499999</v>
      </c>
      <c r="P95" s="36">
        <f>SUMIFS(СВЦЭМ!$D$34:$D$777,СВЦЭМ!$A$34:$A$777,$A95,СВЦЭМ!$B$34:$B$777,P$83)+'СЕТ СН'!$H$11+СВЦЭМ!$D$10+'СЕТ СН'!$H$6-'СЕТ СН'!$H$23</f>
        <v>1113.6597063300001</v>
      </c>
      <c r="Q95" s="36">
        <f>SUMIFS(СВЦЭМ!$D$34:$D$777,СВЦЭМ!$A$34:$A$777,$A95,СВЦЭМ!$B$34:$B$777,Q$83)+'СЕТ СН'!$H$11+СВЦЭМ!$D$10+'СЕТ СН'!$H$6-'СЕТ СН'!$H$23</f>
        <v>1112.4462274100001</v>
      </c>
      <c r="R95" s="36">
        <f>SUMIFS(СВЦЭМ!$D$34:$D$777,СВЦЭМ!$A$34:$A$777,$A95,СВЦЭМ!$B$34:$B$777,R$83)+'СЕТ СН'!$H$11+СВЦЭМ!$D$10+'СЕТ СН'!$H$6-'СЕТ СН'!$H$23</f>
        <v>1111.2593919999999</v>
      </c>
      <c r="S95" s="36">
        <f>SUMIFS(СВЦЭМ!$D$34:$D$777,СВЦЭМ!$A$34:$A$777,$A95,СВЦЭМ!$B$34:$B$777,S$83)+'СЕТ СН'!$H$11+СВЦЭМ!$D$10+'СЕТ СН'!$H$6-'СЕТ СН'!$H$23</f>
        <v>1106.87541977</v>
      </c>
      <c r="T95" s="36">
        <f>SUMIFS(СВЦЭМ!$D$34:$D$777,СВЦЭМ!$A$34:$A$777,$A95,СВЦЭМ!$B$34:$B$777,T$83)+'СЕТ СН'!$H$11+СВЦЭМ!$D$10+'СЕТ СН'!$H$6-'СЕТ СН'!$H$23</f>
        <v>1103.1189736000001</v>
      </c>
      <c r="U95" s="36">
        <f>SUMIFS(СВЦЭМ!$D$34:$D$777,СВЦЭМ!$A$34:$A$777,$A95,СВЦЭМ!$B$34:$B$777,U$83)+'СЕТ СН'!$H$11+СВЦЭМ!$D$10+'СЕТ СН'!$H$6-'СЕТ СН'!$H$23</f>
        <v>1066.3506591999999</v>
      </c>
      <c r="V95" s="36">
        <f>SUMIFS(СВЦЭМ!$D$34:$D$777,СВЦЭМ!$A$34:$A$777,$A95,СВЦЭМ!$B$34:$B$777,V$83)+'СЕТ СН'!$H$11+СВЦЭМ!$D$10+'СЕТ СН'!$H$6-'СЕТ СН'!$H$23</f>
        <v>1065.3025253599999</v>
      </c>
      <c r="W95" s="36">
        <f>SUMIFS(СВЦЭМ!$D$34:$D$777,СВЦЭМ!$A$34:$A$777,$A95,СВЦЭМ!$B$34:$B$777,W$83)+'СЕТ СН'!$H$11+СВЦЭМ!$D$10+'СЕТ СН'!$H$6-'СЕТ СН'!$H$23</f>
        <v>1070.4505905400001</v>
      </c>
      <c r="X95" s="36">
        <f>SUMIFS(СВЦЭМ!$D$34:$D$777,СВЦЭМ!$A$34:$A$777,$A95,СВЦЭМ!$B$34:$B$777,X$83)+'СЕТ СН'!$H$11+СВЦЭМ!$D$10+'СЕТ СН'!$H$6-'СЕТ СН'!$H$23</f>
        <v>1096.0918096999999</v>
      </c>
      <c r="Y95" s="36">
        <f>SUMIFS(СВЦЭМ!$D$34:$D$777,СВЦЭМ!$A$34:$A$777,$A95,СВЦЭМ!$B$34:$B$777,Y$83)+'СЕТ СН'!$H$11+СВЦЭМ!$D$10+'СЕТ СН'!$H$6-'СЕТ СН'!$H$23</f>
        <v>1147.9661086199999</v>
      </c>
    </row>
    <row r="96" spans="1:27" ht="15.75" x14ac:dyDescent="0.2">
      <c r="A96" s="35">
        <f t="shared" si="2"/>
        <v>42807</v>
      </c>
      <c r="B96" s="36">
        <f>SUMIFS(СВЦЭМ!$D$34:$D$777,СВЦЭМ!$A$34:$A$777,$A96,СВЦЭМ!$B$34:$B$777,B$83)+'СЕТ СН'!$H$11+СВЦЭМ!$D$10+'СЕТ СН'!$H$6-'СЕТ СН'!$H$23</f>
        <v>1229.3437866700001</v>
      </c>
      <c r="C96" s="36">
        <f>SUMIFS(СВЦЭМ!$D$34:$D$777,СВЦЭМ!$A$34:$A$777,$A96,СВЦЭМ!$B$34:$B$777,C$83)+'СЕТ СН'!$H$11+СВЦЭМ!$D$10+'СЕТ СН'!$H$6-'СЕТ СН'!$H$23</f>
        <v>1235.86606785</v>
      </c>
      <c r="D96" s="36">
        <f>SUMIFS(СВЦЭМ!$D$34:$D$777,СВЦЭМ!$A$34:$A$777,$A96,СВЦЭМ!$B$34:$B$777,D$83)+'СЕТ СН'!$H$11+СВЦЭМ!$D$10+'СЕТ СН'!$H$6-'СЕТ СН'!$H$23</f>
        <v>1239.37336349</v>
      </c>
      <c r="E96" s="36">
        <f>SUMIFS(СВЦЭМ!$D$34:$D$777,СВЦЭМ!$A$34:$A$777,$A96,СВЦЭМ!$B$34:$B$777,E$83)+'СЕТ СН'!$H$11+СВЦЭМ!$D$10+'СЕТ СН'!$H$6-'СЕТ СН'!$H$23</f>
        <v>1243.3339953899999</v>
      </c>
      <c r="F96" s="36">
        <f>SUMIFS(СВЦЭМ!$D$34:$D$777,СВЦЭМ!$A$34:$A$777,$A96,СВЦЭМ!$B$34:$B$777,F$83)+'СЕТ СН'!$H$11+СВЦЭМ!$D$10+'СЕТ СН'!$H$6-'СЕТ СН'!$H$23</f>
        <v>1301.1646313300002</v>
      </c>
      <c r="G96" s="36">
        <f>SUMIFS(СВЦЭМ!$D$34:$D$777,СВЦЭМ!$A$34:$A$777,$A96,СВЦЭМ!$B$34:$B$777,G$83)+'СЕТ СН'!$H$11+СВЦЭМ!$D$10+'СЕТ СН'!$H$6-'СЕТ СН'!$H$23</f>
        <v>1346.28761489</v>
      </c>
      <c r="H96" s="36">
        <f>SUMIFS(СВЦЭМ!$D$34:$D$777,СВЦЭМ!$A$34:$A$777,$A96,СВЦЭМ!$B$34:$B$777,H$83)+'СЕТ СН'!$H$11+СВЦЭМ!$D$10+'СЕТ СН'!$H$6-'СЕТ СН'!$H$23</f>
        <v>1307.8884148900001</v>
      </c>
      <c r="I96" s="36">
        <f>SUMIFS(СВЦЭМ!$D$34:$D$777,СВЦЭМ!$A$34:$A$777,$A96,СВЦЭМ!$B$34:$B$777,I$83)+'СЕТ СН'!$H$11+СВЦЭМ!$D$10+'СЕТ СН'!$H$6-'СЕТ СН'!$H$23</f>
        <v>1250.75037806</v>
      </c>
      <c r="J96" s="36">
        <f>SUMIFS(СВЦЭМ!$D$34:$D$777,СВЦЭМ!$A$34:$A$777,$A96,СВЦЭМ!$B$34:$B$777,J$83)+'СЕТ СН'!$H$11+СВЦЭМ!$D$10+'СЕТ СН'!$H$6-'СЕТ СН'!$H$23</f>
        <v>1195.4405641100002</v>
      </c>
      <c r="K96" s="36">
        <f>SUMIFS(СВЦЭМ!$D$34:$D$777,СВЦЭМ!$A$34:$A$777,$A96,СВЦЭМ!$B$34:$B$777,K$83)+'СЕТ СН'!$H$11+СВЦЭМ!$D$10+'СЕТ СН'!$H$6-'СЕТ СН'!$H$23</f>
        <v>1182.6324597500002</v>
      </c>
      <c r="L96" s="36">
        <f>SUMIFS(СВЦЭМ!$D$34:$D$777,СВЦЭМ!$A$34:$A$777,$A96,СВЦЭМ!$B$34:$B$777,L$83)+'СЕТ СН'!$H$11+СВЦЭМ!$D$10+'СЕТ СН'!$H$6-'СЕТ СН'!$H$23</f>
        <v>1177.6106944500002</v>
      </c>
      <c r="M96" s="36">
        <f>SUMIFS(СВЦЭМ!$D$34:$D$777,СВЦЭМ!$A$34:$A$777,$A96,СВЦЭМ!$B$34:$B$777,M$83)+'СЕТ СН'!$H$11+СВЦЭМ!$D$10+'СЕТ СН'!$H$6-'СЕТ СН'!$H$23</f>
        <v>1175.3660421600002</v>
      </c>
      <c r="N96" s="36">
        <f>SUMIFS(СВЦЭМ!$D$34:$D$777,СВЦЭМ!$A$34:$A$777,$A96,СВЦЭМ!$B$34:$B$777,N$83)+'СЕТ СН'!$H$11+СВЦЭМ!$D$10+'СЕТ СН'!$H$6-'СЕТ СН'!$H$23</f>
        <v>1190.5333885700002</v>
      </c>
      <c r="O96" s="36">
        <f>SUMIFS(СВЦЭМ!$D$34:$D$777,СВЦЭМ!$A$34:$A$777,$A96,СВЦЭМ!$B$34:$B$777,O$83)+'СЕТ СН'!$H$11+СВЦЭМ!$D$10+'СЕТ СН'!$H$6-'СЕТ СН'!$H$23</f>
        <v>1194.80735469</v>
      </c>
      <c r="P96" s="36">
        <f>SUMIFS(СВЦЭМ!$D$34:$D$777,СВЦЭМ!$A$34:$A$777,$A96,СВЦЭМ!$B$34:$B$777,P$83)+'СЕТ СН'!$H$11+СВЦЭМ!$D$10+'СЕТ СН'!$H$6-'СЕТ СН'!$H$23</f>
        <v>1209.32205239</v>
      </c>
      <c r="Q96" s="36">
        <f>SUMIFS(СВЦЭМ!$D$34:$D$777,СВЦЭМ!$A$34:$A$777,$A96,СВЦЭМ!$B$34:$B$777,Q$83)+'СЕТ СН'!$H$11+СВЦЭМ!$D$10+'СЕТ СН'!$H$6-'СЕТ СН'!$H$23</f>
        <v>1205.9911543200001</v>
      </c>
      <c r="R96" s="36">
        <f>SUMIFS(СВЦЭМ!$D$34:$D$777,СВЦЭМ!$A$34:$A$777,$A96,СВЦЭМ!$B$34:$B$777,R$83)+'СЕТ СН'!$H$11+СВЦЭМ!$D$10+'СЕТ СН'!$H$6-'СЕТ СН'!$H$23</f>
        <v>1207.1914979000003</v>
      </c>
      <c r="S96" s="36">
        <f>SUMIFS(СВЦЭМ!$D$34:$D$777,СВЦЭМ!$A$34:$A$777,$A96,СВЦЭМ!$B$34:$B$777,S$83)+'СЕТ СН'!$H$11+СВЦЭМ!$D$10+'СЕТ СН'!$H$6-'СЕТ СН'!$H$23</f>
        <v>1205.9078545000002</v>
      </c>
      <c r="T96" s="36">
        <f>SUMIFS(СВЦЭМ!$D$34:$D$777,СВЦЭМ!$A$34:$A$777,$A96,СВЦЭМ!$B$34:$B$777,T$83)+'СЕТ СН'!$H$11+СВЦЭМ!$D$10+'СЕТ СН'!$H$6-'СЕТ СН'!$H$23</f>
        <v>1184.7016106199999</v>
      </c>
      <c r="U96" s="36">
        <f>SUMIFS(СВЦЭМ!$D$34:$D$777,СВЦЭМ!$A$34:$A$777,$A96,СВЦЭМ!$B$34:$B$777,U$83)+'СЕТ СН'!$H$11+СВЦЭМ!$D$10+'СЕТ СН'!$H$6-'СЕТ СН'!$H$23</f>
        <v>1169.9959419500001</v>
      </c>
      <c r="V96" s="36">
        <f>SUMIFS(СВЦЭМ!$D$34:$D$777,СВЦЭМ!$A$34:$A$777,$A96,СВЦЭМ!$B$34:$B$777,V$83)+'СЕТ СН'!$H$11+СВЦЭМ!$D$10+'СЕТ СН'!$H$6-'СЕТ СН'!$H$23</f>
        <v>1167.0468154</v>
      </c>
      <c r="W96" s="36">
        <f>SUMIFS(СВЦЭМ!$D$34:$D$777,СВЦЭМ!$A$34:$A$777,$A96,СВЦЭМ!$B$34:$B$777,W$83)+'СЕТ СН'!$H$11+СВЦЭМ!$D$10+'СЕТ СН'!$H$6-'СЕТ СН'!$H$23</f>
        <v>1177.6004374500003</v>
      </c>
      <c r="X96" s="36">
        <f>SUMIFS(СВЦЭМ!$D$34:$D$777,СВЦЭМ!$A$34:$A$777,$A96,СВЦЭМ!$B$34:$B$777,X$83)+'СЕТ СН'!$H$11+СВЦЭМ!$D$10+'СЕТ СН'!$H$6-'СЕТ СН'!$H$23</f>
        <v>1176.1246541600003</v>
      </c>
      <c r="Y96" s="36">
        <f>SUMIFS(СВЦЭМ!$D$34:$D$777,СВЦЭМ!$A$34:$A$777,$A96,СВЦЭМ!$B$34:$B$777,Y$83)+'СЕТ СН'!$H$11+СВЦЭМ!$D$10+'СЕТ СН'!$H$6-'СЕТ СН'!$H$23</f>
        <v>1239.4309486400002</v>
      </c>
    </row>
    <row r="97" spans="1:25" ht="15.75" x14ac:dyDescent="0.2">
      <c r="A97" s="35">
        <f t="shared" si="2"/>
        <v>42808</v>
      </c>
      <c r="B97" s="36">
        <f>SUMIFS(СВЦЭМ!$D$34:$D$777,СВЦЭМ!$A$34:$A$777,$A97,СВЦЭМ!$B$34:$B$777,B$83)+'СЕТ СН'!$H$11+СВЦЭМ!$D$10+'СЕТ СН'!$H$6-'СЕТ СН'!$H$23</f>
        <v>1234.0845612100002</v>
      </c>
      <c r="C97" s="36">
        <f>SUMIFS(СВЦЭМ!$D$34:$D$777,СВЦЭМ!$A$34:$A$777,$A97,СВЦЭМ!$B$34:$B$777,C$83)+'СЕТ СН'!$H$11+СВЦЭМ!$D$10+'СЕТ СН'!$H$6-'СЕТ СН'!$H$23</f>
        <v>1235.1636325600002</v>
      </c>
      <c r="D97" s="36">
        <f>SUMIFS(СВЦЭМ!$D$34:$D$777,СВЦЭМ!$A$34:$A$777,$A97,СВЦЭМ!$B$34:$B$777,D$83)+'СЕТ СН'!$H$11+СВЦЭМ!$D$10+'СЕТ СН'!$H$6-'СЕТ СН'!$H$23</f>
        <v>1258.0499197200002</v>
      </c>
      <c r="E97" s="36">
        <f>SUMIFS(СВЦЭМ!$D$34:$D$777,СВЦЭМ!$A$34:$A$777,$A97,СВЦЭМ!$B$34:$B$777,E$83)+'СЕТ СН'!$H$11+СВЦЭМ!$D$10+'СЕТ СН'!$H$6-'СЕТ СН'!$H$23</f>
        <v>1260.1339801700001</v>
      </c>
      <c r="F97" s="36">
        <f>SUMIFS(СВЦЭМ!$D$34:$D$777,СВЦЭМ!$A$34:$A$777,$A97,СВЦЭМ!$B$34:$B$777,F$83)+'СЕТ СН'!$H$11+СВЦЭМ!$D$10+'СЕТ СН'!$H$6-'СЕТ СН'!$H$23</f>
        <v>1265.0063869600003</v>
      </c>
      <c r="G97" s="36">
        <f>SUMIFS(СВЦЭМ!$D$34:$D$777,СВЦЭМ!$A$34:$A$777,$A97,СВЦЭМ!$B$34:$B$777,G$83)+'СЕТ СН'!$H$11+СВЦЭМ!$D$10+'СЕТ СН'!$H$6-'СЕТ СН'!$H$23</f>
        <v>1288.7040147500002</v>
      </c>
      <c r="H97" s="36">
        <f>SUMIFS(СВЦЭМ!$D$34:$D$777,СВЦЭМ!$A$34:$A$777,$A97,СВЦЭМ!$B$34:$B$777,H$83)+'СЕТ СН'!$H$11+СВЦЭМ!$D$10+'СЕТ СН'!$H$6-'СЕТ СН'!$H$23</f>
        <v>1259.4853501400003</v>
      </c>
      <c r="I97" s="36">
        <f>SUMIFS(СВЦЭМ!$D$34:$D$777,СВЦЭМ!$A$34:$A$777,$A97,СВЦЭМ!$B$34:$B$777,I$83)+'СЕТ СН'!$H$11+СВЦЭМ!$D$10+'СЕТ СН'!$H$6-'СЕТ СН'!$H$23</f>
        <v>1220.0669970399999</v>
      </c>
      <c r="J97" s="36">
        <f>SUMIFS(СВЦЭМ!$D$34:$D$777,СВЦЭМ!$A$34:$A$777,$A97,СВЦЭМ!$B$34:$B$777,J$83)+'СЕТ СН'!$H$11+СВЦЭМ!$D$10+'СЕТ СН'!$H$6-'СЕТ СН'!$H$23</f>
        <v>1155.61276585</v>
      </c>
      <c r="K97" s="36">
        <f>SUMIFS(СВЦЭМ!$D$34:$D$777,СВЦЭМ!$A$34:$A$777,$A97,СВЦЭМ!$B$34:$B$777,K$83)+'СЕТ СН'!$H$11+СВЦЭМ!$D$10+'СЕТ СН'!$H$6-'СЕТ СН'!$H$23</f>
        <v>1162.7132463400003</v>
      </c>
      <c r="L97" s="36">
        <f>SUMIFS(СВЦЭМ!$D$34:$D$777,СВЦЭМ!$A$34:$A$777,$A97,СВЦЭМ!$B$34:$B$777,L$83)+'СЕТ СН'!$H$11+СВЦЭМ!$D$10+'СЕТ СН'!$H$6-'СЕТ СН'!$H$23</f>
        <v>1162.6168809700002</v>
      </c>
      <c r="M97" s="36">
        <f>SUMIFS(СВЦЭМ!$D$34:$D$777,СВЦЭМ!$A$34:$A$777,$A97,СВЦЭМ!$B$34:$B$777,M$83)+'СЕТ СН'!$H$11+СВЦЭМ!$D$10+'СЕТ СН'!$H$6-'СЕТ СН'!$H$23</f>
        <v>1188.1294400199999</v>
      </c>
      <c r="N97" s="36">
        <f>SUMIFS(СВЦЭМ!$D$34:$D$777,СВЦЭМ!$A$34:$A$777,$A97,СВЦЭМ!$B$34:$B$777,N$83)+'СЕТ СН'!$H$11+СВЦЭМ!$D$10+'СЕТ СН'!$H$6-'СЕТ СН'!$H$23</f>
        <v>1197.8956229200003</v>
      </c>
      <c r="O97" s="36">
        <f>SUMIFS(СВЦЭМ!$D$34:$D$777,СВЦЭМ!$A$34:$A$777,$A97,СВЦЭМ!$B$34:$B$777,O$83)+'СЕТ СН'!$H$11+СВЦЭМ!$D$10+'СЕТ СН'!$H$6-'СЕТ СН'!$H$23</f>
        <v>1241.45233964</v>
      </c>
      <c r="P97" s="36">
        <f>SUMIFS(СВЦЭМ!$D$34:$D$777,СВЦЭМ!$A$34:$A$777,$A97,СВЦЭМ!$B$34:$B$777,P$83)+'СЕТ СН'!$H$11+СВЦЭМ!$D$10+'СЕТ СН'!$H$6-'СЕТ СН'!$H$23</f>
        <v>1247.39615482</v>
      </c>
      <c r="Q97" s="36">
        <f>SUMIFS(СВЦЭМ!$D$34:$D$777,СВЦЭМ!$A$34:$A$777,$A97,СВЦЭМ!$B$34:$B$777,Q$83)+'СЕТ СН'!$H$11+СВЦЭМ!$D$10+'СЕТ СН'!$H$6-'СЕТ СН'!$H$23</f>
        <v>1246.9177134300003</v>
      </c>
      <c r="R97" s="36">
        <f>SUMIFS(СВЦЭМ!$D$34:$D$777,СВЦЭМ!$A$34:$A$777,$A97,СВЦЭМ!$B$34:$B$777,R$83)+'СЕТ СН'!$H$11+СВЦЭМ!$D$10+'СЕТ СН'!$H$6-'СЕТ СН'!$H$23</f>
        <v>1244.2534728999999</v>
      </c>
      <c r="S97" s="36">
        <f>SUMIFS(СВЦЭМ!$D$34:$D$777,СВЦЭМ!$A$34:$A$777,$A97,СВЦЭМ!$B$34:$B$777,S$83)+'СЕТ СН'!$H$11+СВЦЭМ!$D$10+'СЕТ СН'!$H$6-'СЕТ СН'!$H$23</f>
        <v>1230.7476230699999</v>
      </c>
      <c r="T97" s="36">
        <f>SUMIFS(СВЦЭМ!$D$34:$D$777,СВЦЭМ!$A$34:$A$777,$A97,СВЦЭМ!$B$34:$B$777,T$83)+'СЕТ СН'!$H$11+СВЦЭМ!$D$10+'СЕТ СН'!$H$6-'СЕТ СН'!$H$23</f>
        <v>1215.08521965</v>
      </c>
      <c r="U97" s="36">
        <f>SUMIFS(СВЦЭМ!$D$34:$D$777,СВЦЭМ!$A$34:$A$777,$A97,СВЦЭМ!$B$34:$B$777,U$83)+'СЕТ СН'!$H$11+СВЦЭМ!$D$10+'СЕТ СН'!$H$6-'СЕТ СН'!$H$23</f>
        <v>1168.7443433900003</v>
      </c>
      <c r="V97" s="36">
        <f>SUMIFS(СВЦЭМ!$D$34:$D$777,СВЦЭМ!$A$34:$A$777,$A97,СВЦЭМ!$B$34:$B$777,V$83)+'СЕТ СН'!$H$11+СВЦЭМ!$D$10+'СЕТ СН'!$H$6-'СЕТ СН'!$H$23</f>
        <v>1160.2101372699999</v>
      </c>
      <c r="W97" s="36">
        <f>SUMIFS(СВЦЭМ!$D$34:$D$777,СВЦЭМ!$A$34:$A$777,$A97,СВЦЭМ!$B$34:$B$777,W$83)+'СЕТ СН'!$H$11+СВЦЭМ!$D$10+'СЕТ СН'!$H$6-'СЕТ СН'!$H$23</f>
        <v>1163.5911403499999</v>
      </c>
      <c r="X97" s="36">
        <f>SUMIFS(СВЦЭМ!$D$34:$D$777,СВЦЭМ!$A$34:$A$777,$A97,СВЦЭМ!$B$34:$B$777,X$83)+'СЕТ СН'!$H$11+СВЦЭМ!$D$10+'СЕТ СН'!$H$6-'СЕТ СН'!$H$23</f>
        <v>1158.3134441100001</v>
      </c>
      <c r="Y97" s="36">
        <f>SUMIFS(СВЦЭМ!$D$34:$D$777,СВЦЭМ!$A$34:$A$777,$A97,СВЦЭМ!$B$34:$B$777,Y$83)+'СЕТ СН'!$H$11+СВЦЭМ!$D$10+'СЕТ СН'!$H$6-'СЕТ СН'!$H$23</f>
        <v>1217.4372153300001</v>
      </c>
    </row>
    <row r="98" spans="1:25" ht="15.75" x14ac:dyDescent="0.2">
      <c r="A98" s="35">
        <f t="shared" si="2"/>
        <v>42809</v>
      </c>
      <c r="B98" s="36">
        <f>SUMIFS(СВЦЭМ!$D$34:$D$777,СВЦЭМ!$A$34:$A$777,$A98,СВЦЭМ!$B$34:$B$777,B$83)+'СЕТ СН'!$H$11+СВЦЭМ!$D$10+'СЕТ СН'!$H$6-'СЕТ СН'!$H$23</f>
        <v>1257.02073397</v>
      </c>
      <c r="C98" s="36">
        <f>SUMIFS(СВЦЭМ!$D$34:$D$777,СВЦЭМ!$A$34:$A$777,$A98,СВЦЭМ!$B$34:$B$777,C$83)+'СЕТ СН'!$H$11+СВЦЭМ!$D$10+'СЕТ СН'!$H$6-'СЕТ СН'!$H$23</f>
        <v>1306.3842528499999</v>
      </c>
      <c r="D98" s="36">
        <f>SUMIFS(СВЦЭМ!$D$34:$D$777,СВЦЭМ!$A$34:$A$777,$A98,СВЦЭМ!$B$34:$B$777,D$83)+'СЕТ СН'!$H$11+СВЦЭМ!$D$10+'СЕТ СН'!$H$6-'СЕТ СН'!$H$23</f>
        <v>1335.66229544</v>
      </c>
      <c r="E98" s="36">
        <f>SUMIFS(СВЦЭМ!$D$34:$D$777,СВЦЭМ!$A$34:$A$777,$A98,СВЦЭМ!$B$34:$B$777,E$83)+'СЕТ СН'!$H$11+СВЦЭМ!$D$10+'СЕТ СН'!$H$6-'СЕТ СН'!$H$23</f>
        <v>1341.1976575899998</v>
      </c>
      <c r="F98" s="36">
        <f>SUMIFS(СВЦЭМ!$D$34:$D$777,СВЦЭМ!$A$34:$A$777,$A98,СВЦЭМ!$B$34:$B$777,F$83)+'СЕТ СН'!$H$11+СВЦЭМ!$D$10+'СЕТ СН'!$H$6-'СЕТ СН'!$H$23</f>
        <v>1336.0827955499999</v>
      </c>
      <c r="G98" s="36">
        <f>SUMIFS(СВЦЭМ!$D$34:$D$777,СВЦЭМ!$A$34:$A$777,$A98,СВЦЭМ!$B$34:$B$777,G$83)+'СЕТ СН'!$H$11+СВЦЭМ!$D$10+'СЕТ СН'!$H$6-'СЕТ СН'!$H$23</f>
        <v>1326.0449809900001</v>
      </c>
      <c r="H98" s="36">
        <f>SUMIFS(СВЦЭМ!$D$34:$D$777,СВЦЭМ!$A$34:$A$777,$A98,СВЦЭМ!$B$34:$B$777,H$83)+'СЕТ СН'!$H$11+СВЦЭМ!$D$10+'СЕТ СН'!$H$6-'СЕТ СН'!$H$23</f>
        <v>1246.9420217300003</v>
      </c>
      <c r="I98" s="36">
        <f>SUMIFS(СВЦЭМ!$D$34:$D$777,СВЦЭМ!$A$34:$A$777,$A98,СВЦЭМ!$B$34:$B$777,I$83)+'СЕТ СН'!$H$11+СВЦЭМ!$D$10+'СЕТ СН'!$H$6-'СЕТ СН'!$H$23</f>
        <v>1173.74995644</v>
      </c>
      <c r="J98" s="36">
        <f>SUMIFS(СВЦЭМ!$D$34:$D$777,СВЦЭМ!$A$34:$A$777,$A98,СВЦЭМ!$B$34:$B$777,J$83)+'СЕТ СН'!$H$11+СВЦЭМ!$D$10+'СЕТ СН'!$H$6-'СЕТ СН'!$H$23</f>
        <v>1119.9584273999999</v>
      </c>
      <c r="K98" s="36">
        <f>SUMIFS(СВЦЭМ!$D$34:$D$777,СВЦЭМ!$A$34:$A$777,$A98,СВЦЭМ!$B$34:$B$777,K$83)+'СЕТ СН'!$H$11+СВЦЭМ!$D$10+'СЕТ СН'!$H$6-'СЕТ СН'!$H$23</f>
        <v>1105.1442662200002</v>
      </c>
      <c r="L98" s="36">
        <f>SUMIFS(СВЦЭМ!$D$34:$D$777,СВЦЭМ!$A$34:$A$777,$A98,СВЦЭМ!$B$34:$B$777,L$83)+'СЕТ СН'!$H$11+СВЦЭМ!$D$10+'СЕТ СН'!$H$6-'СЕТ СН'!$H$23</f>
        <v>1101.6777999200003</v>
      </c>
      <c r="M98" s="36">
        <f>SUMIFS(СВЦЭМ!$D$34:$D$777,СВЦЭМ!$A$34:$A$777,$A98,СВЦЭМ!$B$34:$B$777,M$83)+'СЕТ СН'!$H$11+СВЦЭМ!$D$10+'СЕТ СН'!$H$6-'СЕТ СН'!$H$23</f>
        <v>1106.0906659699999</v>
      </c>
      <c r="N98" s="36">
        <f>SUMIFS(СВЦЭМ!$D$34:$D$777,СВЦЭМ!$A$34:$A$777,$A98,СВЦЭМ!$B$34:$B$777,N$83)+'СЕТ СН'!$H$11+СВЦЭМ!$D$10+'СЕТ СН'!$H$6-'СЕТ СН'!$H$23</f>
        <v>1127.2284012099999</v>
      </c>
      <c r="O98" s="36">
        <f>SUMIFS(СВЦЭМ!$D$34:$D$777,СВЦЭМ!$A$34:$A$777,$A98,СВЦЭМ!$B$34:$B$777,O$83)+'СЕТ СН'!$H$11+СВЦЭМ!$D$10+'СЕТ СН'!$H$6-'СЕТ СН'!$H$23</f>
        <v>1143.2208797600001</v>
      </c>
      <c r="P98" s="36">
        <f>SUMIFS(СВЦЭМ!$D$34:$D$777,СВЦЭМ!$A$34:$A$777,$A98,СВЦЭМ!$B$34:$B$777,P$83)+'СЕТ СН'!$H$11+СВЦЭМ!$D$10+'СЕТ СН'!$H$6-'СЕТ СН'!$H$23</f>
        <v>1167.2754703600003</v>
      </c>
      <c r="Q98" s="36">
        <f>SUMIFS(СВЦЭМ!$D$34:$D$777,СВЦЭМ!$A$34:$A$777,$A98,СВЦЭМ!$B$34:$B$777,Q$83)+'СЕТ СН'!$H$11+СВЦЭМ!$D$10+'СЕТ СН'!$H$6-'СЕТ СН'!$H$23</f>
        <v>1177.8186957500002</v>
      </c>
      <c r="R98" s="36">
        <f>SUMIFS(СВЦЭМ!$D$34:$D$777,СВЦЭМ!$A$34:$A$777,$A98,СВЦЭМ!$B$34:$B$777,R$83)+'СЕТ СН'!$H$11+СВЦЭМ!$D$10+'СЕТ СН'!$H$6-'СЕТ СН'!$H$23</f>
        <v>1180.9430959300003</v>
      </c>
      <c r="S98" s="36">
        <f>SUMIFS(СВЦЭМ!$D$34:$D$777,СВЦЭМ!$A$34:$A$777,$A98,СВЦЭМ!$B$34:$B$777,S$83)+'СЕТ СН'!$H$11+СВЦЭМ!$D$10+'СЕТ СН'!$H$6-'СЕТ СН'!$H$23</f>
        <v>1159.1553625900001</v>
      </c>
      <c r="T98" s="36">
        <f>SUMIFS(СВЦЭМ!$D$34:$D$777,СВЦЭМ!$A$34:$A$777,$A98,СВЦЭМ!$B$34:$B$777,T$83)+'СЕТ СН'!$H$11+СВЦЭМ!$D$10+'СЕТ СН'!$H$6-'СЕТ СН'!$H$23</f>
        <v>1115.6381699399999</v>
      </c>
      <c r="U98" s="36">
        <f>SUMIFS(СВЦЭМ!$D$34:$D$777,СВЦЭМ!$A$34:$A$777,$A98,СВЦЭМ!$B$34:$B$777,U$83)+'СЕТ СН'!$H$11+СВЦЭМ!$D$10+'СЕТ СН'!$H$6-'СЕТ СН'!$H$23</f>
        <v>1083.1318569300001</v>
      </c>
      <c r="V98" s="36">
        <f>SUMIFS(СВЦЭМ!$D$34:$D$777,СВЦЭМ!$A$34:$A$777,$A98,СВЦЭМ!$B$34:$B$777,V$83)+'СЕТ СН'!$H$11+СВЦЭМ!$D$10+'СЕТ СН'!$H$6-'СЕТ СН'!$H$23</f>
        <v>1085.8783897000003</v>
      </c>
      <c r="W98" s="36">
        <f>SUMIFS(СВЦЭМ!$D$34:$D$777,СВЦЭМ!$A$34:$A$777,$A98,СВЦЭМ!$B$34:$B$777,W$83)+'СЕТ СН'!$H$11+СВЦЭМ!$D$10+'СЕТ СН'!$H$6-'СЕТ СН'!$H$23</f>
        <v>1087.9984258499999</v>
      </c>
      <c r="X98" s="36">
        <f>SUMIFS(СВЦЭМ!$D$34:$D$777,СВЦЭМ!$A$34:$A$777,$A98,СВЦЭМ!$B$34:$B$777,X$83)+'СЕТ СН'!$H$11+СВЦЭМ!$D$10+'СЕТ СН'!$H$6-'СЕТ СН'!$H$23</f>
        <v>1105.6884950399999</v>
      </c>
      <c r="Y98" s="36">
        <f>SUMIFS(СВЦЭМ!$D$34:$D$777,СВЦЭМ!$A$34:$A$777,$A98,СВЦЭМ!$B$34:$B$777,Y$83)+'СЕТ СН'!$H$11+СВЦЭМ!$D$10+'СЕТ СН'!$H$6-'СЕТ СН'!$H$23</f>
        <v>1190.1664950700001</v>
      </c>
    </row>
    <row r="99" spans="1:25" ht="15.75" x14ac:dyDescent="0.2">
      <c r="A99" s="35">
        <f t="shared" si="2"/>
        <v>42810</v>
      </c>
      <c r="B99" s="36">
        <f>SUMIFS(СВЦЭМ!$D$34:$D$777,СВЦЭМ!$A$34:$A$777,$A99,СВЦЭМ!$B$34:$B$777,B$83)+'СЕТ СН'!$H$11+СВЦЭМ!$D$10+'СЕТ СН'!$H$6-'СЕТ СН'!$H$23</f>
        <v>1215.6426759999999</v>
      </c>
      <c r="C99" s="36">
        <f>SUMIFS(СВЦЭМ!$D$34:$D$777,СВЦЭМ!$A$34:$A$777,$A99,СВЦЭМ!$B$34:$B$777,C$83)+'СЕТ СН'!$H$11+СВЦЭМ!$D$10+'СЕТ СН'!$H$6-'СЕТ СН'!$H$23</f>
        <v>1244.63735253</v>
      </c>
      <c r="D99" s="36">
        <f>SUMIFS(СВЦЭМ!$D$34:$D$777,СВЦЭМ!$A$34:$A$777,$A99,СВЦЭМ!$B$34:$B$777,D$83)+'СЕТ СН'!$H$11+СВЦЭМ!$D$10+'СЕТ СН'!$H$6-'СЕТ СН'!$H$23</f>
        <v>1269.5300928500001</v>
      </c>
      <c r="E99" s="36">
        <f>SUMIFS(СВЦЭМ!$D$34:$D$777,СВЦЭМ!$A$34:$A$777,$A99,СВЦЭМ!$B$34:$B$777,E$83)+'СЕТ СН'!$H$11+СВЦЭМ!$D$10+'СЕТ СН'!$H$6-'СЕТ СН'!$H$23</f>
        <v>1280.36086974</v>
      </c>
      <c r="F99" s="36">
        <f>SUMIFS(СВЦЭМ!$D$34:$D$777,СВЦЭМ!$A$34:$A$777,$A99,СВЦЭМ!$B$34:$B$777,F$83)+'СЕТ СН'!$H$11+СВЦЭМ!$D$10+'СЕТ СН'!$H$6-'СЕТ СН'!$H$23</f>
        <v>1272.7403134000001</v>
      </c>
      <c r="G99" s="36">
        <f>SUMIFS(СВЦЭМ!$D$34:$D$777,СВЦЭМ!$A$34:$A$777,$A99,СВЦЭМ!$B$34:$B$777,G$83)+'СЕТ СН'!$H$11+СВЦЭМ!$D$10+'СЕТ СН'!$H$6-'СЕТ СН'!$H$23</f>
        <v>1265.9344608400002</v>
      </c>
      <c r="H99" s="36">
        <f>SUMIFS(СВЦЭМ!$D$34:$D$777,СВЦЭМ!$A$34:$A$777,$A99,СВЦЭМ!$B$34:$B$777,H$83)+'СЕТ СН'!$H$11+СВЦЭМ!$D$10+'СЕТ СН'!$H$6-'СЕТ СН'!$H$23</f>
        <v>1260.6767710399999</v>
      </c>
      <c r="I99" s="36">
        <f>SUMIFS(СВЦЭМ!$D$34:$D$777,СВЦЭМ!$A$34:$A$777,$A99,СВЦЭМ!$B$34:$B$777,I$83)+'СЕТ СН'!$H$11+СВЦЭМ!$D$10+'СЕТ СН'!$H$6-'СЕТ СН'!$H$23</f>
        <v>1259.7163750300001</v>
      </c>
      <c r="J99" s="36">
        <f>SUMIFS(СВЦЭМ!$D$34:$D$777,СВЦЭМ!$A$34:$A$777,$A99,СВЦЭМ!$B$34:$B$777,J$83)+'СЕТ СН'!$H$11+СВЦЭМ!$D$10+'СЕТ СН'!$H$6-'СЕТ СН'!$H$23</f>
        <v>1179.3391310100001</v>
      </c>
      <c r="K99" s="36">
        <f>SUMIFS(СВЦЭМ!$D$34:$D$777,СВЦЭМ!$A$34:$A$777,$A99,СВЦЭМ!$B$34:$B$777,K$83)+'СЕТ СН'!$H$11+СВЦЭМ!$D$10+'СЕТ СН'!$H$6-'СЕТ СН'!$H$23</f>
        <v>1115.6693454900001</v>
      </c>
      <c r="L99" s="36">
        <f>SUMIFS(СВЦЭМ!$D$34:$D$777,СВЦЭМ!$A$34:$A$777,$A99,СВЦЭМ!$B$34:$B$777,L$83)+'СЕТ СН'!$H$11+СВЦЭМ!$D$10+'СЕТ СН'!$H$6-'СЕТ СН'!$H$23</f>
        <v>1116.0378439400001</v>
      </c>
      <c r="M99" s="36">
        <f>SUMIFS(СВЦЭМ!$D$34:$D$777,СВЦЭМ!$A$34:$A$777,$A99,СВЦЭМ!$B$34:$B$777,M$83)+'СЕТ СН'!$H$11+СВЦЭМ!$D$10+'СЕТ СН'!$H$6-'СЕТ СН'!$H$23</f>
        <v>1124.4828737800003</v>
      </c>
      <c r="N99" s="36">
        <f>SUMIFS(СВЦЭМ!$D$34:$D$777,СВЦЭМ!$A$34:$A$777,$A99,СВЦЭМ!$B$34:$B$777,N$83)+'СЕТ СН'!$H$11+СВЦЭМ!$D$10+'СЕТ СН'!$H$6-'СЕТ СН'!$H$23</f>
        <v>1136.2801403200001</v>
      </c>
      <c r="O99" s="36">
        <f>SUMIFS(СВЦЭМ!$D$34:$D$777,СВЦЭМ!$A$34:$A$777,$A99,СВЦЭМ!$B$34:$B$777,O$83)+'СЕТ СН'!$H$11+СВЦЭМ!$D$10+'СЕТ СН'!$H$6-'СЕТ СН'!$H$23</f>
        <v>1142.2051132900001</v>
      </c>
      <c r="P99" s="36">
        <f>SUMIFS(СВЦЭМ!$D$34:$D$777,СВЦЭМ!$A$34:$A$777,$A99,СВЦЭМ!$B$34:$B$777,P$83)+'СЕТ СН'!$H$11+СВЦЭМ!$D$10+'СЕТ СН'!$H$6-'СЕТ СН'!$H$23</f>
        <v>1170.3068511300003</v>
      </c>
      <c r="Q99" s="36">
        <f>SUMIFS(СВЦЭМ!$D$34:$D$777,СВЦЭМ!$A$34:$A$777,$A99,СВЦЭМ!$B$34:$B$777,Q$83)+'СЕТ СН'!$H$11+СВЦЭМ!$D$10+'СЕТ СН'!$H$6-'СЕТ СН'!$H$23</f>
        <v>1175.9571237</v>
      </c>
      <c r="R99" s="36">
        <f>SUMIFS(СВЦЭМ!$D$34:$D$777,СВЦЭМ!$A$34:$A$777,$A99,СВЦЭМ!$B$34:$B$777,R$83)+'СЕТ СН'!$H$11+СВЦЭМ!$D$10+'СЕТ СН'!$H$6-'СЕТ СН'!$H$23</f>
        <v>1178.3246812299999</v>
      </c>
      <c r="S99" s="36">
        <f>SUMIFS(СВЦЭМ!$D$34:$D$777,СВЦЭМ!$A$34:$A$777,$A99,СВЦЭМ!$B$34:$B$777,S$83)+'СЕТ СН'!$H$11+СВЦЭМ!$D$10+'СЕТ СН'!$H$6-'СЕТ СН'!$H$23</f>
        <v>1143.9477421300003</v>
      </c>
      <c r="T99" s="36">
        <f>SUMIFS(СВЦЭМ!$D$34:$D$777,СВЦЭМ!$A$34:$A$777,$A99,СВЦЭМ!$B$34:$B$777,T$83)+'СЕТ СН'!$H$11+СВЦЭМ!$D$10+'СЕТ СН'!$H$6-'СЕТ СН'!$H$23</f>
        <v>1129.0676712100003</v>
      </c>
      <c r="U99" s="36">
        <f>SUMIFS(СВЦЭМ!$D$34:$D$777,СВЦЭМ!$A$34:$A$777,$A99,СВЦЭМ!$B$34:$B$777,U$83)+'СЕТ СН'!$H$11+СВЦЭМ!$D$10+'СЕТ СН'!$H$6-'СЕТ СН'!$H$23</f>
        <v>1093.7510733900003</v>
      </c>
      <c r="V99" s="36">
        <f>SUMIFS(СВЦЭМ!$D$34:$D$777,СВЦЭМ!$A$34:$A$777,$A99,СВЦЭМ!$B$34:$B$777,V$83)+'СЕТ СН'!$H$11+СВЦЭМ!$D$10+'СЕТ СН'!$H$6-'СЕТ СН'!$H$23</f>
        <v>1089.8930711600001</v>
      </c>
      <c r="W99" s="36">
        <f>SUMIFS(СВЦЭМ!$D$34:$D$777,СВЦЭМ!$A$34:$A$777,$A99,СВЦЭМ!$B$34:$B$777,W$83)+'СЕТ СН'!$H$11+СВЦЭМ!$D$10+'СЕТ СН'!$H$6-'СЕТ СН'!$H$23</f>
        <v>1102.6529128699999</v>
      </c>
      <c r="X99" s="36">
        <f>SUMIFS(СВЦЭМ!$D$34:$D$777,СВЦЭМ!$A$34:$A$777,$A99,СВЦЭМ!$B$34:$B$777,X$83)+'СЕТ СН'!$H$11+СВЦЭМ!$D$10+'СЕТ СН'!$H$6-'СЕТ СН'!$H$23</f>
        <v>1166.0537895000002</v>
      </c>
      <c r="Y99" s="36">
        <f>SUMIFS(СВЦЭМ!$D$34:$D$777,СВЦЭМ!$A$34:$A$777,$A99,СВЦЭМ!$B$34:$B$777,Y$83)+'СЕТ СН'!$H$11+СВЦЭМ!$D$10+'СЕТ СН'!$H$6-'СЕТ СН'!$H$23</f>
        <v>1257.24369157</v>
      </c>
    </row>
    <row r="100" spans="1:25" ht="15.75" x14ac:dyDescent="0.2">
      <c r="A100" s="35">
        <f t="shared" si="2"/>
        <v>42811</v>
      </c>
      <c r="B100" s="36">
        <f>SUMIFS(СВЦЭМ!$D$34:$D$777,СВЦЭМ!$A$34:$A$777,$A100,СВЦЭМ!$B$34:$B$777,B$83)+'СЕТ СН'!$H$11+СВЦЭМ!$D$10+'СЕТ СН'!$H$6-'СЕТ СН'!$H$23</f>
        <v>1238.5344372300001</v>
      </c>
      <c r="C100" s="36">
        <f>SUMIFS(СВЦЭМ!$D$34:$D$777,СВЦЭМ!$A$34:$A$777,$A100,СВЦЭМ!$B$34:$B$777,C$83)+'СЕТ СН'!$H$11+СВЦЭМ!$D$10+'СЕТ СН'!$H$6-'СЕТ СН'!$H$23</f>
        <v>1259.6127643300001</v>
      </c>
      <c r="D100" s="36">
        <f>SUMIFS(СВЦЭМ!$D$34:$D$777,СВЦЭМ!$A$34:$A$777,$A100,СВЦЭМ!$B$34:$B$777,D$83)+'СЕТ СН'!$H$11+СВЦЭМ!$D$10+'СЕТ СН'!$H$6-'СЕТ СН'!$H$23</f>
        <v>1272.59057983</v>
      </c>
      <c r="E100" s="36">
        <f>SUMIFS(СВЦЭМ!$D$34:$D$777,СВЦЭМ!$A$34:$A$777,$A100,СВЦЭМ!$B$34:$B$777,E$83)+'СЕТ СН'!$H$11+СВЦЭМ!$D$10+'СЕТ СН'!$H$6-'СЕТ СН'!$H$23</f>
        <v>1286.7202015100002</v>
      </c>
      <c r="F100" s="36">
        <f>SUMIFS(СВЦЭМ!$D$34:$D$777,СВЦЭМ!$A$34:$A$777,$A100,СВЦЭМ!$B$34:$B$777,F$83)+'СЕТ СН'!$H$11+СВЦЭМ!$D$10+'СЕТ СН'!$H$6-'СЕТ СН'!$H$23</f>
        <v>1283.9194651100001</v>
      </c>
      <c r="G100" s="36">
        <f>SUMIFS(СВЦЭМ!$D$34:$D$777,СВЦЭМ!$A$34:$A$777,$A100,СВЦЭМ!$B$34:$B$777,G$83)+'СЕТ СН'!$H$11+СВЦЭМ!$D$10+'СЕТ СН'!$H$6-'СЕТ СН'!$H$23</f>
        <v>1271.4069035500002</v>
      </c>
      <c r="H100" s="36">
        <f>SUMIFS(СВЦЭМ!$D$34:$D$777,СВЦЭМ!$A$34:$A$777,$A100,СВЦЭМ!$B$34:$B$777,H$83)+'СЕТ СН'!$H$11+СВЦЭМ!$D$10+'СЕТ СН'!$H$6-'СЕТ СН'!$H$23</f>
        <v>1227.3960818800001</v>
      </c>
      <c r="I100" s="36">
        <f>SUMIFS(СВЦЭМ!$D$34:$D$777,СВЦЭМ!$A$34:$A$777,$A100,СВЦЭМ!$B$34:$B$777,I$83)+'СЕТ СН'!$H$11+СВЦЭМ!$D$10+'СЕТ СН'!$H$6-'СЕТ СН'!$H$23</f>
        <v>1181.62318142</v>
      </c>
      <c r="J100" s="36">
        <f>SUMIFS(СВЦЭМ!$D$34:$D$777,СВЦЭМ!$A$34:$A$777,$A100,СВЦЭМ!$B$34:$B$777,J$83)+'СЕТ СН'!$H$11+СВЦЭМ!$D$10+'СЕТ СН'!$H$6-'СЕТ СН'!$H$23</f>
        <v>1147.14623863</v>
      </c>
      <c r="K100" s="36">
        <f>SUMIFS(СВЦЭМ!$D$34:$D$777,СВЦЭМ!$A$34:$A$777,$A100,СВЦЭМ!$B$34:$B$777,K$83)+'СЕТ СН'!$H$11+СВЦЭМ!$D$10+'СЕТ СН'!$H$6-'СЕТ СН'!$H$23</f>
        <v>1139.7052218200001</v>
      </c>
      <c r="L100" s="36">
        <f>SUMIFS(СВЦЭМ!$D$34:$D$777,СВЦЭМ!$A$34:$A$777,$A100,СВЦЭМ!$B$34:$B$777,L$83)+'СЕТ СН'!$H$11+СВЦЭМ!$D$10+'СЕТ СН'!$H$6-'СЕТ СН'!$H$23</f>
        <v>1139.5820767200003</v>
      </c>
      <c r="M100" s="36">
        <f>SUMIFS(СВЦЭМ!$D$34:$D$777,СВЦЭМ!$A$34:$A$777,$A100,СВЦЭМ!$B$34:$B$777,M$83)+'СЕТ СН'!$H$11+СВЦЭМ!$D$10+'СЕТ СН'!$H$6-'СЕТ СН'!$H$23</f>
        <v>1132.42864934</v>
      </c>
      <c r="N100" s="36">
        <f>SUMIFS(СВЦЭМ!$D$34:$D$777,СВЦЭМ!$A$34:$A$777,$A100,СВЦЭМ!$B$34:$B$777,N$83)+'СЕТ СН'!$H$11+СВЦЭМ!$D$10+'СЕТ СН'!$H$6-'СЕТ СН'!$H$23</f>
        <v>1135.1495147099999</v>
      </c>
      <c r="O100" s="36">
        <f>SUMIFS(СВЦЭМ!$D$34:$D$777,СВЦЭМ!$A$34:$A$777,$A100,СВЦЭМ!$B$34:$B$777,O$83)+'СЕТ СН'!$H$11+СВЦЭМ!$D$10+'СЕТ СН'!$H$6-'СЕТ СН'!$H$23</f>
        <v>1118.70665315</v>
      </c>
      <c r="P100" s="36">
        <f>SUMIFS(СВЦЭМ!$D$34:$D$777,СВЦЭМ!$A$34:$A$777,$A100,СВЦЭМ!$B$34:$B$777,P$83)+'СЕТ СН'!$H$11+СВЦЭМ!$D$10+'СЕТ СН'!$H$6-'СЕТ СН'!$H$23</f>
        <v>1115.9757030400001</v>
      </c>
      <c r="Q100" s="36">
        <f>SUMIFS(СВЦЭМ!$D$34:$D$777,СВЦЭМ!$A$34:$A$777,$A100,СВЦЭМ!$B$34:$B$777,Q$83)+'СЕТ СН'!$H$11+СВЦЭМ!$D$10+'СЕТ СН'!$H$6-'СЕТ СН'!$H$23</f>
        <v>1113.0619082600001</v>
      </c>
      <c r="R100" s="36">
        <f>SUMIFS(СВЦЭМ!$D$34:$D$777,СВЦЭМ!$A$34:$A$777,$A100,СВЦЭМ!$B$34:$B$777,R$83)+'СЕТ СН'!$H$11+СВЦЭМ!$D$10+'СЕТ СН'!$H$6-'СЕТ СН'!$H$23</f>
        <v>1110.5543078700002</v>
      </c>
      <c r="S100" s="36">
        <f>SUMIFS(СВЦЭМ!$D$34:$D$777,СВЦЭМ!$A$34:$A$777,$A100,СВЦЭМ!$B$34:$B$777,S$83)+'СЕТ СН'!$H$11+СВЦЭМ!$D$10+'СЕТ СН'!$H$6-'СЕТ СН'!$H$23</f>
        <v>1131.43282963</v>
      </c>
      <c r="T100" s="36">
        <f>SUMIFS(СВЦЭМ!$D$34:$D$777,СВЦЭМ!$A$34:$A$777,$A100,СВЦЭМ!$B$34:$B$777,T$83)+'СЕТ СН'!$H$11+СВЦЭМ!$D$10+'СЕТ СН'!$H$6-'СЕТ СН'!$H$23</f>
        <v>1133.2782750599999</v>
      </c>
      <c r="U100" s="36">
        <f>SUMIFS(СВЦЭМ!$D$34:$D$777,СВЦЭМ!$A$34:$A$777,$A100,СВЦЭМ!$B$34:$B$777,U$83)+'СЕТ СН'!$H$11+СВЦЭМ!$D$10+'СЕТ СН'!$H$6-'СЕТ СН'!$H$23</f>
        <v>1097.4355409899999</v>
      </c>
      <c r="V100" s="36">
        <f>SUMIFS(СВЦЭМ!$D$34:$D$777,СВЦЭМ!$A$34:$A$777,$A100,СВЦЭМ!$B$34:$B$777,V$83)+'СЕТ СН'!$H$11+СВЦЭМ!$D$10+'СЕТ СН'!$H$6-'СЕТ СН'!$H$23</f>
        <v>1084.75397312</v>
      </c>
      <c r="W100" s="36">
        <f>SUMIFS(СВЦЭМ!$D$34:$D$777,СВЦЭМ!$A$34:$A$777,$A100,СВЦЭМ!$B$34:$B$777,W$83)+'СЕТ СН'!$H$11+СВЦЭМ!$D$10+'СЕТ СН'!$H$6-'СЕТ СН'!$H$23</f>
        <v>1095.1319355700002</v>
      </c>
      <c r="X100" s="36">
        <f>SUMIFS(СВЦЭМ!$D$34:$D$777,СВЦЭМ!$A$34:$A$777,$A100,СВЦЭМ!$B$34:$B$777,X$83)+'СЕТ СН'!$H$11+СВЦЭМ!$D$10+'СЕТ СН'!$H$6-'СЕТ СН'!$H$23</f>
        <v>1167.9779077600001</v>
      </c>
      <c r="Y100" s="36">
        <f>SUMIFS(СВЦЭМ!$D$34:$D$777,СВЦЭМ!$A$34:$A$777,$A100,СВЦЭМ!$B$34:$B$777,Y$83)+'СЕТ СН'!$H$11+СВЦЭМ!$D$10+'СЕТ СН'!$H$6-'СЕТ СН'!$H$23</f>
        <v>1152.2019415300001</v>
      </c>
    </row>
    <row r="101" spans="1:25" ht="15.75" x14ac:dyDescent="0.2">
      <c r="A101" s="35">
        <f t="shared" si="2"/>
        <v>42812</v>
      </c>
      <c r="B101" s="36">
        <f>SUMIFS(СВЦЭМ!$D$34:$D$777,СВЦЭМ!$A$34:$A$777,$A101,СВЦЭМ!$B$34:$B$777,B$83)+'СЕТ СН'!$H$11+СВЦЭМ!$D$10+'СЕТ СН'!$H$6-'СЕТ СН'!$H$23</f>
        <v>1220.2349012899999</v>
      </c>
      <c r="C101" s="36">
        <f>SUMIFS(СВЦЭМ!$D$34:$D$777,СВЦЭМ!$A$34:$A$777,$A101,СВЦЭМ!$B$34:$B$777,C$83)+'СЕТ СН'!$H$11+СВЦЭМ!$D$10+'СЕТ СН'!$H$6-'СЕТ СН'!$H$23</f>
        <v>1229.0138973500002</v>
      </c>
      <c r="D101" s="36">
        <f>SUMIFS(СВЦЭМ!$D$34:$D$777,СВЦЭМ!$A$34:$A$777,$A101,СВЦЭМ!$B$34:$B$777,D$83)+'СЕТ СН'!$H$11+СВЦЭМ!$D$10+'СЕТ СН'!$H$6-'СЕТ СН'!$H$23</f>
        <v>1242.8927861400002</v>
      </c>
      <c r="E101" s="36">
        <f>SUMIFS(СВЦЭМ!$D$34:$D$777,СВЦЭМ!$A$34:$A$777,$A101,СВЦЭМ!$B$34:$B$777,E$83)+'СЕТ СН'!$H$11+СВЦЭМ!$D$10+'СЕТ СН'!$H$6-'СЕТ СН'!$H$23</f>
        <v>1233.40782902</v>
      </c>
      <c r="F101" s="36">
        <f>SUMIFS(СВЦЭМ!$D$34:$D$777,СВЦЭМ!$A$34:$A$777,$A101,СВЦЭМ!$B$34:$B$777,F$83)+'СЕТ СН'!$H$11+СВЦЭМ!$D$10+'СЕТ СН'!$H$6-'СЕТ СН'!$H$23</f>
        <v>1233.67036564</v>
      </c>
      <c r="G101" s="36">
        <f>SUMIFS(СВЦЭМ!$D$34:$D$777,СВЦЭМ!$A$34:$A$777,$A101,СВЦЭМ!$B$34:$B$777,G$83)+'СЕТ СН'!$H$11+СВЦЭМ!$D$10+'СЕТ СН'!$H$6-'СЕТ СН'!$H$23</f>
        <v>1234.0548773700002</v>
      </c>
      <c r="H101" s="36">
        <f>SUMIFS(СВЦЭМ!$D$34:$D$777,СВЦЭМ!$A$34:$A$777,$A101,СВЦЭМ!$B$34:$B$777,H$83)+'СЕТ СН'!$H$11+СВЦЭМ!$D$10+'СЕТ СН'!$H$6-'СЕТ СН'!$H$23</f>
        <v>1230.5425253500002</v>
      </c>
      <c r="I101" s="36">
        <f>SUMIFS(СВЦЭМ!$D$34:$D$777,СВЦЭМ!$A$34:$A$777,$A101,СВЦЭМ!$B$34:$B$777,I$83)+'СЕТ СН'!$H$11+СВЦЭМ!$D$10+'СЕТ СН'!$H$6-'СЕТ СН'!$H$23</f>
        <v>1193.0015753100001</v>
      </c>
      <c r="J101" s="36">
        <f>SUMIFS(СВЦЭМ!$D$34:$D$777,СВЦЭМ!$A$34:$A$777,$A101,СВЦЭМ!$B$34:$B$777,J$83)+'СЕТ СН'!$H$11+СВЦЭМ!$D$10+'СЕТ СН'!$H$6-'СЕТ СН'!$H$23</f>
        <v>1195.1024092000002</v>
      </c>
      <c r="K101" s="36">
        <f>SUMIFS(СВЦЭМ!$D$34:$D$777,СВЦЭМ!$A$34:$A$777,$A101,СВЦЭМ!$B$34:$B$777,K$83)+'СЕТ СН'!$H$11+СВЦЭМ!$D$10+'СЕТ СН'!$H$6-'СЕТ СН'!$H$23</f>
        <v>1120.97475291</v>
      </c>
      <c r="L101" s="36">
        <f>SUMIFS(СВЦЭМ!$D$34:$D$777,СВЦЭМ!$A$34:$A$777,$A101,СВЦЭМ!$B$34:$B$777,L$83)+'СЕТ СН'!$H$11+СВЦЭМ!$D$10+'СЕТ СН'!$H$6-'СЕТ СН'!$H$23</f>
        <v>1101.9744396199999</v>
      </c>
      <c r="M101" s="36">
        <f>SUMIFS(СВЦЭМ!$D$34:$D$777,СВЦЭМ!$A$34:$A$777,$A101,СВЦЭМ!$B$34:$B$777,M$83)+'СЕТ СН'!$H$11+СВЦЭМ!$D$10+'СЕТ СН'!$H$6-'СЕТ СН'!$H$23</f>
        <v>1108.2517606800002</v>
      </c>
      <c r="N101" s="36">
        <f>SUMIFS(СВЦЭМ!$D$34:$D$777,СВЦЭМ!$A$34:$A$777,$A101,СВЦЭМ!$B$34:$B$777,N$83)+'СЕТ СН'!$H$11+СВЦЭМ!$D$10+'СЕТ СН'!$H$6-'СЕТ СН'!$H$23</f>
        <v>1115.3720685400003</v>
      </c>
      <c r="O101" s="36">
        <f>SUMIFS(СВЦЭМ!$D$34:$D$777,СВЦЭМ!$A$34:$A$777,$A101,СВЦЭМ!$B$34:$B$777,O$83)+'СЕТ СН'!$H$11+СВЦЭМ!$D$10+'СЕТ СН'!$H$6-'СЕТ СН'!$H$23</f>
        <v>1098.2470573600003</v>
      </c>
      <c r="P101" s="36">
        <f>SUMIFS(СВЦЭМ!$D$34:$D$777,СВЦЭМ!$A$34:$A$777,$A101,СВЦЭМ!$B$34:$B$777,P$83)+'СЕТ СН'!$H$11+СВЦЭМ!$D$10+'СЕТ СН'!$H$6-'СЕТ СН'!$H$23</f>
        <v>1043.3431205100001</v>
      </c>
      <c r="Q101" s="36">
        <f>SUMIFS(СВЦЭМ!$D$34:$D$777,СВЦЭМ!$A$34:$A$777,$A101,СВЦЭМ!$B$34:$B$777,Q$83)+'СЕТ СН'!$H$11+СВЦЭМ!$D$10+'СЕТ СН'!$H$6-'СЕТ СН'!$H$23</f>
        <v>1046.2074260100003</v>
      </c>
      <c r="R101" s="36">
        <f>SUMIFS(СВЦЭМ!$D$34:$D$777,СВЦЭМ!$A$34:$A$777,$A101,СВЦЭМ!$B$34:$B$777,R$83)+'СЕТ СН'!$H$11+СВЦЭМ!$D$10+'СЕТ СН'!$H$6-'СЕТ СН'!$H$23</f>
        <v>1052.76723085</v>
      </c>
      <c r="S101" s="36">
        <f>SUMIFS(СВЦЭМ!$D$34:$D$777,СВЦЭМ!$A$34:$A$777,$A101,СВЦЭМ!$B$34:$B$777,S$83)+'СЕТ СН'!$H$11+СВЦЭМ!$D$10+'СЕТ СН'!$H$6-'СЕТ СН'!$H$23</f>
        <v>1044.07041665</v>
      </c>
      <c r="T101" s="36">
        <f>SUMIFS(СВЦЭМ!$D$34:$D$777,СВЦЭМ!$A$34:$A$777,$A101,СВЦЭМ!$B$34:$B$777,T$83)+'СЕТ СН'!$H$11+СВЦЭМ!$D$10+'СЕТ СН'!$H$6-'СЕТ СН'!$H$23</f>
        <v>1025.1105695599999</v>
      </c>
      <c r="U101" s="36">
        <f>SUMIFS(СВЦЭМ!$D$34:$D$777,СВЦЭМ!$A$34:$A$777,$A101,СВЦЭМ!$B$34:$B$777,U$83)+'СЕТ СН'!$H$11+СВЦЭМ!$D$10+'СЕТ СН'!$H$6-'СЕТ СН'!$H$23</f>
        <v>1043.0624872900003</v>
      </c>
      <c r="V101" s="36">
        <f>SUMIFS(СВЦЭМ!$D$34:$D$777,СВЦЭМ!$A$34:$A$777,$A101,СВЦЭМ!$B$34:$B$777,V$83)+'СЕТ СН'!$H$11+СВЦЭМ!$D$10+'СЕТ СН'!$H$6-'СЕТ СН'!$H$23</f>
        <v>1068.3999518700002</v>
      </c>
      <c r="W101" s="36">
        <f>SUMIFS(СВЦЭМ!$D$34:$D$777,СВЦЭМ!$A$34:$A$777,$A101,СВЦЭМ!$B$34:$B$777,W$83)+'СЕТ СН'!$H$11+СВЦЭМ!$D$10+'СЕТ СН'!$H$6-'СЕТ СН'!$H$23</f>
        <v>1076.5332958100003</v>
      </c>
      <c r="X101" s="36">
        <f>SUMIFS(СВЦЭМ!$D$34:$D$777,СВЦЭМ!$A$34:$A$777,$A101,СВЦЭМ!$B$34:$B$777,X$83)+'СЕТ СН'!$H$11+СВЦЭМ!$D$10+'СЕТ СН'!$H$6-'СЕТ СН'!$H$23</f>
        <v>1053.8117260100003</v>
      </c>
      <c r="Y101" s="36">
        <f>SUMIFS(СВЦЭМ!$D$34:$D$777,СВЦЭМ!$A$34:$A$777,$A101,СВЦЭМ!$B$34:$B$777,Y$83)+'СЕТ СН'!$H$11+СВЦЭМ!$D$10+'СЕТ СН'!$H$6-'СЕТ СН'!$H$23</f>
        <v>1107.8659330600003</v>
      </c>
    </row>
    <row r="102" spans="1:25" ht="15.75" x14ac:dyDescent="0.2">
      <c r="A102" s="35">
        <f t="shared" si="2"/>
        <v>42813</v>
      </c>
      <c r="B102" s="36">
        <f>SUMIFS(СВЦЭМ!$D$34:$D$777,СВЦЭМ!$A$34:$A$777,$A102,СВЦЭМ!$B$34:$B$777,B$83)+'СЕТ СН'!$H$11+СВЦЭМ!$D$10+'СЕТ СН'!$H$6-'СЕТ СН'!$H$23</f>
        <v>1207.6579362100001</v>
      </c>
      <c r="C102" s="36">
        <f>SUMIFS(СВЦЭМ!$D$34:$D$777,СВЦЭМ!$A$34:$A$777,$A102,СВЦЭМ!$B$34:$B$777,C$83)+'СЕТ СН'!$H$11+СВЦЭМ!$D$10+'СЕТ СН'!$H$6-'СЕТ СН'!$H$23</f>
        <v>1215.7750816299999</v>
      </c>
      <c r="D102" s="36">
        <f>SUMIFS(СВЦЭМ!$D$34:$D$777,СВЦЭМ!$A$34:$A$777,$A102,СВЦЭМ!$B$34:$B$777,D$83)+'СЕТ СН'!$H$11+СВЦЭМ!$D$10+'СЕТ СН'!$H$6-'СЕТ СН'!$H$23</f>
        <v>1241.02606216</v>
      </c>
      <c r="E102" s="36">
        <f>SUMIFS(СВЦЭМ!$D$34:$D$777,СВЦЭМ!$A$34:$A$777,$A102,СВЦЭМ!$B$34:$B$777,E$83)+'СЕТ СН'!$H$11+СВЦЭМ!$D$10+'СЕТ СН'!$H$6-'СЕТ СН'!$H$23</f>
        <v>1252.1659449500003</v>
      </c>
      <c r="F102" s="36">
        <f>SUMIFS(СВЦЭМ!$D$34:$D$777,СВЦЭМ!$A$34:$A$777,$A102,СВЦЭМ!$B$34:$B$777,F$83)+'СЕТ СН'!$H$11+СВЦЭМ!$D$10+'СЕТ СН'!$H$6-'СЕТ СН'!$H$23</f>
        <v>1246.44703807</v>
      </c>
      <c r="G102" s="36">
        <f>SUMIFS(СВЦЭМ!$D$34:$D$777,СВЦЭМ!$A$34:$A$777,$A102,СВЦЭМ!$B$34:$B$777,G$83)+'СЕТ СН'!$H$11+СВЦЭМ!$D$10+'СЕТ СН'!$H$6-'СЕТ СН'!$H$23</f>
        <v>1238.5692991700002</v>
      </c>
      <c r="H102" s="36">
        <f>SUMIFS(СВЦЭМ!$D$34:$D$777,СВЦЭМ!$A$34:$A$777,$A102,СВЦЭМ!$B$34:$B$777,H$83)+'СЕТ СН'!$H$11+СВЦЭМ!$D$10+'СЕТ СН'!$H$6-'СЕТ СН'!$H$23</f>
        <v>1218.8174292100002</v>
      </c>
      <c r="I102" s="36">
        <f>SUMIFS(СВЦЭМ!$D$34:$D$777,СВЦЭМ!$A$34:$A$777,$A102,СВЦЭМ!$B$34:$B$777,I$83)+'СЕТ СН'!$H$11+СВЦЭМ!$D$10+'СЕТ СН'!$H$6-'СЕТ СН'!$H$23</f>
        <v>1197.53305232</v>
      </c>
      <c r="J102" s="36">
        <f>SUMIFS(СВЦЭМ!$D$34:$D$777,СВЦЭМ!$A$34:$A$777,$A102,СВЦЭМ!$B$34:$B$777,J$83)+'СЕТ СН'!$H$11+СВЦЭМ!$D$10+'СЕТ СН'!$H$6-'СЕТ СН'!$H$23</f>
        <v>1153.0245429500001</v>
      </c>
      <c r="K102" s="36">
        <f>SUMIFS(СВЦЭМ!$D$34:$D$777,СВЦЭМ!$A$34:$A$777,$A102,СВЦЭМ!$B$34:$B$777,K$83)+'СЕТ СН'!$H$11+СВЦЭМ!$D$10+'СЕТ СН'!$H$6-'СЕТ СН'!$H$23</f>
        <v>1067.3724961000003</v>
      </c>
      <c r="L102" s="36">
        <f>SUMIFS(СВЦЭМ!$D$34:$D$777,СВЦЭМ!$A$34:$A$777,$A102,СВЦЭМ!$B$34:$B$777,L$83)+'СЕТ СН'!$H$11+СВЦЭМ!$D$10+'СЕТ СН'!$H$6-'СЕТ СН'!$H$23</f>
        <v>1047.82430944</v>
      </c>
      <c r="M102" s="36">
        <f>SUMIFS(СВЦЭМ!$D$34:$D$777,СВЦЭМ!$A$34:$A$777,$A102,СВЦЭМ!$B$34:$B$777,M$83)+'СЕТ СН'!$H$11+СВЦЭМ!$D$10+'СЕТ СН'!$H$6-'СЕТ СН'!$H$23</f>
        <v>1061.49026125</v>
      </c>
      <c r="N102" s="36">
        <f>SUMIFS(СВЦЭМ!$D$34:$D$777,СВЦЭМ!$A$34:$A$777,$A102,СВЦЭМ!$B$34:$B$777,N$83)+'СЕТ СН'!$H$11+СВЦЭМ!$D$10+'СЕТ СН'!$H$6-'СЕТ СН'!$H$23</f>
        <v>1076.73759698</v>
      </c>
      <c r="O102" s="36">
        <f>SUMIFS(СВЦЭМ!$D$34:$D$777,СВЦЭМ!$A$34:$A$777,$A102,СВЦЭМ!$B$34:$B$777,O$83)+'СЕТ СН'!$H$11+СВЦЭМ!$D$10+'СЕТ СН'!$H$6-'СЕТ СН'!$H$23</f>
        <v>1085.3926046400002</v>
      </c>
      <c r="P102" s="36">
        <f>SUMIFS(СВЦЭМ!$D$34:$D$777,СВЦЭМ!$A$34:$A$777,$A102,СВЦЭМ!$B$34:$B$777,P$83)+'СЕТ СН'!$H$11+СВЦЭМ!$D$10+'СЕТ СН'!$H$6-'СЕТ СН'!$H$23</f>
        <v>1097.6063434500002</v>
      </c>
      <c r="Q102" s="36">
        <f>SUMIFS(СВЦЭМ!$D$34:$D$777,СВЦЭМ!$A$34:$A$777,$A102,СВЦЭМ!$B$34:$B$777,Q$83)+'СЕТ СН'!$H$11+СВЦЭМ!$D$10+'СЕТ СН'!$H$6-'СЕТ СН'!$H$23</f>
        <v>1104.1649718399999</v>
      </c>
      <c r="R102" s="36">
        <f>SUMIFS(СВЦЭМ!$D$34:$D$777,СВЦЭМ!$A$34:$A$777,$A102,СВЦЭМ!$B$34:$B$777,R$83)+'СЕТ СН'!$H$11+СВЦЭМ!$D$10+'СЕТ СН'!$H$6-'СЕТ СН'!$H$23</f>
        <v>1109.8552018</v>
      </c>
      <c r="S102" s="36">
        <f>SUMIFS(СВЦЭМ!$D$34:$D$777,СВЦЭМ!$A$34:$A$777,$A102,СВЦЭМ!$B$34:$B$777,S$83)+'СЕТ СН'!$H$11+СВЦЭМ!$D$10+'СЕТ СН'!$H$6-'СЕТ СН'!$H$23</f>
        <v>1092.2170366800001</v>
      </c>
      <c r="T102" s="36">
        <f>SUMIFS(СВЦЭМ!$D$34:$D$777,СВЦЭМ!$A$34:$A$777,$A102,СВЦЭМ!$B$34:$B$777,T$83)+'СЕТ СН'!$H$11+СВЦЭМ!$D$10+'СЕТ СН'!$H$6-'СЕТ СН'!$H$23</f>
        <v>1061.0300666799999</v>
      </c>
      <c r="U102" s="36">
        <f>SUMIFS(СВЦЭМ!$D$34:$D$777,СВЦЭМ!$A$34:$A$777,$A102,СВЦЭМ!$B$34:$B$777,U$83)+'СЕТ СН'!$H$11+СВЦЭМ!$D$10+'СЕТ СН'!$H$6-'СЕТ СН'!$H$23</f>
        <v>1026.1506709</v>
      </c>
      <c r="V102" s="36">
        <f>SUMIFS(СВЦЭМ!$D$34:$D$777,СВЦЭМ!$A$34:$A$777,$A102,СВЦЭМ!$B$34:$B$777,V$83)+'СЕТ СН'!$H$11+СВЦЭМ!$D$10+'СЕТ СН'!$H$6-'СЕТ СН'!$H$23</f>
        <v>1030.2722879500002</v>
      </c>
      <c r="W102" s="36">
        <f>SUMIFS(СВЦЭМ!$D$34:$D$777,СВЦЭМ!$A$34:$A$777,$A102,СВЦЭМ!$B$34:$B$777,W$83)+'СЕТ СН'!$H$11+СВЦЭМ!$D$10+'СЕТ СН'!$H$6-'СЕТ СН'!$H$23</f>
        <v>1030.0487217899999</v>
      </c>
      <c r="X102" s="36">
        <f>SUMIFS(СВЦЭМ!$D$34:$D$777,СВЦЭМ!$A$34:$A$777,$A102,СВЦЭМ!$B$34:$B$777,X$83)+'СЕТ СН'!$H$11+СВЦЭМ!$D$10+'СЕТ СН'!$H$6-'СЕТ СН'!$H$23</f>
        <v>1088.48447063</v>
      </c>
      <c r="Y102" s="36">
        <f>SUMIFS(СВЦЭМ!$D$34:$D$777,СВЦЭМ!$A$34:$A$777,$A102,СВЦЭМ!$B$34:$B$777,Y$83)+'СЕТ СН'!$H$11+СВЦЭМ!$D$10+'СЕТ СН'!$H$6-'СЕТ СН'!$H$23</f>
        <v>1188.4191156699999</v>
      </c>
    </row>
    <row r="103" spans="1:25" ht="15.75" x14ac:dyDescent="0.2">
      <c r="A103" s="35">
        <f t="shared" si="2"/>
        <v>42814</v>
      </c>
      <c r="B103" s="36">
        <f>SUMIFS(СВЦЭМ!$D$34:$D$777,СВЦЭМ!$A$34:$A$777,$A103,СВЦЭМ!$B$34:$B$777,B$83)+'СЕТ СН'!$H$11+СВЦЭМ!$D$10+'СЕТ СН'!$H$6-'СЕТ СН'!$H$23</f>
        <v>1288.50383745</v>
      </c>
      <c r="C103" s="36">
        <f>SUMIFS(СВЦЭМ!$D$34:$D$777,СВЦЭМ!$A$34:$A$777,$A103,СВЦЭМ!$B$34:$B$777,C$83)+'СЕТ СН'!$H$11+СВЦЭМ!$D$10+'СЕТ СН'!$H$6-'СЕТ СН'!$H$23</f>
        <v>1318.9122661300003</v>
      </c>
      <c r="D103" s="36">
        <f>SUMIFS(СВЦЭМ!$D$34:$D$777,СВЦЭМ!$A$34:$A$777,$A103,СВЦЭМ!$B$34:$B$777,D$83)+'СЕТ СН'!$H$11+СВЦЭМ!$D$10+'СЕТ СН'!$H$6-'СЕТ СН'!$H$23</f>
        <v>1345.5426692800002</v>
      </c>
      <c r="E103" s="36">
        <f>SUMIFS(СВЦЭМ!$D$34:$D$777,СВЦЭМ!$A$34:$A$777,$A103,СВЦЭМ!$B$34:$B$777,E$83)+'СЕТ СН'!$H$11+СВЦЭМ!$D$10+'СЕТ СН'!$H$6-'СЕТ СН'!$H$23</f>
        <v>1360.1629350200001</v>
      </c>
      <c r="F103" s="36">
        <f>SUMIFS(СВЦЭМ!$D$34:$D$777,СВЦЭМ!$A$34:$A$777,$A103,СВЦЭМ!$B$34:$B$777,F$83)+'СЕТ СН'!$H$11+СВЦЭМ!$D$10+'СЕТ СН'!$H$6-'СЕТ СН'!$H$23</f>
        <v>1356.5730511299998</v>
      </c>
      <c r="G103" s="36">
        <f>SUMIFS(СВЦЭМ!$D$34:$D$777,СВЦЭМ!$A$34:$A$777,$A103,СВЦЭМ!$B$34:$B$777,G$83)+'СЕТ СН'!$H$11+СВЦЭМ!$D$10+'СЕТ СН'!$H$6-'СЕТ СН'!$H$23</f>
        <v>1341.4371754200001</v>
      </c>
      <c r="H103" s="36">
        <f>SUMIFS(СВЦЭМ!$D$34:$D$777,СВЦЭМ!$A$34:$A$777,$A103,СВЦЭМ!$B$34:$B$777,H$83)+'СЕТ СН'!$H$11+СВЦЭМ!$D$10+'СЕТ СН'!$H$6-'СЕТ СН'!$H$23</f>
        <v>1286.05264128</v>
      </c>
      <c r="I103" s="36">
        <f>SUMIFS(СВЦЭМ!$D$34:$D$777,СВЦЭМ!$A$34:$A$777,$A103,СВЦЭМ!$B$34:$B$777,I$83)+'СЕТ СН'!$H$11+СВЦЭМ!$D$10+'СЕТ СН'!$H$6-'СЕТ СН'!$H$23</f>
        <v>1210.97918979</v>
      </c>
      <c r="J103" s="36">
        <f>SUMIFS(СВЦЭМ!$D$34:$D$777,СВЦЭМ!$A$34:$A$777,$A103,СВЦЭМ!$B$34:$B$777,J$83)+'СЕТ СН'!$H$11+СВЦЭМ!$D$10+'СЕТ СН'!$H$6-'СЕТ СН'!$H$23</f>
        <v>1154.9806952100002</v>
      </c>
      <c r="K103" s="36">
        <f>SUMIFS(СВЦЭМ!$D$34:$D$777,СВЦЭМ!$A$34:$A$777,$A103,СВЦЭМ!$B$34:$B$777,K$83)+'СЕТ СН'!$H$11+СВЦЭМ!$D$10+'СЕТ СН'!$H$6-'СЕТ СН'!$H$23</f>
        <v>1099.2337894299999</v>
      </c>
      <c r="L103" s="36">
        <f>SUMIFS(СВЦЭМ!$D$34:$D$777,СВЦЭМ!$A$34:$A$777,$A103,СВЦЭМ!$B$34:$B$777,L$83)+'СЕТ СН'!$H$11+СВЦЭМ!$D$10+'СЕТ СН'!$H$6-'СЕТ СН'!$H$23</f>
        <v>1097.1684810300003</v>
      </c>
      <c r="M103" s="36">
        <f>SUMIFS(СВЦЭМ!$D$34:$D$777,СВЦЭМ!$A$34:$A$777,$A103,СВЦЭМ!$B$34:$B$777,M$83)+'СЕТ СН'!$H$11+СВЦЭМ!$D$10+'СЕТ СН'!$H$6-'СЕТ СН'!$H$23</f>
        <v>1106.50526894</v>
      </c>
      <c r="N103" s="36">
        <f>SUMIFS(СВЦЭМ!$D$34:$D$777,СВЦЭМ!$A$34:$A$777,$A103,СВЦЭМ!$B$34:$B$777,N$83)+'СЕТ СН'!$H$11+СВЦЭМ!$D$10+'СЕТ СН'!$H$6-'СЕТ СН'!$H$23</f>
        <v>1133.9306414900002</v>
      </c>
      <c r="O103" s="36">
        <f>SUMIFS(СВЦЭМ!$D$34:$D$777,СВЦЭМ!$A$34:$A$777,$A103,СВЦЭМ!$B$34:$B$777,O$83)+'СЕТ СН'!$H$11+СВЦЭМ!$D$10+'СЕТ СН'!$H$6-'СЕТ СН'!$H$23</f>
        <v>1154.7780993400002</v>
      </c>
      <c r="P103" s="36">
        <f>SUMIFS(СВЦЭМ!$D$34:$D$777,СВЦЭМ!$A$34:$A$777,$A103,СВЦЭМ!$B$34:$B$777,P$83)+'СЕТ СН'!$H$11+СВЦЭМ!$D$10+'СЕТ СН'!$H$6-'СЕТ СН'!$H$23</f>
        <v>1162.0340088400003</v>
      </c>
      <c r="Q103" s="36">
        <f>SUMIFS(СВЦЭМ!$D$34:$D$777,СВЦЭМ!$A$34:$A$777,$A103,СВЦЭМ!$B$34:$B$777,Q$83)+'СЕТ СН'!$H$11+СВЦЭМ!$D$10+'СЕТ СН'!$H$6-'СЕТ СН'!$H$23</f>
        <v>1160.0259986400001</v>
      </c>
      <c r="R103" s="36">
        <f>SUMIFS(СВЦЭМ!$D$34:$D$777,СВЦЭМ!$A$34:$A$777,$A103,СВЦЭМ!$B$34:$B$777,R$83)+'СЕТ СН'!$H$11+СВЦЭМ!$D$10+'СЕТ СН'!$H$6-'СЕТ СН'!$H$23</f>
        <v>1167.3476035100002</v>
      </c>
      <c r="S103" s="36">
        <f>SUMIFS(СВЦЭМ!$D$34:$D$777,СВЦЭМ!$A$34:$A$777,$A103,СВЦЭМ!$B$34:$B$777,S$83)+'СЕТ СН'!$H$11+СВЦЭМ!$D$10+'СЕТ СН'!$H$6-'СЕТ СН'!$H$23</f>
        <v>1161.84122144</v>
      </c>
      <c r="T103" s="36">
        <f>SUMIFS(СВЦЭМ!$D$34:$D$777,СВЦЭМ!$A$34:$A$777,$A103,СВЦЭМ!$B$34:$B$777,T$83)+'СЕТ СН'!$H$11+СВЦЭМ!$D$10+'СЕТ СН'!$H$6-'СЕТ СН'!$H$23</f>
        <v>1129.3956278200003</v>
      </c>
      <c r="U103" s="36">
        <f>SUMIFS(СВЦЭМ!$D$34:$D$777,СВЦЭМ!$A$34:$A$777,$A103,СВЦЭМ!$B$34:$B$777,U$83)+'СЕТ СН'!$H$11+СВЦЭМ!$D$10+'СЕТ СН'!$H$6-'СЕТ СН'!$H$23</f>
        <v>1090.6771389200003</v>
      </c>
      <c r="V103" s="36">
        <f>SUMIFS(СВЦЭМ!$D$34:$D$777,СВЦЭМ!$A$34:$A$777,$A103,СВЦЭМ!$B$34:$B$777,V$83)+'СЕТ СН'!$H$11+СВЦЭМ!$D$10+'СЕТ СН'!$H$6-'СЕТ СН'!$H$23</f>
        <v>1087.4269462800003</v>
      </c>
      <c r="W103" s="36">
        <f>SUMIFS(СВЦЭМ!$D$34:$D$777,СВЦЭМ!$A$34:$A$777,$A103,СВЦЭМ!$B$34:$B$777,W$83)+'СЕТ СН'!$H$11+СВЦЭМ!$D$10+'СЕТ СН'!$H$6-'СЕТ СН'!$H$23</f>
        <v>1085.7602287300001</v>
      </c>
      <c r="X103" s="36">
        <f>SUMIFS(СВЦЭМ!$D$34:$D$777,СВЦЭМ!$A$34:$A$777,$A103,СВЦЭМ!$B$34:$B$777,X$83)+'СЕТ СН'!$H$11+СВЦЭМ!$D$10+'СЕТ СН'!$H$6-'СЕТ СН'!$H$23</f>
        <v>1164.7725364600001</v>
      </c>
      <c r="Y103" s="36">
        <f>SUMIFS(СВЦЭМ!$D$34:$D$777,СВЦЭМ!$A$34:$A$777,$A103,СВЦЭМ!$B$34:$B$777,Y$83)+'СЕТ СН'!$H$11+СВЦЭМ!$D$10+'СЕТ СН'!$H$6-'СЕТ СН'!$H$23</f>
        <v>1244.96989648</v>
      </c>
    </row>
    <row r="104" spans="1:25" ht="15.75" x14ac:dyDescent="0.2">
      <c r="A104" s="35">
        <f t="shared" si="2"/>
        <v>42815</v>
      </c>
      <c r="B104" s="36">
        <f>SUMIFS(СВЦЭМ!$D$34:$D$777,СВЦЭМ!$A$34:$A$777,$A104,СВЦЭМ!$B$34:$B$777,B$83)+'СЕТ СН'!$H$11+СВЦЭМ!$D$10+'СЕТ СН'!$H$6-'СЕТ СН'!$H$23</f>
        <v>1190.2361716300002</v>
      </c>
      <c r="C104" s="36">
        <f>SUMIFS(СВЦЭМ!$D$34:$D$777,СВЦЭМ!$A$34:$A$777,$A104,СВЦЭМ!$B$34:$B$777,C$83)+'СЕТ СН'!$H$11+СВЦЭМ!$D$10+'СЕТ СН'!$H$6-'СЕТ СН'!$H$23</f>
        <v>1221.63189672</v>
      </c>
      <c r="D104" s="36">
        <f>SUMIFS(СВЦЭМ!$D$34:$D$777,СВЦЭМ!$A$34:$A$777,$A104,СВЦЭМ!$B$34:$B$777,D$83)+'СЕТ СН'!$H$11+СВЦЭМ!$D$10+'СЕТ СН'!$H$6-'СЕТ СН'!$H$23</f>
        <v>1244.0099937700002</v>
      </c>
      <c r="E104" s="36">
        <f>SUMIFS(СВЦЭМ!$D$34:$D$777,СВЦЭМ!$A$34:$A$777,$A104,СВЦЭМ!$B$34:$B$777,E$83)+'СЕТ СН'!$H$11+СВЦЭМ!$D$10+'СЕТ СН'!$H$6-'СЕТ СН'!$H$23</f>
        <v>1248.3139563499999</v>
      </c>
      <c r="F104" s="36">
        <f>SUMIFS(СВЦЭМ!$D$34:$D$777,СВЦЭМ!$A$34:$A$777,$A104,СВЦЭМ!$B$34:$B$777,F$83)+'СЕТ СН'!$H$11+СВЦЭМ!$D$10+'СЕТ СН'!$H$6-'СЕТ СН'!$H$23</f>
        <v>1244.5284473700003</v>
      </c>
      <c r="G104" s="36">
        <f>SUMIFS(СВЦЭМ!$D$34:$D$777,СВЦЭМ!$A$34:$A$777,$A104,СВЦЭМ!$B$34:$B$777,G$83)+'СЕТ СН'!$H$11+СВЦЭМ!$D$10+'СЕТ СН'!$H$6-'СЕТ СН'!$H$23</f>
        <v>1229.2564201700002</v>
      </c>
      <c r="H104" s="36">
        <f>SUMIFS(СВЦЭМ!$D$34:$D$777,СВЦЭМ!$A$34:$A$777,$A104,СВЦЭМ!$B$34:$B$777,H$83)+'СЕТ СН'!$H$11+СВЦЭМ!$D$10+'СЕТ СН'!$H$6-'СЕТ СН'!$H$23</f>
        <v>1240.5509585899999</v>
      </c>
      <c r="I104" s="36">
        <f>SUMIFS(СВЦЭМ!$D$34:$D$777,СВЦЭМ!$A$34:$A$777,$A104,СВЦЭМ!$B$34:$B$777,I$83)+'СЕТ СН'!$H$11+СВЦЭМ!$D$10+'СЕТ СН'!$H$6-'СЕТ СН'!$H$23</f>
        <v>1227.4902605900002</v>
      </c>
      <c r="J104" s="36">
        <f>SUMIFS(СВЦЭМ!$D$34:$D$777,СВЦЭМ!$A$34:$A$777,$A104,СВЦЭМ!$B$34:$B$777,J$83)+'СЕТ СН'!$H$11+СВЦЭМ!$D$10+'СЕТ СН'!$H$6-'СЕТ СН'!$H$23</f>
        <v>1155.1479294000001</v>
      </c>
      <c r="K104" s="36">
        <f>SUMIFS(СВЦЭМ!$D$34:$D$777,СВЦЭМ!$A$34:$A$777,$A104,СВЦЭМ!$B$34:$B$777,K$83)+'СЕТ СН'!$H$11+СВЦЭМ!$D$10+'СЕТ СН'!$H$6-'СЕТ СН'!$H$23</f>
        <v>1097.8735658700002</v>
      </c>
      <c r="L104" s="36">
        <f>SUMIFS(СВЦЭМ!$D$34:$D$777,СВЦЭМ!$A$34:$A$777,$A104,СВЦЭМ!$B$34:$B$777,L$83)+'СЕТ СН'!$H$11+СВЦЭМ!$D$10+'СЕТ СН'!$H$6-'СЕТ СН'!$H$23</f>
        <v>1093.0703480100001</v>
      </c>
      <c r="M104" s="36">
        <f>SUMIFS(СВЦЭМ!$D$34:$D$777,СВЦЭМ!$A$34:$A$777,$A104,СВЦЭМ!$B$34:$B$777,M$83)+'СЕТ СН'!$H$11+СВЦЭМ!$D$10+'СЕТ СН'!$H$6-'СЕТ СН'!$H$23</f>
        <v>1142.7269808300002</v>
      </c>
      <c r="N104" s="36">
        <f>SUMIFS(СВЦЭМ!$D$34:$D$777,СВЦЭМ!$A$34:$A$777,$A104,СВЦЭМ!$B$34:$B$777,N$83)+'СЕТ СН'!$H$11+СВЦЭМ!$D$10+'СЕТ СН'!$H$6-'СЕТ СН'!$H$23</f>
        <v>1139.88199553</v>
      </c>
      <c r="O104" s="36">
        <f>SUMIFS(СВЦЭМ!$D$34:$D$777,СВЦЭМ!$A$34:$A$777,$A104,СВЦЭМ!$B$34:$B$777,O$83)+'СЕТ СН'!$H$11+СВЦЭМ!$D$10+'СЕТ СН'!$H$6-'СЕТ СН'!$H$23</f>
        <v>1142.7477111600001</v>
      </c>
      <c r="P104" s="36">
        <f>SUMIFS(СВЦЭМ!$D$34:$D$777,СВЦЭМ!$A$34:$A$777,$A104,СВЦЭМ!$B$34:$B$777,P$83)+'СЕТ СН'!$H$11+СВЦЭМ!$D$10+'СЕТ СН'!$H$6-'СЕТ СН'!$H$23</f>
        <v>1153.6193083600001</v>
      </c>
      <c r="Q104" s="36">
        <f>SUMIFS(СВЦЭМ!$D$34:$D$777,СВЦЭМ!$A$34:$A$777,$A104,СВЦЭМ!$B$34:$B$777,Q$83)+'СЕТ СН'!$H$11+СВЦЭМ!$D$10+'СЕТ СН'!$H$6-'СЕТ СН'!$H$23</f>
        <v>1163.2923137000002</v>
      </c>
      <c r="R104" s="36">
        <f>SUMIFS(СВЦЭМ!$D$34:$D$777,СВЦЭМ!$A$34:$A$777,$A104,СВЦЭМ!$B$34:$B$777,R$83)+'СЕТ СН'!$H$11+СВЦЭМ!$D$10+'СЕТ СН'!$H$6-'СЕТ СН'!$H$23</f>
        <v>1163.9489092200001</v>
      </c>
      <c r="S104" s="36">
        <f>SUMIFS(СВЦЭМ!$D$34:$D$777,СВЦЭМ!$A$34:$A$777,$A104,СВЦЭМ!$B$34:$B$777,S$83)+'СЕТ СН'!$H$11+СВЦЭМ!$D$10+'СЕТ СН'!$H$6-'СЕТ СН'!$H$23</f>
        <v>1165.2575259700002</v>
      </c>
      <c r="T104" s="36">
        <f>SUMIFS(СВЦЭМ!$D$34:$D$777,СВЦЭМ!$A$34:$A$777,$A104,СВЦЭМ!$B$34:$B$777,T$83)+'СЕТ СН'!$H$11+СВЦЭМ!$D$10+'СЕТ СН'!$H$6-'СЕТ СН'!$H$23</f>
        <v>1149.8485929500002</v>
      </c>
      <c r="U104" s="36">
        <f>SUMIFS(СВЦЭМ!$D$34:$D$777,СВЦЭМ!$A$34:$A$777,$A104,СВЦЭМ!$B$34:$B$777,U$83)+'СЕТ СН'!$H$11+СВЦЭМ!$D$10+'СЕТ СН'!$H$6-'СЕТ СН'!$H$23</f>
        <v>1127.0977084199999</v>
      </c>
      <c r="V104" s="36">
        <f>SUMIFS(СВЦЭМ!$D$34:$D$777,СВЦЭМ!$A$34:$A$777,$A104,СВЦЭМ!$B$34:$B$777,V$83)+'СЕТ СН'!$H$11+СВЦЭМ!$D$10+'СЕТ СН'!$H$6-'СЕТ СН'!$H$23</f>
        <v>1102.6068197100003</v>
      </c>
      <c r="W104" s="36">
        <f>SUMIFS(СВЦЭМ!$D$34:$D$777,СВЦЭМ!$A$34:$A$777,$A104,СВЦЭМ!$B$34:$B$777,W$83)+'СЕТ СН'!$H$11+СВЦЭМ!$D$10+'СЕТ СН'!$H$6-'СЕТ СН'!$H$23</f>
        <v>1104.1572232000003</v>
      </c>
      <c r="X104" s="36">
        <f>SUMIFS(СВЦЭМ!$D$34:$D$777,СВЦЭМ!$A$34:$A$777,$A104,СВЦЭМ!$B$34:$B$777,X$83)+'СЕТ СН'!$H$11+СВЦЭМ!$D$10+'СЕТ СН'!$H$6-'СЕТ СН'!$H$23</f>
        <v>1157.5137675000001</v>
      </c>
      <c r="Y104" s="36">
        <f>SUMIFS(СВЦЭМ!$D$34:$D$777,СВЦЭМ!$A$34:$A$777,$A104,СВЦЭМ!$B$34:$B$777,Y$83)+'СЕТ СН'!$H$11+СВЦЭМ!$D$10+'СЕТ СН'!$H$6-'СЕТ СН'!$H$23</f>
        <v>1160.54301231</v>
      </c>
    </row>
    <row r="105" spans="1:25" ht="15.75" x14ac:dyDescent="0.2">
      <c r="A105" s="35">
        <f t="shared" si="2"/>
        <v>42816</v>
      </c>
      <c r="B105" s="36">
        <f>SUMIFS(СВЦЭМ!$D$34:$D$777,СВЦЭМ!$A$34:$A$777,$A105,СВЦЭМ!$B$34:$B$777,B$83)+'СЕТ СН'!$H$11+СВЦЭМ!$D$10+'СЕТ СН'!$H$6-'СЕТ СН'!$H$23</f>
        <v>1228.19488555</v>
      </c>
      <c r="C105" s="36">
        <f>SUMIFS(СВЦЭМ!$D$34:$D$777,СВЦЭМ!$A$34:$A$777,$A105,СВЦЭМ!$B$34:$B$777,C$83)+'СЕТ СН'!$H$11+СВЦЭМ!$D$10+'СЕТ СН'!$H$6-'СЕТ СН'!$H$23</f>
        <v>1244.6234354500002</v>
      </c>
      <c r="D105" s="36">
        <f>SUMIFS(СВЦЭМ!$D$34:$D$777,СВЦЭМ!$A$34:$A$777,$A105,СВЦЭМ!$B$34:$B$777,D$83)+'СЕТ СН'!$H$11+СВЦЭМ!$D$10+'СЕТ СН'!$H$6-'СЕТ СН'!$H$23</f>
        <v>1263.9414444600002</v>
      </c>
      <c r="E105" s="36">
        <f>SUMIFS(СВЦЭМ!$D$34:$D$777,СВЦЭМ!$A$34:$A$777,$A105,СВЦЭМ!$B$34:$B$777,E$83)+'СЕТ СН'!$H$11+СВЦЭМ!$D$10+'СЕТ СН'!$H$6-'СЕТ СН'!$H$23</f>
        <v>1274.14068511</v>
      </c>
      <c r="F105" s="36">
        <f>SUMIFS(СВЦЭМ!$D$34:$D$777,СВЦЭМ!$A$34:$A$777,$A105,СВЦЭМ!$B$34:$B$777,F$83)+'СЕТ СН'!$H$11+СВЦЭМ!$D$10+'СЕТ СН'!$H$6-'СЕТ СН'!$H$23</f>
        <v>1270.1202400299999</v>
      </c>
      <c r="G105" s="36">
        <f>SUMIFS(СВЦЭМ!$D$34:$D$777,СВЦЭМ!$A$34:$A$777,$A105,СВЦЭМ!$B$34:$B$777,G$83)+'СЕТ СН'!$H$11+СВЦЭМ!$D$10+'СЕТ СН'!$H$6-'СЕТ СН'!$H$23</f>
        <v>1256.7224213</v>
      </c>
      <c r="H105" s="36">
        <f>SUMIFS(СВЦЭМ!$D$34:$D$777,СВЦЭМ!$A$34:$A$777,$A105,СВЦЭМ!$B$34:$B$777,H$83)+'СЕТ СН'!$H$11+СВЦЭМ!$D$10+'СЕТ СН'!$H$6-'СЕТ СН'!$H$23</f>
        <v>1275.6343801600001</v>
      </c>
      <c r="I105" s="36">
        <f>SUMIFS(СВЦЭМ!$D$34:$D$777,СВЦЭМ!$A$34:$A$777,$A105,СВЦЭМ!$B$34:$B$777,I$83)+'СЕТ СН'!$H$11+СВЦЭМ!$D$10+'СЕТ СН'!$H$6-'СЕТ СН'!$H$23</f>
        <v>1227.01428609</v>
      </c>
      <c r="J105" s="36">
        <f>SUMIFS(СВЦЭМ!$D$34:$D$777,СВЦЭМ!$A$34:$A$777,$A105,СВЦЭМ!$B$34:$B$777,J$83)+'СЕТ СН'!$H$11+СВЦЭМ!$D$10+'СЕТ СН'!$H$6-'СЕТ СН'!$H$23</f>
        <v>1160.06545074</v>
      </c>
      <c r="K105" s="36">
        <f>SUMIFS(СВЦЭМ!$D$34:$D$777,СВЦЭМ!$A$34:$A$777,$A105,СВЦЭМ!$B$34:$B$777,K$83)+'СЕТ СН'!$H$11+СВЦЭМ!$D$10+'СЕТ СН'!$H$6-'СЕТ СН'!$H$23</f>
        <v>1116.2055638400002</v>
      </c>
      <c r="L105" s="36">
        <f>SUMIFS(СВЦЭМ!$D$34:$D$777,СВЦЭМ!$A$34:$A$777,$A105,СВЦЭМ!$B$34:$B$777,L$83)+'СЕТ СН'!$H$11+СВЦЭМ!$D$10+'СЕТ СН'!$H$6-'СЕТ СН'!$H$23</f>
        <v>1115.7345546800002</v>
      </c>
      <c r="M105" s="36">
        <f>SUMIFS(СВЦЭМ!$D$34:$D$777,СВЦЭМ!$A$34:$A$777,$A105,СВЦЭМ!$B$34:$B$777,M$83)+'СЕТ СН'!$H$11+СВЦЭМ!$D$10+'СЕТ СН'!$H$6-'СЕТ СН'!$H$23</f>
        <v>1129.9362020500002</v>
      </c>
      <c r="N105" s="36">
        <f>SUMIFS(СВЦЭМ!$D$34:$D$777,СВЦЭМ!$A$34:$A$777,$A105,СВЦЭМ!$B$34:$B$777,N$83)+'СЕТ СН'!$H$11+СВЦЭМ!$D$10+'СЕТ СН'!$H$6-'СЕТ СН'!$H$23</f>
        <v>1190.3060897999999</v>
      </c>
      <c r="O105" s="36">
        <f>SUMIFS(СВЦЭМ!$D$34:$D$777,СВЦЭМ!$A$34:$A$777,$A105,СВЦЭМ!$B$34:$B$777,O$83)+'СЕТ СН'!$H$11+СВЦЭМ!$D$10+'СЕТ СН'!$H$6-'СЕТ СН'!$H$23</f>
        <v>1167.5049847400001</v>
      </c>
      <c r="P105" s="36">
        <f>SUMIFS(СВЦЭМ!$D$34:$D$777,СВЦЭМ!$A$34:$A$777,$A105,СВЦЭМ!$B$34:$B$777,P$83)+'СЕТ СН'!$H$11+СВЦЭМ!$D$10+'СЕТ СН'!$H$6-'СЕТ СН'!$H$23</f>
        <v>1186.39139389</v>
      </c>
      <c r="Q105" s="36">
        <f>SUMIFS(СВЦЭМ!$D$34:$D$777,СВЦЭМ!$A$34:$A$777,$A105,СВЦЭМ!$B$34:$B$777,Q$83)+'СЕТ СН'!$H$11+СВЦЭМ!$D$10+'СЕТ СН'!$H$6-'СЕТ СН'!$H$23</f>
        <v>1193.4002532700001</v>
      </c>
      <c r="R105" s="36">
        <f>SUMIFS(СВЦЭМ!$D$34:$D$777,СВЦЭМ!$A$34:$A$777,$A105,СВЦЭМ!$B$34:$B$777,R$83)+'СЕТ СН'!$H$11+СВЦЭМ!$D$10+'СЕТ СН'!$H$6-'СЕТ СН'!$H$23</f>
        <v>1190.7795873800001</v>
      </c>
      <c r="S105" s="36">
        <f>SUMIFS(СВЦЭМ!$D$34:$D$777,СВЦЭМ!$A$34:$A$777,$A105,СВЦЭМ!$B$34:$B$777,S$83)+'СЕТ СН'!$H$11+СВЦЭМ!$D$10+'СЕТ СН'!$H$6-'СЕТ СН'!$H$23</f>
        <v>1174.1274282300001</v>
      </c>
      <c r="T105" s="36">
        <f>SUMIFS(СВЦЭМ!$D$34:$D$777,СВЦЭМ!$A$34:$A$777,$A105,СВЦЭМ!$B$34:$B$777,T$83)+'СЕТ СН'!$H$11+СВЦЭМ!$D$10+'СЕТ СН'!$H$6-'СЕТ СН'!$H$23</f>
        <v>1146.8564937300002</v>
      </c>
      <c r="U105" s="36">
        <f>SUMIFS(СВЦЭМ!$D$34:$D$777,СВЦЭМ!$A$34:$A$777,$A105,СВЦЭМ!$B$34:$B$777,U$83)+'СЕТ СН'!$H$11+СВЦЭМ!$D$10+'СЕТ СН'!$H$6-'СЕТ СН'!$H$23</f>
        <v>1101.4044022000003</v>
      </c>
      <c r="V105" s="36">
        <f>SUMIFS(СВЦЭМ!$D$34:$D$777,СВЦЭМ!$A$34:$A$777,$A105,СВЦЭМ!$B$34:$B$777,V$83)+'СЕТ СН'!$H$11+СВЦЭМ!$D$10+'СЕТ СН'!$H$6-'СЕТ СН'!$H$23</f>
        <v>1090.6022357900001</v>
      </c>
      <c r="W105" s="36">
        <f>SUMIFS(СВЦЭМ!$D$34:$D$777,СВЦЭМ!$A$34:$A$777,$A105,СВЦЭМ!$B$34:$B$777,W$83)+'СЕТ СН'!$H$11+СВЦЭМ!$D$10+'СЕТ СН'!$H$6-'СЕТ СН'!$H$23</f>
        <v>1096.7637396200003</v>
      </c>
      <c r="X105" s="36">
        <f>SUMIFS(СВЦЭМ!$D$34:$D$777,СВЦЭМ!$A$34:$A$777,$A105,СВЦЭМ!$B$34:$B$777,X$83)+'СЕТ СН'!$H$11+СВЦЭМ!$D$10+'СЕТ СН'!$H$6-'СЕТ СН'!$H$23</f>
        <v>1153.5678437500001</v>
      </c>
      <c r="Y105" s="36">
        <f>SUMIFS(СВЦЭМ!$D$34:$D$777,СВЦЭМ!$A$34:$A$777,$A105,СВЦЭМ!$B$34:$B$777,Y$83)+'СЕТ СН'!$H$11+СВЦЭМ!$D$10+'СЕТ СН'!$H$6-'СЕТ СН'!$H$23</f>
        <v>1241.1195546700001</v>
      </c>
    </row>
    <row r="106" spans="1:25" ht="15.75" x14ac:dyDescent="0.2">
      <c r="A106" s="35">
        <f t="shared" si="2"/>
        <v>42817</v>
      </c>
      <c r="B106" s="36">
        <f>SUMIFS(СВЦЭМ!$D$34:$D$777,СВЦЭМ!$A$34:$A$777,$A106,СВЦЭМ!$B$34:$B$777,B$83)+'СЕТ СН'!$H$11+СВЦЭМ!$D$10+'СЕТ СН'!$H$6-'СЕТ СН'!$H$23</f>
        <v>1291.5759047800002</v>
      </c>
      <c r="C106" s="36">
        <f>SUMIFS(СВЦЭМ!$D$34:$D$777,СВЦЭМ!$A$34:$A$777,$A106,СВЦЭМ!$B$34:$B$777,C$83)+'СЕТ СН'!$H$11+СВЦЭМ!$D$10+'СЕТ СН'!$H$6-'СЕТ СН'!$H$23</f>
        <v>1308.7320103699999</v>
      </c>
      <c r="D106" s="36">
        <f>SUMIFS(СВЦЭМ!$D$34:$D$777,СВЦЭМ!$A$34:$A$777,$A106,СВЦЭМ!$B$34:$B$777,D$83)+'СЕТ СН'!$H$11+СВЦЭМ!$D$10+'СЕТ СН'!$H$6-'СЕТ СН'!$H$23</f>
        <v>1323.14219379</v>
      </c>
      <c r="E106" s="36">
        <f>SUMIFS(СВЦЭМ!$D$34:$D$777,СВЦЭМ!$A$34:$A$777,$A106,СВЦЭМ!$B$34:$B$777,E$83)+'СЕТ СН'!$H$11+СВЦЭМ!$D$10+'СЕТ СН'!$H$6-'СЕТ СН'!$H$23</f>
        <v>1334.5971648200002</v>
      </c>
      <c r="F106" s="36">
        <f>SUMIFS(СВЦЭМ!$D$34:$D$777,СВЦЭМ!$A$34:$A$777,$A106,СВЦЭМ!$B$34:$B$777,F$83)+'СЕТ СН'!$H$11+СВЦЭМ!$D$10+'СЕТ СН'!$H$6-'СЕТ СН'!$H$23</f>
        <v>1339.2703306399999</v>
      </c>
      <c r="G106" s="36">
        <f>SUMIFS(СВЦЭМ!$D$34:$D$777,СВЦЭМ!$A$34:$A$777,$A106,СВЦЭМ!$B$34:$B$777,G$83)+'СЕТ СН'!$H$11+СВЦЭМ!$D$10+'СЕТ СН'!$H$6-'СЕТ СН'!$H$23</f>
        <v>1325.7226951299999</v>
      </c>
      <c r="H106" s="36">
        <f>SUMIFS(СВЦЭМ!$D$34:$D$777,СВЦЭМ!$A$34:$A$777,$A106,СВЦЭМ!$B$34:$B$777,H$83)+'СЕТ СН'!$H$11+СВЦЭМ!$D$10+'СЕТ СН'!$H$6-'СЕТ СН'!$H$23</f>
        <v>1265.5697525</v>
      </c>
      <c r="I106" s="36">
        <f>SUMIFS(СВЦЭМ!$D$34:$D$777,СВЦЭМ!$A$34:$A$777,$A106,СВЦЭМ!$B$34:$B$777,I$83)+'СЕТ СН'!$H$11+СВЦЭМ!$D$10+'СЕТ СН'!$H$6-'СЕТ СН'!$H$23</f>
        <v>1226.5487198300002</v>
      </c>
      <c r="J106" s="36">
        <f>SUMIFS(СВЦЭМ!$D$34:$D$777,СВЦЭМ!$A$34:$A$777,$A106,СВЦЭМ!$B$34:$B$777,J$83)+'СЕТ СН'!$H$11+СВЦЭМ!$D$10+'СЕТ СН'!$H$6-'СЕТ СН'!$H$23</f>
        <v>1162.9331159900003</v>
      </c>
      <c r="K106" s="36">
        <f>SUMIFS(СВЦЭМ!$D$34:$D$777,СВЦЭМ!$A$34:$A$777,$A106,СВЦЭМ!$B$34:$B$777,K$83)+'СЕТ СН'!$H$11+СВЦЭМ!$D$10+'СЕТ СН'!$H$6-'СЕТ СН'!$H$23</f>
        <v>1095.2423133400002</v>
      </c>
      <c r="L106" s="36">
        <f>SUMIFS(СВЦЭМ!$D$34:$D$777,СВЦЭМ!$A$34:$A$777,$A106,СВЦЭМ!$B$34:$B$777,L$83)+'СЕТ СН'!$H$11+СВЦЭМ!$D$10+'СЕТ СН'!$H$6-'СЕТ СН'!$H$23</f>
        <v>1093.5762322400001</v>
      </c>
      <c r="M106" s="36">
        <f>SUMIFS(СВЦЭМ!$D$34:$D$777,СВЦЭМ!$A$34:$A$777,$A106,СВЦЭМ!$B$34:$B$777,M$83)+'СЕТ СН'!$H$11+СВЦЭМ!$D$10+'СЕТ СН'!$H$6-'СЕТ СН'!$H$23</f>
        <v>1108.4349667700003</v>
      </c>
      <c r="N106" s="36">
        <f>SUMIFS(СВЦЭМ!$D$34:$D$777,СВЦЭМ!$A$34:$A$777,$A106,СВЦЭМ!$B$34:$B$777,N$83)+'СЕТ СН'!$H$11+СВЦЭМ!$D$10+'СЕТ СН'!$H$6-'СЕТ СН'!$H$23</f>
        <v>1128.5594645700003</v>
      </c>
      <c r="O106" s="36">
        <f>SUMIFS(СВЦЭМ!$D$34:$D$777,СВЦЭМ!$A$34:$A$777,$A106,СВЦЭМ!$B$34:$B$777,O$83)+'СЕТ СН'!$H$11+СВЦЭМ!$D$10+'СЕТ СН'!$H$6-'СЕТ СН'!$H$23</f>
        <v>1154.05908881</v>
      </c>
      <c r="P106" s="36">
        <f>SUMIFS(СВЦЭМ!$D$34:$D$777,СВЦЭМ!$A$34:$A$777,$A106,СВЦЭМ!$B$34:$B$777,P$83)+'СЕТ СН'!$H$11+СВЦЭМ!$D$10+'СЕТ СН'!$H$6-'СЕТ СН'!$H$23</f>
        <v>1165.5935524800002</v>
      </c>
      <c r="Q106" s="36">
        <f>SUMIFS(СВЦЭМ!$D$34:$D$777,СВЦЭМ!$A$34:$A$777,$A106,СВЦЭМ!$B$34:$B$777,Q$83)+'СЕТ СН'!$H$11+СВЦЭМ!$D$10+'СЕТ СН'!$H$6-'СЕТ СН'!$H$23</f>
        <v>1162.0232944600002</v>
      </c>
      <c r="R106" s="36">
        <f>SUMIFS(СВЦЭМ!$D$34:$D$777,СВЦЭМ!$A$34:$A$777,$A106,СВЦЭМ!$B$34:$B$777,R$83)+'СЕТ СН'!$H$11+СВЦЭМ!$D$10+'СЕТ СН'!$H$6-'СЕТ СН'!$H$23</f>
        <v>1162.43744216</v>
      </c>
      <c r="S106" s="36">
        <f>SUMIFS(СВЦЭМ!$D$34:$D$777,СВЦЭМ!$A$34:$A$777,$A106,СВЦЭМ!$B$34:$B$777,S$83)+'СЕТ СН'!$H$11+СВЦЭМ!$D$10+'СЕТ СН'!$H$6-'СЕТ СН'!$H$23</f>
        <v>1148.5264693600002</v>
      </c>
      <c r="T106" s="36">
        <f>SUMIFS(СВЦЭМ!$D$34:$D$777,СВЦЭМ!$A$34:$A$777,$A106,СВЦЭМ!$B$34:$B$777,T$83)+'СЕТ СН'!$H$11+СВЦЭМ!$D$10+'СЕТ СН'!$H$6-'СЕТ СН'!$H$23</f>
        <v>1123.4098901000002</v>
      </c>
      <c r="U106" s="36">
        <f>SUMIFS(СВЦЭМ!$D$34:$D$777,СВЦЭМ!$A$34:$A$777,$A106,СВЦЭМ!$B$34:$B$777,U$83)+'СЕТ СН'!$H$11+СВЦЭМ!$D$10+'СЕТ СН'!$H$6-'СЕТ СН'!$H$23</f>
        <v>1098.0071639900002</v>
      </c>
      <c r="V106" s="36">
        <f>SUMIFS(СВЦЭМ!$D$34:$D$777,СВЦЭМ!$A$34:$A$777,$A106,СВЦЭМ!$B$34:$B$777,V$83)+'СЕТ СН'!$H$11+СВЦЭМ!$D$10+'СЕТ СН'!$H$6-'СЕТ СН'!$H$23</f>
        <v>1073.5381539499999</v>
      </c>
      <c r="W106" s="36">
        <f>SUMIFS(СВЦЭМ!$D$34:$D$777,СВЦЭМ!$A$34:$A$777,$A106,СВЦЭМ!$B$34:$B$777,W$83)+'СЕТ СН'!$H$11+СВЦЭМ!$D$10+'СЕТ СН'!$H$6-'СЕТ СН'!$H$23</f>
        <v>1071.89561108</v>
      </c>
      <c r="X106" s="36">
        <f>SUMIFS(СВЦЭМ!$D$34:$D$777,СВЦЭМ!$A$34:$A$777,$A106,СВЦЭМ!$B$34:$B$777,X$83)+'СЕТ СН'!$H$11+СВЦЭМ!$D$10+'СЕТ СН'!$H$6-'СЕТ СН'!$H$23</f>
        <v>1144.4202954000002</v>
      </c>
      <c r="Y106" s="36">
        <f>SUMIFS(СВЦЭМ!$D$34:$D$777,СВЦЭМ!$A$34:$A$777,$A106,СВЦЭМ!$B$34:$B$777,Y$83)+'СЕТ СН'!$H$11+СВЦЭМ!$D$10+'СЕТ СН'!$H$6-'СЕТ СН'!$H$23</f>
        <v>1222.49766482</v>
      </c>
    </row>
    <row r="107" spans="1:25" ht="15.75" x14ac:dyDescent="0.2">
      <c r="A107" s="35">
        <f t="shared" si="2"/>
        <v>42818</v>
      </c>
      <c r="B107" s="36">
        <f>SUMIFS(СВЦЭМ!$D$34:$D$777,СВЦЭМ!$A$34:$A$777,$A107,СВЦЭМ!$B$34:$B$777,B$83)+'СЕТ СН'!$H$11+СВЦЭМ!$D$10+'СЕТ СН'!$H$6-'СЕТ СН'!$H$23</f>
        <v>1268.4345523500001</v>
      </c>
      <c r="C107" s="36">
        <f>SUMIFS(СВЦЭМ!$D$34:$D$777,СВЦЭМ!$A$34:$A$777,$A107,СВЦЭМ!$B$34:$B$777,C$83)+'СЕТ СН'!$H$11+СВЦЭМ!$D$10+'СЕТ СН'!$H$6-'СЕТ СН'!$H$23</f>
        <v>1303.99650458</v>
      </c>
      <c r="D107" s="36">
        <f>SUMIFS(СВЦЭМ!$D$34:$D$777,СВЦЭМ!$A$34:$A$777,$A107,СВЦЭМ!$B$34:$B$777,D$83)+'СЕТ СН'!$H$11+СВЦЭМ!$D$10+'СЕТ СН'!$H$6-'СЕТ СН'!$H$23</f>
        <v>1322.34937812</v>
      </c>
      <c r="E107" s="36">
        <f>SUMIFS(СВЦЭМ!$D$34:$D$777,СВЦЭМ!$A$34:$A$777,$A107,СВЦЭМ!$B$34:$B$777,E$83)+'СЕТ СН'!$H$11+СВЦЭМ!$D$10+'СЕТ СН'!$H$6-'СЕТ СН'!$H$23</f>
        <v>1339.0697550700002</v>
      </c>
      <c r="F107" s="36">
        <f>SUMIFS(СВЦЭМ!$D$34:$D$777,СВЦЭМ!$A$34:$A$777,$A107,СВЦЭМ!$B$34:$B$777,F$83)+'СЕТ СН'!$H$11+СВЦЭМ!$D$10+'СЕТ СН'!$H$6-'СЕТ СН'!$H$23</f>
        <v>1339.60897135</v>
      </c>
      <c r="G107" s="36">
        <f>SUMIFS(СВЦЭМ!$D$34:$D$777,СВЦЭМ!$A$34:$A$777,$A107,СВЦЭМ!$B$34:$B$777,G$83)+'СЕТ СН'!$H$11+СВЦЭМ!$D$10+'СЕТ СН'!$H$6-'СЕТ СН'!$H$23</f>
        <v>1310.57974057</v>
      </c>
      <c r="H107" s="36">
        <f>SUMIFS(СВЦЭМ!$D$34:$D$777,СВЦЭМ!$A$34:$A$777,$A107,СВЦЭМ!$B$34:$B$777,H$83)+'СЕТ СН'!$H$11+СВЦЭМ!$D$10+'СЕТ СН'!$H$6-'СЕТ СН'!$H$23</f>
        <v>1243.0774672000002</v>
      </c>
      <c r="I107" s="36">
        <f>SUMIFS(СВЦЭМ!$D$34:$D$777,СВЦЭМ!$A$34:$A$777,$A107,СВЦЭМ!$B$34:$B$777,I$83)+'СЕТ СН'!$H$11+СВЦЭМ!$D$10+'СЕТ СН'!$H$6-'СЕТ СН'!$H$23</f>
        <v>1180.2945187800001</v>
      </c>
      <c r="J107" s="36">
        <f>SUMIFS(СВЦЭМ!$D$34:$D$777,СВЦЭМ!$A$34:$A$777,$A107,СВЦЭМ!$B$34:$B$777,J$83)+'СЕТ СН'!$H$11+СВЦЭМ!$D$10+'СЕТ СН'!$H$6-'СЕТ СН'!$H$23</f>
        <v>1120.0414932900003</v>
      </c>
      <c r="K107" s="36">
        <f>SUMIFS(СВЦЭМ!$D$34:$D$777,СВЦЭМ!$A$34:$A$777,$A107,СВЦЭМ!$B$34:$B$777,K$83)+'СЕТ СН'!$H$11+СВЦЭМ!$D$10+'СЕТ СН'!$H$6-'СЕТ СН'!$H$23</f>
        <v>1073.9051551699999</v>
      </c>
      <c r="L107" s="36">
        <f>SUMIFS(СВЦЭМ!$D$34:$D$777,СВЦЭМ!$A$34:$A$777,$A107,СВЦЭМ!$B$34:$B$777,L$83)+'СЕТ СН'!$H$11+СВЦЭМ!$D$10+'СЕТ СН'!$H$6-'СЕТ СН'!$H$23</f>
        <v>1058.7015183600001</v>
      </c>
      <c r="M107" s="36">
        <f>SUMIFS(СВЦЭМ!$D$34:$D$777,СВЦЭМ!$A$34:$A$777,$A107,СВЦЭМ!$B$34:$B$777,M$83)+'СЕТ СН'!$H$11+СВЦЭМ!$D$10+'СЕТ СН'!$H$6-'СЕТ СН'!$H$23</f>
        <v>1074.9727950199999</v>
      </c>
      <c r="N107" s="36">
        <f>SUMIFS(СВЦЭМ!$D$34:$D$777,СВЦЭМ!$A$34:$A$777,$A107,СВЦЭМ!$B$34:$B$777,N$83)+'СЕТ СН'!$H$11+СВЦЭМ!$D$10+'СЕТ СН'!$H$6-'СЕТ СН'!$H$23</f>
        <v>1102.9615575400003</v>
      </c>
      <c r="O107" s="36">
        <f>SUMIFS(СВЦЭМ!$D$34:$D$777,СВЦЭМ!$A$34:$A$777,$A107,СВЦЭМ!$B$34:$B$777,O$83)+'СЕТ СН'!$H$11+СВЦЭМ!$D$10+'СЕТ СН'!$H$6-'СЕТ СН'!$H$23</f>
        <v>1103.4229070300003</v>
      </c>
      <c r="P107" s="36">
        <f>SUMIFS(СВЦЭМ!$D$34:$D$777,СВЦЭМ!$A$34:$A$777,$A107,СВЦЭМ!$B$34:$B$777,P$83)+'СЕТ СН'!$H$11+СВЦЭМ!$D$10+'СЕТ СН'!$H$6-'СЕТ СН'!$H$23</f>
        <v>1114.53833274</v>
      </c>
      <c r="Q107" s="36">
        <f>SUMIFS(СВЦЭМ!$D$34:$D$777,СВЦЭМ!$A$34:$A$777,$A107,СВЦЭМ!$B$34:$B$777,Q$83)+'СЕТ СН'!$H$11+СВЦЭМ!$D$10+'СЕТ СН'!$H$6-'СЕТ СН'!$H$23</f>
        <v>1116.9975226900001</v>
      </c>
      <c r="R107" s="36">
        <f>SUMIFS(СВЦЭМ!$D$34:$D$777,СВЦЭМ!$A$34:$A$777,$A107,СВЦЭМ!$B$34:$B$777,R$83)+'СЕТ СН'!$H$11+СВЦЭМ!$D$10+'СЕТ СН'!$H$6-'СЕТ СН'!$H$23</f>
        <v>1122.8620517700001</v>
      </c>
      <c r="S107" s="36">
        <f>SUMIFS(СВЦЭМ!$D$34:$D$777,СВЦЭМ!$A$34:$A$777,$A107,СВЦЭМ!$B$34:$B$777,S$83)+'СЕТ СН'!$H$11+СВЦЭМ!$D$10+'СЕТ СН'!$H$6-'СЕТ СН'!$H$23</f>
        <v>1115.9728367000002</v>
      </c>
      <c r="T107" s="36">
        <f>SUMIFS(СВЦЭМ!$D$34:$D$777,СВЦЭМ!$A$34:$A$777,$A107,СВЦЭМ!$B$34:$B$777,T$83)+'СЕТ СН'!$H$11+СВЦЭМ!$D$10+'СЕТ СН'!$H$6-'СЕТ СН'!$H$23</f>
        <v>1092.4672383100001</v>
      </c>
      <c r="U107" s="36">
        <f>SUMIFS(СВЦЭМ!$D$34:$D$777,СВЦЭМ!$A$34:$A$777,$A107,СВЦЭМ!$B$34:$B$777,U$83)+'СЕТ СН'!$H$11+СВЦЭМ!$D$10+'СЕТ СН'!$H$6-'СЕТ СН'!$H$23</f>
        <v>1059.6336892700001</v>
      </c>
      <c r="V107" s="36">
        <f>SUMIFS(СВЦЭМ!$D$34:$D$777,СВЦЭМ!$A$34:$A$777,$A107,СВЦЭМ!$B$34:$B$777,V$83)+'СЕТ СН'!$H$11+СВЦЭМ!$D$10+'СЕТ СН'!$H$6-'СЕТ СН'!$H$23</f>
        <v>1059.1497431000003</v>
      </c>
      <c r="W107" s="36">
        <f>SUMIFS(СВЦЭМ!$D$34:$D$777,СВЦЭМ!$A$34:$A$777,$A107,СВЦЭМ!$B$34:$B$777,W$83)+'СЕТ СН'!$H$11+СВЦЭМ!$D$10+'СЕТ СН'!$H$6-'СЕТ СН'!$H$23</f>
        <v>1054.7198241900001</v>
      </c>
      <c r="X107" s="36">
        <f>SUMIFS(СВЦЭМ!$D$34:$D$777,СВЦЭМ!$A$34:$A$777,$A107,СВЦЭМ!$B$34:$B$777,X$83)+'СЕТ СН'!$H$11+СВЦЭМ!$D$10+'СЕТ СН'!$H$6-'СЕТ СН'!$H$23</f>
        <v>1107.3826470200001</v>
      </c>
      <c r="Y107" s="36">
        <f>SUMIFS(СВЦЭМ!$D$34:$D$777,СВЦЭМ!$A$34:$A$777,$A107,СВЦЭМ!$B$34:$B$777,Y$83)+'СЕТ СН'!$H$11+СВЦЭМ!$D$10+'СЕТ СН'!$H$6-'СЕТ СН'!$H$23</f>
        <v>1189.5927470800002</v>
      </c>
    </row>
    <row r="108" spans="1:25" ht="15.75" x14ac:dyDescent="0.2">
      <c r="A108" s="35">
        <f t="shared" si="2"/>
        <v>42819</v>
      </c>
      <c r="B108" s="36">
        <f>SUMIFS(СВЦЭМ!$D$34:$D$777,СВЦЭМ!$A$34:$A$777,$A108,СВЦЭМ!$B$34:$B$777,B$83)+'СЕТ СН'!$H$11+СВЦЭМ!$D$10+'СЕТ СН'!$H$6-'СЕТ СН'!$H$23</f>
        <v>1249.6226267800002</v>
      </c>
      <c r="C108" s="36">
        <f>SUMIFS(СВЦЭМ!$D$34:$D$777,СВЦЭМ!$A$34:$A$777,$A108,СВЦЭМ!$B$34:$B$777,C$83)+'СЕТ СН'!$H$11+СВЦЭМ!$D$10+'СЕТ СН'!$H$6-'СЕТ СН'!$H$23</f>
        <v>1292.3466984000002</v>
      </c>
      <c r="D108" s="36">
        <f>SUMIFS(СВЦЭМ!$D$34:$D$777,СВЦЭМ!$A$34:$A$777,$A108,СВЦЭМ!$B$34:$B$777,D$83)+'СЕТ СН'!$H$11+СВЦЭМ!$D$10+'СЕТ СН'!$H$6-'СЕТ СН'!$H$23</f>
        <v>1309.4037575800003</v>
      </c>
      <c r="E108" s="36">
        <f>SUMIFS(СВЦЭМ!$D$34:$D$777,СВЦЭМ!$A$34:$A$777,$A108,СВЦЭМ!$B$34:$B$777,E$83)+'СЕТ СН'!$H$11+СВЦЭМ!$D$10+'СЕТ СН'!$H$6-'СЕТ СН'!$H$23</f>
        <v>1322.2889777999999</v>
      </c>
      <c r="F108" s="36">
        <f>SUMIFS(СВЦЭМ!$D$34:$D$777,СВЦЭМ!$A$34:$A$777,$A108,СВЦЭМ!$B$34:$B$777,F$83)+'СЕТ СН'!$H$11+СВЦЭМ!$D$10+'СЕТ СН'!$H$6-'СЕТ СН'!$H$23</f>
        <v>1320.5838960800002</v>
      </c>
      <c r="G108" s="36">
        <f>SUMIFS(СВЦЭМ!$D$34:$D$777,СВЦЭМ!$A$34:$A$777,$A108,СВЦЭМ!$B$34:$B$777,G$83)+'СЕТ СН'!$H$11+СВЦЭМ!$D$10+'СЕТ СН'!$H$6-'СЕТ СН'!$H$23</f>
        <v>1307.9820001200001</v>
      </c>
      <c r="H108" s="36">
        <f>SUMIFS(СВЦЭМ!$D$34:$D$777,СВЦЭМ!$A$34:$A$777,$A108,СВЦЭМ!$B$34:$B$777,H$83)+'СЕТ СН'!$H$11+СВЦЭМ!$D$10+'СЕТ СН'!$H$6-'СЕТ СН'!$H$23</f>
        <v>1283.03244382</v>
      </c>
      <c r="I108" s="36">
        <f>SUMIFS(СВЦЭМ!$D$34:$D$777,СВЦЭМ!$A$34:$A$777,$A108,СВЦЭМ!$B$34:$B$777,I$83)+'СЕТ СН'!$H$11+СВЦЭМ!$D$10+'СЕТ СН'!$H$6-'СЕТ СН'!$H$23</f>
        <v>1230.61505115</v>
      </c>
      <c r="J108" s="36">
        <f>SUMIFS(СВЦЭМ!$D$34:$D$777,СВЦЭМ!$A$34:$A$777,$A108,СВЦЭМ!$B$34:$B$777,J$83)+'СЕТ СН'!$H$11+СВЦЭМ!$D$10+'СЕТ СН'!$H$6-'СЕТ СН'!$H$23</f>
        <v>1141.5698124099999</v>
      </c>
      <c r="K108" s="36">
        <f>SUMIFS(СВЦЭМ!$D$34:$D$777,СВЦЭМ!$A$34:$A$777,$A108,СВЦЭМ!$B$34:$B$777,K$83)+'СЕТ СН'!$H$11+СВЦЭМ!$D$10+'СЕТ СН'!$H$6-'СЕТ СН'!$H$23</f>
        <v>1068.8359401000002</v>
      </c>
      <c r="L108" s="36">
        <f>SUMIFS(СВЦЭМ!$D$34:$D$777,СВЦЭМ!$A$34:$A$777,$A108,СВЦЭМ!$B$34:$B$777,L$83)+'СЕТ СН'!$H$11+СВЦЭМ!$D$10+'СЕТ СН'!$H$6-'СЕТ СН'!$H$23</f>
        <v>1058.4570185800003</v>
      </c>
      <c r="M108" s="36">
        <f>SUMIFS(СВЦЭМ!$D$34:$D$777,СВЦЭМ!$A$34:$A$777,$A108,СВЦЭМ!$B$34:$B$777,M$83)+'СЕТ СН'!$H$11+СВЦЭМ!$D$10+'СЕТ СН'!$H$6-'СЕТ СН'!$H$23</f>
        <v>1074.6826484200001</v>
      </c>
      <c r="N108" s="36">
        <f>SUMIFS(СВЦЭМ!$D$34:$D$777,СВЦЭМ!$A$34:$A$777,$A108,СВЦЭМ!$B$34:$B$777,N$83)+'СЕТ СН'!$H$11+СВЦЭМ!$D$10+'СЕТ СН'!$H$6-'СЕТ СН'!$H$23</f>
        <v>1093.6584026700002</v>
      </c>
      <c r="O108" s="36">
        <f>SUMIFS(СВЦЭМ!$D$34:$D$777,СВЦЭМ!$A$34:$A$777,$A108,СВЦЭМ!$B$34:$B$777,O$83)+'СЕТ СН'!$H$11+СВЦЭМ!$D$10+'СЕТ СН'!$H$6-'СЕТ СН'!$H$23</f>
        <v>1109.3885634799999</v>
      </c>
      <c r="P108" s="36">
        <f>SUMIFS(СВЦЭМ!$D$34:$D$777,СВЦЭМ!$A$34:$A$777,$A108,СВЦЭМ!$B$34:$B$777,P$83)+'СЕТ СН'!$H$11+СВЦЭМ!$D$10+'СЕТ СН'!$H$6-'СЕТ СН'!$H$23</f>
        <v>1120.6944233100003</v>
      </c>
      <c r="Q108" s="36">
        <f>SUMIFS(СВЦЭМ!$D$34:$D$777,СВЦЭМ!$A$34:$A$777,$A108,СВЦЭМ!$B$34:$B$777,Q$83)+'СЕТ СН'!$H$11+СВЦЭМ!$D$10+'СЕТ СН'!$H$6-'СЕТ СН'!$H$23</f>
        <v>1127.1584945100003</v>
      </c>
      <c r="R108" s="36">
        <f>SUMIFS(СВЦЭМ!$D$34:$D$777,СВЦЭМ!$A$34:$A$777,$A108,СВЦЭМ!$B$34:$B$777,R$83)+'СЕТ СН'!$H$11+СВЦЭМ!$D$10+'СЕТ СН'!$H$6-'СЕТ СН'!$H$23</f>
        <v>1130.29700989</v>
      </c>
      <c r="S108" s="36">
        <f>SUMIFS(СВЦЭМ!$D$34:$D$777,СВЦЭМ!$A$34:$A$777,$A108,СВЦЭМ!$B$34:$B$777,S$83)+'СЕТ СН'!$H$11+СВЦЭМ!$D$10+'СЕТ СН'!$H$6-'СЕТ СН'!$H$23</f>
        <v>1122.9180669800003</v>
      </c>
      <c r="T108" s="36">
        <f>SUMIFS(СВЦЭМ!$D$34:$D$777,СВЦЭМ!$A$34:$A$777,$A108,СВЦЭМ!$B$34:$B$777,T$83)+'СЕТ СН'!$H$11+СВЦЭМ!$D$10+'СЕТ СН'!$H$6-'СЕТ СН'!$H$23</f>
        <v>1095.2714392100002</v>
      </c>
      <c r="U108" s="36">
        <f>SUMIFS(СВЦЭМ!$D$34:$D$777,СВЦЭМ!$A$34:$A$777,$A108,СВЦЭМ!$B$34:$B$777,U$83)+'СЕТ СН'!$H$11+СВЦЭМ!$D$10+'СЕТ СН'!$H$6-'СЕТ СН'!$H$23</f>
        <v>1051.6896452400001</v>
      </c>
      <c r="V108" s="36">
        <f>SUMIFS(СВЦЭМ!$D$34:$D$777,СВЦЭМ!$A$34:$A$777,$A108,СВЦЭМ!$B$34:$B$777,V$83)+'СЕТ СН'!$H$11+СВЦЭМ!$D$10+'СЕТ СН'!$H$6-'СЕТ СН'!$H$23</f>
        <v>1042.4041639300003</v>
      </c>
      <c r="W108" s="36">
        <f>SUMIFS(СВЦЭМ!$D$34:$D$777,СВЦЭМ!$A$34:$A$777,$A108,СВЦЭМ!$B$34:$B$777,W$83)+'СЕТ СН'!$H$11+СВЦЭМ!$D$10+'СЕТ СН'!$H$6-'СЕТ СН'!$H$23</f>
        <v>1034.9962036699999</v>
      </c>
      <c r="X108" s="36">
        <f>SUMIFS(СВЦЭМ!$D$34:$D$777,СВЦЭМ!$A$34:$A$777,$A108,СВЦЭМ!$B$34:$B$777,X$83)+'СЕТ СН'!$H$11+СВЦЭМ!$D$10+'СЕТ СН'!$H$6-'СЕТ СН'!$H$23</f>
        <v>1087.3897330899999</v>
      </c>
      <c r="Y108" s="36">
        <f>SUMIFS(СВЦЭМ!$D$34:$D$777,СВЦЭМ!$A$34:$A$777,$A108,СВЦЭМ!$B$34:$B$777,Y$83)+'СЕТ СН'!$H$11+СВЦЭМ!$D$10+'СЕТ СН'!$H$6-'СЕТ СН'!$H$23</f>
        <v>1168.7406600600002</v>
      </c>
    </row>
    <row r="109" spans="1:25" ht="15.75" x14ac:dyDescent="0.2">
      <c r="A109" s="35">
        <f t="shared" si="2"/>
        <v>42820</v>
      </c>
      <c r="B109" s="36">
        <f>SUMIFS(СВЦЭМ!$D$34:$D$777,СВЦЭМ!$A$34:$A$777,$A109,СВЦЭМ!$B$34:$B$777,B$83)+'СЕТ СН'!$H$11+СВЦЭМ!$D$10+'СЕТ СН'!$H$6-'СЕТ СН'!$H$23</f>
        <v>1236.0760815200001</v>
      </c>
      <c r="C109" s="36">
        <f>SUMIFS(СВЦЭМ!$D$34:$D$777,СВЦЭМ!$A$34:$A$777,$A109,СВЦЭМ!$B$34:$B$777,C$83)+'СЕТ СН'!$H$11+СВЦЭМ!$D$10+'СЕТ СН'!$H$6-'СЕТ СН'!$H$23</f>
        <v>1277.6885906100001</v>
      </c>
      <c r="D109" s="36">
        <f>SUMIFS(СВЦЭМ!$D$34:$D$777,СВЦЭМ!$A$34:$A$777,$A109,СВЦЭМ!$B$34:$B$777,D$83)+'СЕТ СН'!$H$11+СВЦЭМ!$D$10+'СЕТ СН'!$H$6-'СЕТ СН'!$H$23</f>
        <v>1298.7763162900001</v>
      </c>
      <c r="E109" s="36">
        <f>SUMIFS(СВЦЭМ!$D$34:$D$777,СВЦЭМ!$A$34:$A$777,$A109,СВЦЭМ!$B$34:$B$777,E$83)+'СЕТ СН'!$H$11+СВЦЭМ!$D$10+'СЕТ СН'!$H$6-'СЕТ СН'!$H$23</f>
        <v>1311.3606109299999</v>
      </c>
      <c r="F109" s="36">
        <f>SUMIFS(СВЦЭМ!$D$34:$D$777,СВЦЭМ!$A$34:$A$777,$A109,СВЦЭМ!$B$34:$B$777,F$83)+'СЕТ СН'!$H$11+СВЦЭМ!$D$10+'СЕТ СН'!$H$6-'СЕТ СН'!$H$23</f>
        <v>1311.7446077899999</v>
      </c>
      <c r="G109" s="36">
        <f>SUMIFS(СВЦЭМ!$D$34:$D$777,СВЦЭМ!$A$34:$A$777,$A109,СВЦЭМ!$B$34:$B$777,G$83)+'СЕТ СН'!$H$11+СВЦЭМ!$D$10+'СЕТ СН'!$H$6-'СЕТ СН'!$H$23</f>
        <v>1299.6355049399999</v>
      </c>
      <c r="H109" s="36">
        <f>SUMIFS(СВЦЭМ!$D$34:$D$777,СВЦЭМ!$A$34:$A$777,$A109,СВЦЭМ!$B$34:$B$777,H$83)+'СЕТ СН'!$H$11+СВЦЭМ!$D$10+'СЕТ СН'!$H$6-'СЕТ СН'!$H$23</f>
        <v>1276.5007580199999</v>
      </c>
      <c r="I109" s="36">
        <f>SUMIFS(СВЦЭМ!$D$34:$D$777,СВЦЭМ!$A$34:$A$777,$A109,СВЦЭМ!$B$34:$B$777,I$83)+'СЕТ СН'!$H$11+СВЦЭМ!$D$10+'СЕТ СН'!$H$6-'СЕТ СН'!$H$23</f>
        <v>1254.7877053000002</v>
      </c>
      <c r="J109" s="36">
        <f>SUMIFS(СВЦЭМ!$D$34:$D$777,СВЦЭМ!$A$34:$A$777,$A109,СВЦЭМ!$B$34:$B$777,J$83)+'СЕТ СН'!$H$11+СВЦЭМ!$D$10+'СЕТ СН'!$H$6-'СЕТ СН'!$H$23</f>
        <v>1162.6595359500002</v>
      </c>
      <c r="K109" s="36">
        <f>SUMIFS(СВЦЭМ!$D$34:$D$777,СВЦЭМ!$A$34:$A$777,$A109,СВЦЭМ!$B$34:$B$777,K$83)+'СЕТ СН'!$H$11+СВЦЭМ!$D$10+'СЕТ СН'!$H$6-'СЕТ СН'!$H$23</f>
        <v>1082.0723455900002</v>
      </c>
      <c r="L109" s="36">
        <f>SUMIFS(СВЦЭМ!$D$34:$D$777,СВЦЭМ!$A$34:$A$777,$A109,СВЦЭМ!$B$34:$B$777,L$83)+'СЕТ СН'!$H$11+СВЦЭМ!$D$10+'СЕТ СН'!$H$6-'СЕТ СН'!$H$23</f>
        <v>1065.92945113</v>
      </c>
      <c r="M109" s="36">
        <f>SUMIFS(СВЦЭМ!$D$34:$D$777,СВЦЭМ!$A$34:$A$777,$A109,СВЦЭМ!$B$34:$B$777,M$83)+'СЕТ СН'!$H$11+СВЦЭМ!$D$10+'СЕТ СН'!$H$6-'СЕТ СН'!$H$23</f>
        <v>1074.1107937700003</v>
      </c>
      <c r="N109" s="36">
        <f>SUMIFS(СВЦЭМ!$D$34:$D$777,СВЦЭМ!$A$34:$A$777,$A109,СВЦЭМ!$B$34:$B$777,N$83)+'СЕТ СН'!$H$11+СВЦЭМ!$D$10+'СЕТ СН'!$H$6-'СЕТ СН'!$H$23</f>
        <v>1092.0689403599999</v>
      </c>
      <c r="O109" s="36">
        <f>SUMIFS(СВЦЭМ!$D$34:$D$777,СВЦЭМ!$A$34:$A$777,$A109,СВЦЭМ!$B$34:$B$777,O$83)+'СЕТ СН'!$H$11+СВЦЭМ!$D$10+'СЕТ СН'!$H$6-'СЕТ СН'!$H$23</f>
        <v>1100.1690567300002</v>
      </c>
      <c r="P109" s="36">
        <f>SUMIFS(СВЦЭМ!$D$34:$D$777,СВЦЭМ!$A$34:$A$777,$A109,СВЦЭМ!$B$34:$B$777,P$83)+'СЕТ СН'!$H$11+СВЦЭМ!$D$10+'СЕТ СН'!$H$6-'СЕТ СН'!$H$23</f>
        <v>1110.0939095200001</v>
      </c>
      <c r="Q109" s="36">
        <f>SUMIFS(СВЦЭМ!$D$34:$D$777,СВЦЭМ!$A$34:$A$777,$A109,СВЦЭМ!$B$34:$B$777,Q$83)+'СЕТ СН'!$H$11+СВЦЭМ!$D$10+'СЕТ СН'!$H$6-'СЕТ СН'!$H$23</f>
        <v>1112.06760085</v>
      </c>
      <c r="R109" s="36">
        <f>SUMIFS(СВЦЭМ!$D$34:$D$777,СВЦЭМ!$A$34:$A$777,$A109,СВЦЭМ!$B$34:$B$777,R$83)+'СЕТ СН'!$H$11+СВЦЭМ!$D$10+'СЕТ СН'!$H$6-'СЕТ СН'!$H$23</f>
        <v>1113.59351414</v>
      </c>
      <c r="S109" s="36">
        <f>SUMIFS(СВЦЭМ!$D$34:$D$777,СВЦЭМ!$A$34:$A$777,$A109,СВЦЭМ!$B$34:$B$777,S$83)+'СЕТ СН'!$H$11+СВЦЭМ!$D$10+'СЕТ СН'!$H$6-'СЕТ СН'!$H$23</f>
        <v>1107.6194295800001</v>
      </c>
      <c r="T109" s="36">
        <f>SUMIFS(СВЦЭМ!$D$34:$D$777,СВЦЭМ!$A$34:$A$777,$A109,СВЦЭМ!$B$34:$B$777,T$83)+'СЕТ СН'!$H$11+СВЦЭМ!$D$10+'СЕТ СН'!$H$6-'СЕТ СН'!$H$23</f>
        <v>1083.6589533000001</v>
      </c>
      <c r="U109" s="36">
        <f>SUMIFS(СВЦЭМ!$D$34:$D$777,СВЦЭМ!$A$34:$A$777,$A109,СВЦЭМ!$B$34:$B$777,U$83)+'СЕТ СН'!$H$11+СВЦЭМ!$D$10+'СЕТ СН'!$H$6-'СЕТ СН'!$H$23</f>
        <v>1056.0743146700001</v>
      </c>
      <c r="V109" s="36">
        <f>SUMIFS(СВЦЭМ!$D$34:$D$777,СВЦЭМ!$A$34:$A$777,$A109,СВЦЭМ!$B$34:$B$777,V$83)+'СЕТ СН'!$H$11+СВЦЭМ!$D$10+'СЕТ СН'!$H$6-'СЕТ СН'!$H$23</f>
        <v>1054.9244620700001</v>
      </c>
      <c r="W109" s="36">
        <f>SUMIFS(СВЦЭМ!$D$34:$D$777,СВЦЭМ!$A$34:$A$777,$A109,СВЦЭМ!$B$34:$B$777,W$83)+'СЕТ СН'!$H$11+СВЦЭМ!$D$10+'СЕТ СН'!$H$6-'СЕТ СН'!$H$23</f>
        <v>1056.2805873900002</v>
      </c>
      <c r="X109" s="36">
        <f>SUMIFS(СВЦЭМ!$D$34:$D$777,СВЦЭМ!$A$34:$A$777,$A109,СВЦЭМ!$B$34:$B$777,X$83)+'СЕТ СН'!$H$11+СВЦЭМ!$D$10+'СЕТ СН'!$H$6-'СЕТ СН'!$H$23</f>
        <v>1121.6555427799999</v>
      </c>
      <c r="Y109" s="36">
        <f>SUMIFS(СВЦЭМ!$D$34:$D$777,СВЦЭМ!$A$34:$A$777,$A109,СВЦЭМ!$B$34:$B$777,Y$83)+'СЕТ СН'!$H$11+СВЦЭМ!$D$10+'СЕТ СН'!$H$6-'СЕТ СН'!$H$23</f>
        <v>1206.8191077000001</v>
      </c>
    </row>
    <row r="110" spans="1:25" ht="15.75" x14ac:dyDescent="0.2">
      <c r="A110" s="35">
        <f t="shared" si="2"/>
        <v>42821</v>
      </c>
      <c r="B110" s="36">
        <f>SUMIFS(СВЦЭМ!$D$34:$D$777,СВЦЭМ!$A$34:$A$777,$A110,СВЦЭМ!$B$34:$B$777,B$83)+'СЕТ СН'!$H$11+СВЦЭМ!$D$10+'СЕТ СН'!$H$6-'СЕТ СН'!$H$23</f>
        <v>1353.2609856200002</v>
      </c>
      <c r="C110" s="36">
        <f>SUMIFS(СВЦЭМ!$D$34:$D$777,СВЦЭМ!$A$34:$A$777,$A110,СВЦЭМ!$B$34:$B$777,C$83)+'СЕТ СН'!$H$11+СВЦЭМ!$D$10+'СЕТ СН'!$H$6-'СЕТ СН'!$H$23</f>
        <v>1400.0959112199998</v>
      </c>
      <c r="D110" s="36">
        <f>SUMIFS(СВЦЭМ!$D$34:$D$777,СВЦЭМ!$A$34:$A$777,$A110,СВЦЭМ!$B$34:$B$777,D$83)+'СЕТ СН'!$H$11+СВЦЭМ!$D$10+'СЕТ СН'!$H$6-'СЕТ СН'!$H$23</f>
        <v>1425.3311571499999</v>
      </c>
      <c r="E110" s="36">
        <f>SUMIFS(СВЦЭМ!$D$34:$D$777,СВЦЭМ!$A$34:$A$777,$A110,СВЦЭМ!$B$34:$B$777,E$83)+'СЕТ СН'!$H$11+СВЦЭМ!$D$10+'СЕТ СН'!$H$6-'СЕТ СН'!$H$23</f>
        <v>1429.3316791699999</v>
      </c>
      <c r="F110" s="36">
        <f>SUMIFS(СВЦЭМ!$D$34:$D$777,СВЦЭМ!$A$34:$A$777,$A110,СВЦЭМ!$B$34:$B$777,F$83)+'СЕТ СН'!$H$11+СВЦЭМ!$D$10+'СЕТ СН'!$H$6-'СЕТ СН'!$H$23</f>
        <v>1432.81782385</v>
      </c>
      <c r="G110" s="36">
        <f>SUMIFS(СВЦЭМ!$D$34:$D$777,СВЦЭМ!$A$34:$A$777,$A110,СВЦЭМ!$B$34:$B$777,G$83)+'СЕТ СН'!$H$11+СВЦЭМ!$D$10+'СЕТ СН'!$H$6-'СЕТ СН'!$H$23</f>
        <v>1413.1063037899999</v>
      </c>
      <c r="H110" s="36">
        <f>SUMIFS(СВЦЭМ!$D$34:$D$777,СВЦЭМ!$A$34:$A$777,$A110,СВЦЭМ!$B$34:$B$777,H$83)+'СЕТ СН'!$H$11+СВЦЭМ!$D$10+'СЕТ СН'!$H$6-'СЕТ СН'!$H$23</f>
        <v>1343.9469309199999</v>
      </c>
      <c r="I110" s="36">
        <f>SUMIFS(СВЦЭМ!$D$34:$D$777,СВЦЭМ!$A$34:$A$777,$A110,СВЦЭМ!$B$34:$B$777,I$83)+'СЕТ СН'!$H$11+СВЦЭМ!$D$10+'СЕТ СН'!$H$6-'СЕТ СН'!$H$23</f>
        <v>1269.13515886</v>
      </c>
      <c r="J110" s="36">
        <f>SUMIFS(СВЦЭМ!$D$34:$D$777,СВЦЭМ!$A$34:$A$777,$A110,СВЦЭМ!$B$34:$B$777,J$83)+'СЕТ СН'!$H$11+СВЦЭМ!$D$10+'СЕТ СН'!$H$6-'СЕТ СН'!$H$23</f>
        <v>1207.66524587</v>
      </c>
      <c r="K110" s="36">
        <f>SUMIFS(СВЦЭМ!$D$34:$D$777,СВЦЭМ!$A$34:$A$777,$A110,СВЦЭМ!$B$34:$B$777,K$83)+'СЕТ СН'!$H$11+СВЦЭМ!$D$10+'СЕТ СН'!$H$6-'СЕТ СН'!$H$23</f>
        <v>1144.9051438400002</v>
      </c>
      <c r="L110" s="36">
        <f>SUMIFS(СВЦЭМ!$D$34:$D$777,СВЦЭМ!$A$34:$A$777,$A110,СВЦЭМ!$B$34:$B$777,L$83)+'СЕТ СН'!$H$11+СВЦЭМ!$D$10+'СЕТ СН'!$H$6-'СЕТ СН'!$H$23</f>
        <v>1148.6496054700001</v>
      </c>
      <c r="M110" s="36">
        <f>SUMIFS(СВЦЭМ!$D$34:$D$777,СВЦЭМ!$A$34:$A$777,$A110,СВЦЭМ!$B$34:$B$777,M$83)+'СЕТ СН'!$H$11+СВЦЭМ!$D$10+'СЕТ СН'!$H$6-'СЕТ СН'!$H$23</f>
        <v>1173.6239971800001</v>
      </c>
      <c r="N110" s="36">
        <f>SUMIFS(СВЦЭМ!$D$34:$D$777,СВЦЭМ!$A$34:$A$777,$A110,СВЦЭМ!$B$34:$B$777,N$83)+'СЕТ СН'!$H$11+СВЦЭМ!$D$10+'СЕТ СН'!$H$6-'СЕТ СН'!$H$23</f>
        <v>1185.4566816500001</v>
      </c>
      <c r="O110" s="36">
        <f>SUMIFS(СВЦЭМ!$D$34:$D$777,СВЦЭМ!$A$34:$A$777,$A110,СВЦЭМ!$B$34:$B$777,O$83)+'СЕТ СН'!$H$11+СВЦЭМ!$D$10+'СЕТ СН'!$H$6-'СЕТ СН'!$H$23</f>
        <v>1183.9153235900003</v>
      </c>
      <c r="P110" s="36">
        <f>SUMIFS(СВЦЭМ!$D$34:$D$777,СВЦЭМ!$A$34:$A$777,$A110,СВЦЭМ!$B$34:$B$777,P$83)+'СЕТ СН'!$H$11+СВЦЭМ!$D$10+'СЕТ СН'!$H$6-'СЕТ СН'!$H$23</f>
        <v>1198.2864769000003</v>
      </c>
      <c r="Q110" s="36">
        <f>SUMIFS(СВЦЭМ!$D$34:$D$777,СВЦЭМ!$A$34:$A$777,$A110,СВЦЭМ!$B$34:$B$777,Q$83)+'СЕТ СН'!$H$11+СВЦЭМ!$D$10+'СЕТ СН'!$H$6-'СЕТ СН'!$H$23</f>
        <v>1206.6830496299999</v>
      </c>
      <c r="R110" s="36">
        <f>SUMIFS(СВЦЭМ!$D$34:$D$777,СВЦЭМ!$A$34:$A$777,$A110,СВЦЭМ!$B$34:$B$777,R$83)+'СЕТ СН'!$H$11+СВЦЭМ!$D$10+'СЕТ СН'!$H$6-'СЕТ СН'!$H$23</f>
        <v>1200.9960789100001</v>
      </c>
      <c r="S110" s="36">
        <f>SUMIFS(СВЦЭМ!$D$34:$D$777,СВЦЭМ!$A$34:$A$777,$A110,СВЦЭМ!$B$34:$B$777,S$83)+'СЕТ СН'!$H$11+СВЦЭМ!$D$10+'СЕТ СН'!$H$6-'СЕТ СН'!$H$23</f>
        <v>1193.7967397299999</v>
      </c>
      <c r="T110" s="36">
        <f>SUMIFS(СВЦЭМ!$D$34:$D$777,СВЦЭМ!$A$34:$A$777,$A110,СВЦЭМ!$B$34:$B$777,T$83)+'СЕТ СН'!$H$11+СВЦЭМ!$D$10+'СЕТ СН'!$H$6-'СЕТ СН'!$H$23</f>
        <v>1165.2330777800003</v>
      </c>
      <c r="U110" s="36">
        <f>SUMIFS(СВЦЭМ!$D$34:$D$777,СВЦЭМ!$A$34:$A$777,$A110,СВЦЭМ!$B$34:$B$777,U$83)+'СЕТ СН'!$H$11+СВЦЭМ!$D$10+'СЕТ СН'!$H$6-'СЕТ СН'!$H$23</f>
        <v>1131.02373106</v>
      </c>
      <c r="V110" s="36">
        <f>SUMIFS(СВЦЭМ!$D$34:$D$777,СВЦЭМ!$A$34:$A$777,$A110,СВЦЭМ!$B$34:$B$777,V$83)+'СЕТ СН'!$H$11+СВЦЭМ!$D$10+'СЕТ СН'!$H$6-'СЕТ СН'!$H$23</f>
        <v>1133.3271353300001</v>
      </c>
      <c r="W110" s="36">
        <f>SUMIFS(СВЦЭМ!$D$34:$D$777,СВЦЭМ!$A$34:$A$777,$A110,СВЦЭМ!$B$34:$B$777,W$83)+'СЕТ СН'!$H$11+СВЦЭМ!$D$10+'СЕТ СН'!$H$6-'СЕТ СН'!$H$23</f>
        <v>1125.2999354900003</v>
      </c>
      <c r="X110" s="36">
        <f>SUMIFS(СВЦЭМ!$D$34:$D$777,СВЦЭМ!$A$34:$A$777,$A110,СВЦЭМ!$B$34:$B$777,X$83)+'СЕТ СН'!$H$11+СВЦЭМ!$D$10+'СЕТ СН'!$H$6-'СЕТ СН'!$H$23</f>
        <v>1205.9844261799999</v>
      </c>
      <c r="Y110" s="36">
        <f>SUMIFS(СВЦЭМ!$D$34:$D$777,СВЦЭМ!$A$34:$A$777,$A110,СВЦЭМ!$B$34:$B$777,Y$83)+'СЕТ СН'!$H$11+СВЦЭМ!$D$10+'СЕТ СН'!$H$6-'СЕТ СН'!$H$23</f>
        <v>1284.8377522999999</v>
      </c>
    </row>
    <row r="111" spans="1:25" ht="15.75" x14ac:dyDescent="0.2">
      <c r="A111" s="35">
        <f t="shared" si="2"/>
        <v>42822</v>
      </c>
      <c r="B111" s="36">
        <f>SUMIFS(СВЦЭМ!$D$34:$D$777,СВЦЭМ!$A$34:$A$777,$A111,СВЦЭМ!$B$34:$B$777,B$83)+'СЕТ СН'!$H$11+СВЦЭМ!$D$10+'СЕТ СН'!$H$6-'СЕТ СН'!$H$23</f>
        <v>1266.7730594600002</v>
      </c>
      <c r="C111" s="36">
        <f>SUMIFS(СВЦЭМ!$D$34:$D$777,СВЦЭМ!$A$34:$A$777,$A111,СВЦЭМ!$B$34:$B$777,C$83)+'СЕТ СН'!$H$11+СВЦЭМ!$D$10+'СЕТ СН'!$H$6-'СЕТ СН'!$H$23</f>
        <v>1282.3855385100001</v>
      </c>
      <c r="D111" s="36">
        <f>SUMIFS(СВЦЭМ!$D$34:$D$777,СВЦЭМ!$A$34:$A$777,$A111,СВЦЭМ!$B$34:$B$777,D$83)+'СЕТ СН'!$H$11+СВЦЭМ!$D$10+'СЕТ СН'!$H$6-'СЕТ СН'!$H$23</f>
        <v>1304.9671184900003</v>
      </c>
      <c r="E111" s="36">
        <f>SUMIFS(СВЦЭМ!$D$34:$D$777,СВЦЭМ!$A$34:$A$777,$A111,СВЦЭМ!$B$34:$B$777,E$83)+'СЕТ СН'!$H$11+СВЦЭМ!$D$10+'СЕТ СН'!$H$6-'СЕТ СН'!$H$23</f>
        <v>1312.74691652</v>
      </c>
      <c r="F111" s="36">
        <f>SUMIFS(СВЦЭМ!$D$34:$D$777,СВЦЭМ!$A$34:$A$777,$A111,СВЦЭМ!$B$34:$B$777,F$83)+'СЕТ СН'!$H$11+СВЦЭМ!$D$10+'СЕТ СН'!$H$6-'СЕТ СН'!$H$23</f>
        <v>1307.56095805</v>
      </c>
      <c r="G111" s="36">
        <f>SUMIFS(СВЦЭМ!$D$34:$D$777,СВЦЭМ!$A$34:$A$777,$A111,СВЦЭМ!$B$34:$B$777,G$83)+'СЕТ СН'!$H$11+СВЦЭМ!$D$10+'СЕТ СН'!$H$6-'СЕТ СН'!$H$23</f>
        <v>1292.8900732000002</v>
      </c>
      <c r="H111" s="36">
        <f>SUMIFS(СВЦЭМ!$D$34:$D$777,СВЦЭМ!$A$34:$A$777,$A111,СВЦЭМ!$B$34:$B$777,H$83)+'СЕТ СН'!$H$11+СВЦЭМ!$D$10+'СЕТ СН'!$H$6-'СЕТ СН'!$H$23</f>
        <v>1238.1290224100003</v>
      </c>
      <c r="I111" s="36">
        <f>SUMIFS(СВЦЭМ!$D$34:$D$777,СВЦЭМ!$A$34:$A$777,$A111,СВЦЭМ!$B$34:$B$777,I$83)+'СЕТ СН'!$H$11+СВЦЭМ!$D$10+'СЕТ СН'!$H$6-'СЕТ СН'!$H$23</f>
        <v>1228.9363837000001</v>
      </c>
      <c r="J111" s="36">
        <f>SUMIFS(СВЦЭМ!$D$34:$D$777,СВЦЭМ!$A$34:$A$777,$A111,СВЦЭМ!$B$34:$B$777,J$83)+'СЕТ СН'!$H$11+СВЦЭМ!$D$10+'СЕТ СН'!$H$6-'СЕТ СН'!$H$23</f>
        <v>1203.6453250100003</v>
      </c>
      <c r="K111" s="36">
        <f>SUMIFS(СВЦЭМ!$D$34:$D$777,СВЦЭМ!$A$34:$A$777,$A111,СВЦЭМ!$B$34:$B$777,K$83)+'СЕТ СН'!$H$11+СВЦЭМ!$D$10+'СЕТ СН'!$H$6-'СЕТ СН'!$H$23</f>
        <v>1180.03067113</v>
      </c>
      <c r="L111" s="36">
        <f>SUMIFS(СВЦЭМ!$D$34:$D$777,СВЦЭМ!$A$34:$A$777,$A111,СВЦЭМ!$B$34:$B$777,L$83)+'СЕТ СН'!$H$11+СВЦЭМ!$D$10+'СЕТ СН'!$H$6-'СЕТ СН'!$H$23</f>
        <v>1182.4515265300001</v>
      </c>
      <c r="M111" s="36">
        <f>SUMIFS(СВЦЭМ!$D$34:$D$777,СВЦЭМ!$A$34:$A$777,$A111,СВЦЭМ!$B$34:$B$777,M$83)+'СЕТ СН'!$H$11+СВЦЭМ!$D$10+'СЕТ СН'!$H$6-'СЕТ СН'!$H$23</f>
        <v>1183.0559279500003</v>
      </c>
      <c r="N111" s="36">
        <f>SUMIFS(СВЦЭМ!$D$34:$D$777,СВЦЭМ!$A$34:$A$777,$A111,СВЦЭМ!$B$34:$B$777,N$83)+'СЕТ СН'!$H$11+СВЦЭМ!$D$10+'СЕТ СН'!$H$6-'СЕТ СН'!$H$23</f>
        <v>1202.3731834200003</v>
      </c>
      <c r="O111" s="36">
        <f>SUMIFS(СВЦЭМ!$D$34:$D$777,СВЦЭМ!$A$34:$A$777,$A111,СВЦЭМ!$B$34:$B$777,O$83)+'СЕТ СН'!$H$11+СВЦЭМ!$D$10+'СЕТ СН'!$H$6-'СЕТ СН'!$H$23</f>
        <v>1204.61055618</v>
      </c>
      <c r="P111" s="36">
        <f>SUMIFS(СВЦЭМ!$D$34:$D$777,СВЦЭМ!$A$34:$A$777,$A111,СВЦЭМ!$B$34:$B$777,P$83)+'СЕТ СН'!$H$11+СВЦЭМ!$D$10+'СЕТ СН'!$H$6-'СЕТ СН'!$H$23</f>
        <v>1221.8749470800003</v>
      </c>
      <c r="Q111" s="36">
        <f>SUMIFS(СВЦЭМ!$D$34:$D$777,СВЦЭМ!$A$34:$A$777,$A111,СВЦЭМ!$B$34:$B$777,Q$83)+'СЕТ СН'!$H$11+СВЦЭМ!$D$10+'СЕТ СН'!$H$6-'СЕТ СН'!$H$23</f>
        <v>1217.9021184200001</v>
      </c>
      <c r="R111" s="36">
        <f>SUMIFS(СВЦЭМ!$D$34:$D$777,СВЦЭМ!$A$34:$A$777,$A111,СВЦЭМ!$B$34:$B$777,R$83)+'СЕТ СН'!$H$11+СВЦЭМ!$D$10+'СЕТ СН'!$H$6-'СЕТ СН'!$H$23</f>
        <v>1215.40888976</v>
      </c>
      <c r="S111" s="36">
        <f>SUMIFS(СВЦЭМ!$D$34:$D$777,СВЦЭМ!$A$34:$A$777,$A111,СВЦЭМ!$B$34:$B$777,S$83)+'СЕТ СН'!$H$11+СВЦЭМ!$D$10+'СЕТ СН'!$H$6-'СЕТ СН'!$H$23</f>
        <v>1215.9355757500002</v>
      </c>
      <c r="T111" s="36">
        <f>SUMIFS(СВЦЭМ!$D$34:$D$777,СВЦЭМ!$A$34:$A$777,$A111,СВЦЭМ!$B$34:$B$777,T$83)+'СЕТ СН'!$H$11+СВЦЭМ!$D$10+'СЕТ СН'!$H$6-'СЕТ СН'!$H$23</f>
        <v>1205.0744704799999</v>
      </c>
      <c r="U111" s="36">
        <f>SUMIFS(СВЦЭМ!$D$34:$D$777,СВЦЭМ!$A$34:$A$777,$A111,СВЦЭМ!$B$34:$B$777,U$83)+'СЕТ СН'!$H$11+СВЦЭМ!$D$10+'СЕТ СН'!$H$6-'СЕТ СН'!$H$23</f>
        <v>1202.0459541600003</v>
      </c>
      <c r="V111" s="36">
        <f>SUMIFS(СВЦЭМ!$D$34:$D$777,СВЦЭМ!$A$34:$A$777,$A111,СВЦЭМ!$B$34:$B$777,V$83)+'СЕТ СН'!$H$11+СВЦЭМ!$D$10+'СЕТ СН'!$H$6-'СЕТ СН'!$H$23</f>
        <v>1207.4852909300002</v>
      </c>
      <c r="W111" s="36">
        <f>SUMIFS(СВЦЭМ!$D$34:$D$777,СВЦЭМ!$A$34:$A$777,$A111,СВЦЭМ!$B$34:$B$777,W$83)+'СЕТ СН'!$H$11+СВЦЭМ!$D$10+'СЕТ СН'!$H$6-'СЕТ СН'!$H$23</f>
        <v>1204.3867688999999</v>
      </c>
      <c r="X111" s="36">
        <f>SUMIFS(СВЦЭМ!$D$34:$D$777,СВЦЭМ!$A$34:$A$777,$A111,СВЦЭМ!$B$34:$B$777,X$83)+'СЕТ СН'!$H$11+СВЦЭМ!$D$10+'СЕТ СН'!$H$6-'СЕТ СН'!$H$23</f>
        <v>1235.2608869700002</v>
      </c>
      <c r="Y111" s="36">
        <f>SUMIFS(СВЦЭМ!$D$34:$D$777,СВЦЭМ!$A$34:$A$777,$A111,СВЦЭМ!$B$34:$B$777,Y$83)+'СЕТ СН'!$H$11+СВЦЭМ!$D$10+'СЕТ СН'!$H$6-'СЕТ СН'!$H$23</f>
        <v>1273.6804280599999</v>
      </c>
    </row>
    <row r="112" spans="1:25" ht="15.75" x14ac:dyDescent="0.2">
      <c r="A112" s="35">
        <f t="shared" si="2"/>
        <v>42823</v>
      </c>
      <c r="B112" s="36">
        <f>SUMIFS(СВЦЭМ!$D$34:$D$777,СВЦЭМ!$A$34:$A$777,$A112,СВЦЭМ!$B$34:$B$777,B$83)+'СЕТ СН'!$H$11+СВЦЭМ!$D$10+'СЕТ СН'!$H$6-'СЕТ СН'!$H$23</f>
        <v>1287.73837211</v>
      </c>
      <c r="C112" s="36">
        <f>SUMIFS(СВЦЭМ!$D$34:$D$777,СВЦЭМ!$A$34:$A$777,$A112,СВЦЭМ!$B$34:$B$777,C$83)+'СЕТ СН'!$H$11+СВЦЭМ!$D$10+'СЕТ СН'!$H$6-'СЕТ СН'!$H$23</f>
        <v>1329.4681263699999</v>
      </c>
      <c r="D112" s="36">
        <f>SUMIFS(СВЦЭМ!$D$34:$D$777,СВЦЭМ!$A$34:$A$777,$A112,СВЦЭМ!$B$34:$B$777,D$83)+'СЕТ СН'!$H$11+СВЦЭМ!$D$10+'СЕТ СН'!$H$6-'СЕТ СН'!$H$23</f>
        <v>1355.4286046400002</v>
      </c>
      <c r="E112" s="36">
        <f>SUMIFS(СВЦЭМ!$D$34:$D$777,СВЦЭМ!$A$34:$A$777,$A112,СВЦЭМ!$B$34:$B$777,E$83)+'СЕТ СН'!$H$11+СВЦЭМ!$D$10+'СЕТ СН'!$H$6-'СЕТ СН'!$H$23</f>
        <v>1368.25021582</v>
      </c>
      <c r="F112" s="36">
        <f>SUMIFS(СВЦЭМ!$D$34:$D$777,СВЦЭМ!$A$34:$A$777,$A112,СВЦЭМ!$B$34:$B$777,F$83)+'СЕТ СН'!$H$11+СВЦЭМ!$D$10+'СЕТ СН'!$H$6-'СЕТ СН'!$H$23</f>
        <v>1359.5884461000001</v>
      </c>
      <c r="G112" s="36">
        <f>SUMIFS(СВЦЭМ!$D$34:$D$777,СВЦЭМ!$A$34:$A$777,$A112,СВЦЭМ!$B$34:$B$777,G$83)+'СЕТ СН'!$H$11+СВЦЭМ!$D$10+'СЕТ СН'!$H$6-'СЕТ СН'!$H$23</f>
        <v>1347.3872556199999</v>
      </c>
      <c r="H112" s="36">
        <f>SUMIFS(СВЦЭМ!$D$34:$D$777,СВЦЭМ!$A$34:$A$777,$A112,СВЦЭМ!$B$34:$B$777,H$83)+'СЕТ СН'!$H$11+СВЦЭМ!$D$10+'СЕТ СН'!$H$6-'СЕТ СН'!$H$23</f>
        <v>1280.3200555399999</v>
      </c>
      <c r="I112" s="36">
        <f>SUMIFS(СВЦЭМ!$D$34:$D$777,СВЦЭМ!$A$34:$A$777,$A112,СВЦЭМ!$B$34:$B$777,I$83)+'СЕТ СН'!$H$11+СВЦЭМ!$D$10+'СЕТ СН'!$H$6-'СЕТ СН'!$H$23</f>
        <v>1207.6921376099999</v>
      </c>
      <c r="J112" s="36">
        <f>SUMIFS(СВЦЭМ!$D$34:$D$777,СВЦЭМ!$A$34:$A$777,$A112,СВЦЭМ!$B$34:$B$777,J$83)+'СЕТ СН'!$H$11+СВЦЭМ!$D$10+'СЕТ СН'!$H$6-'СЕТ СН'!$H$23</f>
        <v>1142.3142702300001</v>
      </c>
      <c r="K112" s="36">
        <f>SUMIFS(СВЦЭМ!$D$34:$D$777,СВЦЭМ!$A$34:$A$777,$A112,СВЦЭМ!$B$34:$B$777,K$83)+'СЕТ СН'!$H$11+СВЦЭМ!$D$10+'СЕТ СН'!$H$6-'СЕТ СН'!$H$23</f>
        <v>1098.9845576800003</v>
      </c>
      <c r="L112" s="36">
        <f>SUMIFS(СВЦЭМ!$D$34:$D$777,СВЦЭМ!$A$34:$A$777,$A112,СВЦЭМ!$B$34:$B$777,L$83)+'СЕТ СН'!$H$11+СВЦЭМ!$D$10+'СЕТ СН'!$H$6-'СЕТ СН'!$H$23</f>
        <v>1096.4916813</v>
      </c>
      <c r="M112" s="36">
        <f>SUMIFS(СВЦЭМ!$D$34:$D$777,СВЦЭМ!$A$34:$A$777,$A112,СВЦЭМ!$B$34:$B$777,M$83)+'СЕТ СН'!$H$11+СВЦЭМ!$D$10+'СЕТ СН'!$H$6-'СЕТ СН'!$H$23</f>
        <v>1090.11796946</v>
      </c>
      <c r="N112" s="36">
        <f>SUMIFS(СВЦЭМ!$D$34:$D$777,СВЦЭМ!$A$34:$A$777,$A112,СВЦЭМ!$B$34:$B$777,N$83)+'СЕТ СН'!$H$11+СВЦЭМ!$D$10+'СЕТ СН'!$H$6-'СЕТ СН'!$H$23</f>
        <v>1095.1494137899999</v>
      </c>
      <c r="O112" s="36">
        <f>SUMIFS(СВЦЭМ!$D$34:$D$777,СВЦЭМ!$A$34:$A$777,$A112,СВЦЭМ!$B$34:$B$777,O$83)+'СЕТ СН'!$H$11+СВЦЭМ!$D$10+'СЕТ СН'!$H$6-'СЕТ СН'!$H$23</f>
        <v>1107.3389647900003</v>
      </c>
      <c r="P112" s="36">
        <f>SUMIFS(СВЦЭМ!$D$34:$D$777,СВЦЭМ!$A$34:$A$777,$A112,СВЦЭМ!$B$34:$B$777,P$83)+'СЕТ СН'!$H$11+СВЦЭМ!$D$10+'СЕТ СН'!$H$6-'СЕТ СН'!$H$23</f>
        <v>1121.7990426900001</v>
      </c>
      <c r="Q112" s="36">
        <f>SUMIFS(СВЦЭМ!$D$34:$D$777,СВЦЭМ!$A$34:$A$777,$A112,СВЦЭМ!$B$34:$B$777,Q$83)+'СЕТ СН'!$H$11+СВЦЭМ!$D$10+'СЕТ СН'!$H$6-'СЕТ СН'!$H$23</f>
        <v>1135.94616438</v>
      </c>
      <c r="R112" s="36">
        <f>SUMIFS(СВЦЭМ!$D$34:$D$777,СВЦЭМ!$A$34:$A$777,$A112,СВЦЭМ!$B$34:$B$777,R$83)+'СЕТ СН'!$H$11+СВЦЭМ!$D$10+'СЕТ СН'!$H$6-'СЕТ СН'!$H$23</f>
        <v>1141.7805265000002</v>
      </c>
      <c r="S112" s="36">
        <f>SUMIFS(СВЦЭМ!$D$34:$D$777,СВЦЭМ!$A$34:$A$777,$A112,СВЦЭМ!$B$34:$B$777,S$83)+'СЕТ СН'!$H$11+СВЦЭМ!$D$10+'СЕТ СН'!$H$6-'СЕТ СН'!$H$23</f>
        <v>1131.9876527000001</v>
      </c>
      <c r="T112" s="36">
        <f>SUMIFS(СВЦЭМ!$D$34:$D$777,СВЦЭМ!$A$34:$A$777,$A112,СВЦЭМ!$B$34:$B$777,T$83)+'СЕТ СН'!$H$11+СВЦЭМ!$D$10+'СЕТ СН'!$H$6-'СЕТ СН'!$H$23</f>
        <v>1115.0837137000003</v>
      </c>
      <c r="U112" s="36">
        <f>SUMIFS(СВЦЭМ!$D$34:$D$777,СВЦЭМ!$A$34:$A$777,$A112,СВЦЭМ!$B$34:$B$777,U$83)+'СЕТ СН'!$H$11+СВЦЭМ!$D$10+'СЕТ СН'!$H$6-'СЕТ СН'!$H$23</f>
        <v>1101.9252465100003</v>
      </c>
      <c r="V112" s="36">
        <f>SUMIFS(СВЦЭМ!$D$34:$D$777,СВЦЭМ!$A$34:$A$777,$A112,СВЦЭМ!$B$34:$B$777,V$83)+'СЕТ СН'!$H$11+СВЦЭМ!$D$10+'СЕТ СН'!$H$6-'СЕТ СН'!$H$23</f>
        <v>1102.8156038400002</v>
      </c>
      <c r="W112" s="36">
        <f>SUMIFS(СВЦЭМ!$D$34:$D$777,СВЦЭМ!$A$34:$A$777,$A112,СВЦЭМ!$B$34:$B$777,W$83)+'СЕТ СН'!$H$11+СВЦЭМ!$D$10+'СЕТ СН'!$H$6-'СЕТ СН'!$H$23</f>
        <v>1092.19815956</v>
      </c>
      <c r="X112" s="36">
        <f>SUMIFS(СВЦЭМ!$D$34:$D$777,СВЦЭМ!$A$34:$A$777,$A112,СВЦЭМ!$B$34:$B$777,X$83)+'СЕТ СН'!$H$11+СВЦЭМ!$D$10+'СЕТ СН'!$H$6-'СЕТ СН'!$H$23</f>
        <v>1132.3402178400002</v>
      </c>
      <c r="Y112" s="36">
        <f>SUMIFS(СВЦЭМ!$D$34:$D$777,СВЦЭМ!$A$34:$A$777,$A112,СВЦЭМ!$B$34:$B$777,Y$83)+'СЕТ СН'!$H$11+СВЦЭМ!$D$10+'СЕТ СН'!$H$6-'СЕТ СН'!$H$23</f>
        <v>1214.33863225</v>
      </c>
    </row>
    <row r="113" spans="1:27" ht="15.75" x14ac:dyDescent="0.2">
      <c r="A113" s="35">
        <f t="shared" si="2"/>
        <v>42824</v>
      </c>
      <c r="B113" s="36">
        <f>SUMIFS(СВЦЭМ!$D$34:$D$777,СВЦЭМ!$A$34:$A$777,$A113,СВЦЭМ!$B$34:$B$777,B$83)+'СЕТ СН'!$H$11+СВЦЭМ!$D$10+'СЕТ СН'!$H$6-'СЕТ СН'!$H$23</f>
        <v>1270.5702741600003</v>
      </c>
      <c r="C113" s="36">
        <f>SUMIFS(СВЦЭМ!$D$34:$D$777,СВЦЭМ!$A$34:$A$777,$A113,СВЦЭМ!$B$34:$B$777,C$83)+'СЕТ СН'!$H$11+СВЦЭМ!$D$10+'СЕТ СН'!$H$6-'СЕТ СН'!$H$23</f>
        <v>1310.4040710500003</v>
      </c>
      <c r="D113" s="36">
        <f>SUMIFS(СВЦЭМ!$D$34:$D$777,СВЦЭМ!$A$34:$A$777,$A113,СВЦЭМ!$B$34:$B$777,D$83)+'СЕТ СН'!$H$11+СВЦЭМ!$D$10+'СЕТ СН'!$H$6-'СЕТ СН'!$H$23</f>
        <v>1332.4198351499999</v>
      </c>
      <c r="E113" s="36">
        <f>SUMIFS(СВЦЭМ!$D$34:$D$777,СВЦЭМ!$A$34:$A$777,$A113,СВЦЭМ!$B$34:$B$777,E$83)+'СЕТ СН'!$H$11+СВЦЭМ!$D$10+'СЕТ СН'!$H$6-'СЕТ СН'!$H$23</f>
        <v>1346.4598260100001</v>
      </c>
      <c r="F113" s="36">
        <f>SUMIFS(СВЦЭМ!$D$34:$D$777,СВЦЭМ!$A$34:$A$777,$A113,СВЦЭМ!$B$34:$B$777,F$83)+'СЕТ СН'!$H$11+СВЦЭМ!$D$10+'СЕТ СН'!$H$6-'СЕТ СН'!$H$23</f>
        <v>1344.3202764299999</v>
      </c>
      <c r="G113" s="36">
        <f>SUMIFS(СВЦЭМ!$D$34:$D$777,СВЦЭМ!$A$34:$A$777,$A113,СВЦЭМ!$B$34:$B$777,G$83)+'СЕТ СН'!$H$11+СВЦЭМ!$D$10+'СЕТ СН'!$H$6-'СЕТ СН'!$H$23</f>
        <v>1327.5812383900002</v>
      </c>
      <c r="H113" s="36">
        <f>SUMIFS(СВЦЭМ!$D$34:$D$777,СВЦЭМ!$A$34:$A$777,$A113,СВЦЭМ!$B$34:$B$777,H$83)+'СЕТ СН'!$H$11+СВЦЭМ!$D$10+'СЕТ СН'!$H$6-'СЕТ СН'!$H$23</f>
        <v>1270.20634922</v>
      </c>
      <c r="I113" s="36">
        <f>SUMIFS(СВЦЭМ!$D$34:$D$777,СВЦЭМ!$A$34:$A$777,$A113,СВЦЭМ!$B$34:$B$777,I$83)+'СЕТ СН'!$H$11+СВЦЭМ!$D$10+'СЕТ СН'!$H$6-'СЕТ СН'!$H$23</f>
        <v>1214.5869107600001</v>
      </c>
      <c r="J113" s="36">
        <f>SUMIFS(СВЦЭМ!$D$34:$D$777,СВЦЭМ!$A$34:$A$777,$A113,СВЦЭМ!$B$34:$B$777,J$83)+'СЕТ СН'!$H$11+СВЦЭМ!$D$10+'СЕТ СН'!$H$6-'СЕТ СН'!$H$23</f>
        <v>1160.9818049800001</v>
      </c>
      <c r="K113" s="36">
        <f>SUMIFS(СВЦЭМ!$D$34:$D$777,СВЦЭМ!$A$34:$A$777,$A113,СВЦЭМ!$B$34:$B$777,K$83)+'СЕТ СН'!$H$11+СВЦЭМ!$D$10+'СЕТ СН'!$H$6-'СЕТ СН'!$H$23</f>
        <v>1120.4831988000001</v>
      </c>
      <c r="L113" s="36">
        <f>SUMIFS(СВЦЭМ!$D$34:$D$777,СВЦЭМ!$A$34:$A$777,$A113,СВЦЭМ!$B$34:$B$777,L$83)+'СЕТ СН'!$H$11+СВЦЭМ!$D$10+'СЕТ СН'!$H$6-'СЕТ СН'!$H$23</f>
        <v>1110.8922232499999</v>
      </c>
      <c r="M113" s="36">
        <f>SUMIFS(СВЦЭМ!$D$34:$D$777,СВЦЭМ!$A$34:$A$777,$A113,СВЦЭМ!$B$34:$B$777,M$83)+'СЕТ СН'!$H$11+СВЦЭМ!$D$10+'СЕТ СН'!$H$6-'СЕТ СН'!$H$23</f>
        <v>1105.3019692600001</v>
      </c>
      <c r="N113" s="36">
        <f>SUMIFS(СВЦЭМ!$D$34:$D$777,СВЦЭМ!$A$34:$A$777,$A113,СВЦЭМ!$B$34:$B$777,N$83)+'СЕТ СН'!$H$11+СВЦЭМ!$D$10+'СЕТ СН'!$H$6-'СЕТ СН'!$H$23</f>
        <v>1106.0747903900001</v>
      </c>
      <c r="O113" s="36">
        <f>SUMIFS(СВЦЭМ!$D$34:$D$777,СВЦЭМ!$A$34:$A$777,$A113,СВЦЭМ!$B$34:$B$777,O$83)+'СЕТ СН'!$H$11+СВЦЭМ!$D$10+'СЕТ СН'!$H$6-'СЕТ СН'!$H$23</f>
        <v>1106.9674502600001</v>
      </c>
      <c r="P113" s="36">
        <f>SUMIFS(СВЦЭМ!$D$34:$D$777,СВЦЭМ!$A$34:$A$777,$A113,СВЦЭМ!$B$34:$B$777,P$83)+'СЕТ СН'!$H$11+СВЦЭМ!$D$10+'СЕТ СН'!$H$6-'СЕТ СН'!$H$23</f>
        <v>1119.6827196200002</v>
      </c>
      <c r="Q113" s="36">
        <f>SUMIFS(СВЦЭМ!$D$34:$D$777,СВЦЭМ!$A$34:$A$777,$A113,СВЦЭМ!$B$34:$B$777,Q$83)+'СЕТ СН'!$H$11+СВЦЭМ!$D$10+'СЕТ СН'!$H$6-'СЕТ СН'!$H$23</f>
        <v>1128.51293012</v>
      </c>
      <c r="R113" s="36">
        <f>SUMIFS(СВЦЭМ!$D$34:$D$777,СВЦЭМ!$A$34:$A$777,$A113,СВЦЭМ!$B$34:$B$777,R$83)+'СЕТ СН'!$H$11+СВЦЭМ!$D$10+'СЕТ СН'!$H$6-'СЕТ СН'!$H$23</f>
        <v>1130.2007852500001</v>
      </c>
      <c r="S113" s="36">
        <f>SUMIFS(СВЦЭМ!$D$34:$D$777,СВЦЭМ!$A$34:$A$777,$A113,СВЦЭМ!$B$34:$B$777,S$83)+'СЕТ СН'!$H$11+СВЦЭМ!$D$10+'СЕТ СН'!$H$6-'СЕТ СН'!$H$23</f>
        <v>1118.5936396400002</v>
      </c>
      <c r="T113" s="36">
        <f>SUMIFS(СВЦЭМ!$D$34:$D$777,СВЦЭМ!$A$34:$A$777,$A113,СВЦЭМ!$B$34:$B$777,T$83)+'СЕТ СН'!$H$11+СВЦЭМ!$D$10+'СЕТ СН'!$H$6-'СЕТ СН'!$H$23</f>
        <v>1112.77216094</v>
      </c>
      <c r="U113" s="36">
        <f>SUMIFS(СВЦЭМ!$D$34:$D$777,СВЦЭМ!$A$34:$A$777,$A113,СВЦЭМ!$B$34:$B$777,U$83)+'СЕТ СН'!$H$11+СВЦЭМ!$D$10+'СЕТ СН'!$H$6-'СЕТ СН'!$H$23</f>
        <v>1108.0347875100001</v>
      </c>
      <c r="V113" s="36">
        <f>SUMIFS(СВЦЭМ!$D$34:$D$777,СВЦЭМ!$A$34:$A$777,$A113,СВЦЭМ!$B$34:$B$777,V$83)+'СЕТ СН'!$H$11+СВЦЭМ!$D$10+'СЕТ СН'!$H$6-'СЕТ СН'!$H$23</f>
        <v>1115.2011553800003</v>
      </c>
      <c r="W113" s="36">
        <f>SUMIFS(СВЦЭМ!$D$34:$D$777,СВЦЭМ!$A$34:$A$777,$A113,СВЦЭМ!$B$34:$B$777,W$83)+'СЕТ СН'!$H$11+СВЦЭМ!$D$10+'СЕТ СН'!$H$6-'СЕТ СН'!$H$23</f>
        <v>1110.2632577700001</v>
      </c>
      <c r="X113" s="36">
        <f>SUMIFS(СВЦЭМ!$D$34:$D$777,СВЦЭМ!$A$34:$A$777,$A113,СВЦЭМ!$B$34:$B$777,X$83)+'СЕТ СН'!$H$11+СВЦЭМ!$D$10+'СЕТ СН'!$H$6-'СЕТ СН'!$H$23</f>
        <v>1156.1934655499999</v>
      </c>
      <c r="Y113" s="36">
        <f>SUMIFS(СВЦЭМ!$D$34:$D$777,СВЦЭМ!$A$34:$A$777,$A113,СВЦЭМ!$B$34:$B$777,Y$83)+'СЕТ СН'!$H$11+СВЦЭМ!$D$10+'СЕТ СН'!$H$6-'СЕТ СН'!$H$23</f>
        <v>1228.96031253</v>
      </c>
    </row>
    <row r="114" spans="1:27" ht="15.75" x14ac:dyDescent="0.2">
      <c r="A114" s="35">
        <f t="shared" si="2"/>
        <v>42825</v>
      </c>
      <c r="B114" s="36">
        <f>SUMIFS(СВЦЭМ!$D$34:$D$777,СВЦЭМ!$A$34:$A$777,$A114,СВЦЭМ!$B$34:$B$777,B$83)+'СЕТ СН'!$H$11+СВЦЭМ!$D$10+'СЕТ СН'!$H$6-'СЕТ СН'!$H$23</f>
        <v>1300.8233877299999</v>
      </c>
      <c r="C114" s="36">
        <f>SUMIFS(СВЦЭМ!$D$34:$D$777,СВЦЭМ!$A$34:$A$777,$A114,СВЦЭМ!$B$34:$B$777,C$83)+'СЕТ СН'!$H$11+СВЦЭМ!$D$10+'СЕТ СН'!$H$6-'СЕТ СН'!$H$23</f>
        <v>1301.9224348500002</v>
      </c>
      <c r="D114" s="36">
        <f>SUMIFS(СВЦЭМ!$D$34:$D$777,СВЦЭМ!$A$34:$A$777,$A114,СВЦЭМ!$B$34:$B$777,D$83)+'СЕТ СН'!$H$11+СВЦЭМ!$D$10+'СЕТ СН'!$H$6-'СЕТ СН'!$H$23</f>
        <v>1304.5407070700003</v>
      </c>
      <c r="E114" s="36">
        <f>SUMIFS(СВЦЭМ!$D$34:$D$777,СВЦЭМ!$A$34:$A$777,$A114,СВЦЭМ!$B$34:$B$777,E$83)+'СЕТ СН'!$H$11+СВЦЭМ!$D$10+'СЕТ СН'!$H$6-'СЕТ СН'!$H$23</f>
        <v>1318.05581717</v>
      </c>
      <c r="F114" s="36">
        <f>SUMIFS(СВЦЭМ!$D$34:$D$777,СВЦЭМ!$A$34:$A$777,$A114,СВЦЭМ!$B$34:$B$777,F$83)+'СЕТ СН'!$H$11+СВЦЭМ!$D$10+'СЕТ СН'!$H$6-'СЕТ СН'!$H$23</f>
        <v>1314.23814318</v>
      </c>
      <c r="G114" s="36">
        <f>SUMIFS(СВЦЭМ!$D$34:$D$777,СВЦЭМ!$A$34:$A$777,$A114,СВЦЭМ!$B$34:$B$777,G$83)+'СЕТ СН'!$H$11+СВЦЭМ!$D$10+'СЕТ СН'!$H$6-'СЕТ СН'!$H$23</f>
        <v>1296.8854441000003</v>
      </c>
      <c r="H114" s="36">
        <f>SUMIFS(СВЦЭМ!$D$34:$D$777,СВЦЭМ!$A$34:$A$777,$A114,СВЦЭМ!$B$34:$B$777,H$83)+'СЕТ СН'!$H$11+СВЦЭМ!$D$10+'СЕТ СН'!$H$6-'СЕТ СН'!$H$23</f>
        <v>1238.10504739</v>
      </c>
      <c r="I114" s="36">
        <f>SUMIFS(СВЦЭМ!$D$34:$D$777,СВЦЭМ!$A$34:$A$777,$A114,СВЦЭМ!$B$34:$B$777,I$83)+'СЕТ СН'!$H$11+СВЦЭМ!$D$10+'СЕТ СН'!$H$6-'СЕТ СН'!$H$23</f>
        <v>1197.20040956</v>
      </c>
      <c r="J114" s="36">
        <f>SUMIFS(СВЦЭМ!$D$34:$D$777,СВЦЭМ!$A$34:$A$777,$A114,СВЦЭМ!$B$34:$B$777,J$83)+'СЕТ СН'!$H$11+СВЦЭМ!$D$10+'СЕТ СН'!$H$6-'СЕТ СН'!$H$23</f>
        <v>1149.8985283300003</v>
      </c>
      <c r="K114" s="36">
        <f>SUMIFS(СВЦЭМ!$D$34:$D$777,СВЦЭМ!$A$34:$A$777,$A114,СВЦЭМ!$B$34:$B$777,K$83)+'СЕТ СН'!$H$11+СВЦЭМ!$D$10+'СЕТ СН'!$H$6-'СЕТ СН'!$H$23</f>
        <v>1103.41729093</v>
      </c>
      <c r="L114" s="36">
        <f>SUMIFS(СВЦЭМ!$D$34:$D$777,СВЦЭМ!$A$34:$A$777,$A114,СВЦЭМ!$B$34:$B$777,L$83)+'СЕТ СН'!$H$11+СВЦЭМ!$D$10+'СЕТ СН'!$H$6-'СЕТ СН'!$H$23</f>
        <v>1103.3086285100003</v>
      </c>
      <c r="M114" s="36">
        <f>SUMIFS(СВЦЭМ!$D$34:$D$777,СВЦЭМ!$A$34:$A$777,$A114,СВЦЭМ!$B$34:$B$777,M$83)+'СЕТ СН'!$H$11+СВЦЭМ!$D$10+'СЕТ СН'!$H$6-'СЕТ СН'!$H$23</f>
        <v>1102.4205605500001</v>
      </c>
      <c r="N114" s="36">
        <f>SUMIFS(СВЦЭМ!$D$34:$D$777,СВЦЭМ!$A$34:$A$777,$A114,СВЦЭМ!$B$34:$B$777,N$83)+'СЕТ СН'!$H$11+СВЦЭМ!$D$10+'СЕТ СН'!$H$6-'СЕТ СН'!$H$23</f>
        <v>1101.1628715100001</v>
      </c>
      <c r="O114" s="36">
        <f>SUMIFS(СВЦЭМ!$D$34:$D$777,СВЦЭМ!$A$34:$A$777,$A114,СВЦЭМ!$B$34:$B$777,O$83)+'СЕТ СН'!$H$11+СВЦЭМ!$D$10+'СЕТ СН'!$H$6-'СЕТ СН'!$H$23</f>
        <v>1106.9208880400001</v>
      </c>
      <c r="P114" s="36">
        <f>SUMIFS(СВЦЭМ!$D$34:$D$777,СВЦЭМ!$A$34:$A$777,$A114,СВЦЭМ!$B$34:$B$777,P$83)+'СЕТ СН'!$H$11+СВЦЭМ!$D$10+'СЕТ СН'!$H$6-'СЕТ СН'!$H$23</f>
        <v>1120.8489798700002</v>
      </c>
      <c r="Q114" s="36">
        <f>SUMIFS(СВЦЭМ!$D$34:$D$777,СВЦЭМ!$A$34:$A$777,$A114,СВЦЭМ!$B$34:$B$777,Q$83)+'СЕТ СН'!$H$11+СВЦЭМ!$D$10+'СЕТ СН'!$H$6-'СЕТ СН'!$H$23</f>
        <v>1133.0884211000002</v>
      </c>
      <c r="R114" s="36">
        <f>SUMIFS(СВЦЭМ!$D$34:$D$777,СВЦЭМ!$A$34:$A$777,$A114,СВЦЭМ!$B$34:$B$777,R$83)+'СЕТ СН'!$H$11+СВЦЭМ!$D$10+'СЕТ СН'!$H$6-'СЕТ СН'!$H$23</f>
        <v>1135.2611996700002</v>
      </c>
      <c r="S114" s="36">
        <f>SUMIFS(СВЦЭМ!$D$34:$D$777,СВЦЭМ!$A$34:$A$777,$A114,СВЦЭМ!$B$34:$B$777,S$83)+'СЕТ СН'!$H$11+СВЦЭМ!$D$10+'СЕТ СН'!$H$6-'СЕТ СН'!$H$23</f>
        <v>1119.40347776</v>
      </c>
      <c r="T114" s="36">
        <f>SUMIFS(СВЦЭМ!$D$34:$D$777,СВЦЭМ!$A$34:$A$777,$A114,СВЦЭМ!$B$34:$B$777,T$83)+'СЕТ СН'!$H$11+СВЦЭМ!$D$10+'СЕТ СН'!$H$6-'СЕТ СН'!$H$23</f>
        <v>1109.4351548600002</v>
      </c>
      <c r="U114" s="36">
        <f>SUMIFS(СВЦЭМ!$D$34:$D$777,СВЦЭМ!$A$34:$A$777,$A114,СВЦЭМ!$B$34:$B$777,U$83)+'СЕТ СН'!$H$11+СВЦЭМ!$D$10+'СЕТ СН'!$H$6-'СЕТ СН'!$H$23</f>
        <v>1096.9516307399999</v>
      </c>
      <c r="V114" s="36">
        <f>SUMIFS(СВЦЭМ!$D$34:$D$777,СВЦЭМ!$A$34:$A$777,$A114,СВЦЭМ!$B$34:$B$777,V$83)+'СЕТ СН'!$H$11+СВЦЭМ!$D$10+'СЕТ СН'!$H$6-'СЕТ СН'!$H$23</f>
        <v>1074.6045254700002</v>
      </c>
      <c r="W114" s="36">
        <f>SUMIFS(СВЦЭМ!$D$34:$D$777,СВЦЭМ!$A$34:$A$777,$A114,СВЦЭМ!$B$34:$B$777,W$83)+'СЕТ СН'!$H$11+СВЦЭМ!$D$10+'СЕТ СН'!$H$6-'СЕТ СН'!$H$23</f>
        <v>1081.1782374899999</v>
      </c>
      <c r="X114" s="36">
        <f>SUMIFS(СВЦЭМ!$D$34:$D$777,СВЦЭМ!$A$34:$A$777,$A114,СВЦЭМ!$B$34:$B$777,X$83)+'СЕТ СН'!$H$11+СВЦЭМ!$D$10+'СЕТ СН'!$H$6-'СЕТ СН'!$H$23</f>
        <v>1144.0394586000002</v>
      </c>
      <c r="Y114" s="36">
        <f>SUMIFS(СВЦЭМ!$D$34:$D$777,СВЦЭМ!$A$34:$A$777,$A114,СВЦЭМ!$B$34:$B$777,Y$83)+'СЕТ СН'!$H$11+СВЦЭМ!$D$10+'СЕТ СН'!$H$6-'СЕТ СН'!$H$23</f>
        <v>1218.3310376700001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01.03.2017</v>
      </c>
      <c r="B120" s="36">
        <f>SUMIFS(СВЦЭМ!$D$34:$D$777,СВЦЭМ!$A$34:$A$777,$A120,СВЦЭМ!$B$34:$B$777,B$119)+'СЕТ СН'!$I$11+СВЦЭМ!$D$10+'СЕТ СН'!$I$6-'СЕТ СН'!$I$23</f>
        <v>1947.6657605</v>
      </c>
      <c r="C120" s="36">
        <f>SUMIFS(СВЦЭМ!$D$34:$D$777,СВЦЭМ!$A$34:$A$777,$A120,СВЦЭМ!$B$34:$B$777,C$119)+'СЕТ СН'!$I$11+СВЦЭМ!$D$10+'СЕТ СН'!$I$6-'СЕТ СН'!$I$23</f>
        <v>1986.5565973399998</v>
      </c>
      <c r="D120" s="36">
        <f>SUMIFS(СВЦЭМ!$D$34:$D$777,СВЦЭМ!$A$34:$A$777,$A120,СВЦЭМ!$B$34:$B$777,D$119)+'СЕТ СН'!$I$11+СВЦЭМ!$D$10+'СЕТ СН'!$I$6-'СЕТ СН'!$I$23</f>
        <v>2006.4483877399998</v>
      </c>
      <c r="E120" s="36">
        <f>SUMIFS(СВЦЭМ!$D$34:$D$777,СВЦЭМ!$A$34:$A$777,$A120,СВЦЭМ!$B$34:$B$777,E$119)+'СЕТ СН'!$I$11+СВЦЭМ!$D$10+'СЕТ СН'!$I$6-'СЕТ СН'!$I$23</f>
        <v>2019.7861971900002</v>
      </c>
      <c r="F120" s="36">
        <f>SUMIFS(СВЦЭМ!$D$34:$D$777,СВЦЭМ!$A$34:$A$777,$A120,СВЦЭМ!$B$34:$B$777,F$119)+'СЕТ СН'!$I$11+СВЦЭМ!$D$10+'СЕТ СН'!$I$6-'СЕТ СН'!$I$23</f>
        <v>2013.7933297199997</v>
      </c>
      <c r="G120" s="36">
        <f>SUMIFS(СВЦЭМ!$D$34:$D$777,СВЦЭМ!$A$34:$A$777,$A120,СВЦЭМ!$B$34:$B$777,G$119)+'СЕТ СН'!$I$11+СВЦЭМ!$D$10+'СЕТ СН'!$I$6-'СЕТ СН'!$I$23</f>
        <v>1997.1211624799998</v>
      </c>
      <c r="H120" s="36">
        <f>SUMIFS(СВЦЭМ!$D$34:$D$777,СВЦЭМ!$A$34:$A$777,$A120,СВЦЭМ!$B$34:$B$777,H$119)+'СЕТ СН'!$I$11+СВЦЭМ!$D$10+'СЕТ СН'!$I$6-'СЕТ СН'!$I$23</f>
        <v>1938.0029456299999</v>
      </c>
      <c r="I120" s="36">
        <f>SUMIFS(СВЦЭМ!$D$34:$D$777,СВЦЭМ!$A$34:$A$777,$A120,СВЦЭМ!$B$34:$B$777,I$119)+'СЕТ СН'!$I$11+СВЦЭМ!$D$10+'СЕТ СН'!$I$6-'СЕТ СН'!$I$23</f>
        <v>1897.4049215100003</v>
      </c>
      <c r="J120" s="36">
        <f>SUMIFS(СВЦЭМ!$D$34:$D$777,СВЦЭМ!$A$34:$A$777,$A120,СВЦЭМ!$B$34:$B$777,J$119)+'СЕТ СН'!$I$11+СВЦЭМ!$D$10+'СЕТ СН'!$I$6-'СЕТ СН'!$I$23</f>
        <v>1848.13764829</v>
      </c>
      <c r="K120" s="36">
        <f>SUMIFS(СВЦЭМ!$D$34:$D$777,СВЦЭМ!$A$34:$A$777,$A120,СВЦЭМ!$B$34:$B$777,K$119)+'СЕТ СН'!$I$11+СВЦЭМ!$D$10+'СЕТ СН'!$I$6-'СЕТ СН'!$I$23</f>
        <v>1825.9738077399998</v>
      </c>
      <c r="L120" s="36">
        <f>SUMIFS(СВЦЭМ!$D$34:$D$777,СВЦЭМ!$A$34:$A$777,$A120,СВЦЭМ!$B$34:$B$777,L$119)+'СЕТ СН'!$I$11+СВЦЭМ!$D$10+'СЕТ СН'!$I$6-'СЕТ СН'!$I$23</f>
        <v>1819.7495000099998</v>
      </c>
      <c r="M120" s="36">
        <f>SUMIFS(СВЦЭМ!$D$34:$D$777,СВЦЭМ!$A$34:$A$777,$A120,СВЦЭМ!$B$34:$B$777,M$119)+'СЕТ СН'!$I$11+СВЦЭМ!$D$10+'СЕТ СН'!$I$6-'СЕТ СН'!$I$23</f>
        <v>1830.5187044499999</v>
      </c>
      <c r="N120" s="36">
        <f>SUMIFS(СВЦЭМ!$D$34:$D$777,СВЦЭМ!$A$34:$A$777,$A120,СВЦЭМ!$B$34:$B$777,N$119)+'СЕТ СН'!$I$11+СВЦЭМ!$D$10+'СЕТ СН'!$I$6-'СЕТ СН'!$I$23</f>
        <v>1863.3117743100001</v>
      </c>
      <c r="O120" s="36">
        <f>SUMIFS(СВЦЭМ!$D$34:$D$777,СВЦЭМ!$A$34:$A$777,$A120,СВЦЭМ!$B$34:$B$777,O$119)+'СЕТ СН'!$I$11+СВЦЭМ!$D$10+'СЕТ СН'!$I$6-'СЕТ СН'!$I$23</f>
        <v>1874.09262248</v>
      </c>
      <c r="P120" s="36">
        <f>SUMIFS(СВЦЭМ!$D$34:$D$777,СВЦЭМ!$A$34:$A$777,$A120,СВЦЭМ!$B$34:$B$777,P$119)+'СЕТ СН'!$I$11+СВЦЭМ!$D$10+'СЕТ СН'!$I$6-'СЕТ СН'!$I$23</f>
        <v>1889.0666926900003</v>
      </c>
      <c r="Q120" s="36">
        <f>SUMIFS(СВЦЭМ!$D$34:$D$777,СВЦЭМ!$A$34:$A$777,$A120,СВЦЭМ!$B$34:$B$777,Q$119)+'СЕТ СН'!$I$11+СВЦЭМ!$D$10+'СЕТ СН'!$I$6-'СЕТ СН'!$I$23</f>
        <v>1887.4280365200002</v>
      </c>
      <c r="R120" s="36">
        <f>SUMIFS(СВЦЭМ!$D$34:$D$777,СВЦЭМ!$A$34:$A$777,$A120,СВЦЭМ!$B$34:$B$777,R$119)+'СЕТ СН'!$I$11+СВЦЭМ!$D$10+'СЕТ СН'!$I$6-'СЕТ СН'!$I$23</f>
        <v>1878.61540642</v>
      </c>
      <c r="S120" s="36">
        <f>SUMIFS(СВЦЭМ!$D$34:$D$777,СВЦЭМ!$A$34:$A$777,$A120,СВЦЭМ!$B$34:$B$777,S$119)+'СЕТ СН'!$I$11+СВЦЭМ!$D$10+'СЕТ СН'!$I$6-'СЕТ СН'!$I$23</f>
        <v>1877.05119315</v>
      </c>
      <c r="T120" s="36">
        <f>SUMIFS(СВЦЭМ!$D$34:$D$777,СВЦЭМ!$A$34:$A$777,$A120,СВЦЭМ!$B$34:$B$777,T$119)+'СЕТ СН'!$I$11+СВЦЭМ!$D$10+'СЕТ СН'!$I$6-'СЕТ СН'!$I$23</f>
        <v>1833.32576832</v>
      </c>
      <c r="U120" s="36">
        <f>SUMIFS(СВЦЭМ!$D$34:$D$777,СВЦЭМ!$A$34:$A$777,$A120,СВЦЭМ!$B$34:$B$777,U$119)+'СЕТ СН'!$I$11+СВЦЭМ!$D$10+'СЕТ СН'!$I$6-'СЕТ СН'!$I$23</f>
        <v>1822.3100976400001</v>
      </c>
      <c r="V120" s="36">
        <f>SUMIFS(СВЦЭМ!$D$34:$D$777,СВЦЭМ!$A$34:$A$777,$A120,СВЦЭМ!$B$34:$B$777,V$119)+'СЕТ СН'!$I$11+СВЦЭМ!$D$10+'СЕТ СН'!$I$6-'СЕТ СН'!$I$23</f>
        <v>1819.3875045699997</v>
      </c>
      <c r="W120" s="36">
        <f>SUMIFS(СВЦЭМ!$D$34:$D$777,СВЦЭМ!$A$34:$A$777,$A120,СВЦЭМ!$B$34:$B$777,W$119)+'СЕТ СН'!$I$11+СВЦЭМ!$D$10+'СЕТ СН'!$I$6-'СЕТ СН'!$I$23</f>
        <v>1829.9613150799996</v>
      </c>
      <c r="X120" s="36">
        <f>SUMIFS(СВЦЭМ!$D$34:$D$777,СВЦЭМ!$A$34:$A$777,$A120,СВЦЭМ!$B$34:$B$777,X$119)+'СЕТ СН'!$I$11+СВЦЭМ!$D$10+'СЕТ СН'!$I$6-'СЕТ СН'!$I$23</f>
        <v>1855.7245539200003</v>
      </c>
      <c r="Y120" s="36">
        <f>SUMIFS(СВЦЭМ!$D$34:$D$777,СВЦЭМ!$A$34:$A$777,$A120,СВЦЭМ!$B$34:$B$777,Y$119)+'СЕТ СН'!$I$11+СВЦЭМ!$D$10+'СЕТ СН'!$I$6-'СЕТ СН'!$I$23</f>
        <v>1902.5465177200003</v>
      </c>
      <c r="AA120" s="45"/>
    </row>
    <row r="121" spans="1:27" ht="15.75" x14ac:dyDescent="0.2">
      <c r="A121" s="35">
        <f>A120+1</f>
        <v>42796</v>
      </c>
      <c r="B121" s="36">
        <f>SUMIFS(СВЦЭМ!$D$34:$D$777,СВЦЭМ!$A$34:$A$777,$A121,СВЦЭМ!$B$34:$B$777,B$119)+'СЕТ СН'!$I$11+СВЦЭМ!$D$10+'СЕТ СН'!$I$6-'СЕТ СН'!$I$23</f>
        <v>1924.4811058200003</v>
      </c>
      <c r="C121" s="36">
        <f>SUMIFS(СВЦЭМ!$D$34:$D$777,СВЦЭМ!$A$34:$A$777,$A121,СВЦЭМ!$B$34:$B$777,C$119)+'СЕТ СН'!$I$11+СВЦЭМ!$D$10+'СЕТ СН'!$I$6-'СЕТ СН'!$I$23</f>
        <v>1949.6724389199999</v>
      </c>
      <c r="D121" s="36">
        <f>SUMIFS(СВЦЭМ!$D$34:$D$777,СВЦЭМ!$A$34:$A$777,$A121,СВЦЭМ!$B$34:$B$777,D$119)+'СЕТ СН'!$I$11+СВЦЭМ!$D$10+'СЕТ СН'!$I$6-'СЕТ СН'!$I$23</f>
        <v>1988.9861996500003</v>
      </c>
      <c r="E121" s="36">
        <f>SUMIFS(СВЦЭМ!$D$34:$D$777,СВЦЭМ!$A$34:$A$777,$A121,СВЦЭМ!$B$34:$B$777,E$119)+'СЕТ СН'!$I$11+СВЦЭМ!$D$10+'СЕТ СН'!$I$6-'СЕТ СН'!$I$23</f>
        <v>2012.8752538600002</v>
      </c>
      <c r="F121" s="36">
        <f>SUMIFS(СВЦЭМ!$D$34:$D$777,СВЦЭМ!$A$34:$A$777,$A121,СВЦЭМ!$B$34:$B$777,F$119)+'СЕТ СН'!$I$11+СВЦЭМ!$D$10+'СЕТ СН'!$I$6-'СЕТ СН'!$I$23</f>
        <v>2008.9370641999999</v>
      </c>
      <c r="G121" s="36">
        <f>SUMIFS(СВЦЭМ!$D$34:$D$777,СВЦЭМ!$A$34:$A$777,$A121,СВЦЭМ!$B$34:$B$777,G$119)+'СЕТ СН'!$I$11+СВЦЭМ!$D$10+'СЕТ СН'!$I$6-'СЕТ СН'!$I$23</f>
        <v>1971.3469836700001</v>
      </c>
      <c r="H121" s="36">
        <f>SUMIFS(СВЦЭМ!$D$34:$D$777,СВЦЭМ!$A$34:$A$777,$A121,СВЦЭМ!$B$34:$B$777,H$119)+'СЕТ СН'!$I$11+СВЦЭМ!$D$10+'СЕТ СН'!$I$6-'СЕТ СН'!$I$23</f>
        <v>1898.9955505600001</v>
      </c>
      <c r="I121" s="36">
        <f>SUMIFS(СВЦЭМ!$D$34:$D$777,СВЦЭМ!$A$34:$A$777,$A121,СВЦЭМ!$B$34:$B$777,I$119)+'СЕТ СН'!$I$11+СВЦЭМ!$D$10+'СЕТ СН'!$I$6-'СЕТ СН'!$I$23</f>
        <v>1855.1167498599998</v>
      </c>
      <c r="J121" s="36">
        <f>SUMIFS(СВЦЭМ!$D$34:$D$777,СВЦЭМ!$A$34:$A$777,$A121,СВЦЭМ!$B$34:$B$777,J$119)+'СЕТ СН'!$I$11+СВЦЭМ!$D$10+'СЕТ СН'!$I$6-'СЕТ СН'!$I$23</f>
        <v>1862.9127094799996</v>
      </c>
      <c r="K121" s="36">
        <f>SUMIFS(СВЦЭМ!$D$34:$D$777,СВЦЭМ!$A$34:$A$777,$A121,СВЦЭМ!$B$34:$B$777,K$119)+'СЕТ СН'!$I$11+СВЦЭМ!$D$10+'СЕТ СН'!$I$6-'СЕТ СН'!$I$23</f>
        <v>1858.2491018399996</v>
      </c>
      <c r="L121" s="36">
        <f>SUMIFS(СВЦЭМ!$D$34:$D$777,СВЦЭМ!$A$34:$A$777,$A121,СВЦЭМ!$B$34:$B$777,L$119)+'СЕТ СН'!$I$11+СВЦЭМ!$D$10+'СЕТ СН'!$I$6-'СЕТ СН'!$I$23</f>
        <v>1850.3494897999999</v>
      </c>
      <c r="M121" s="36">
        <f>SUMIFS(СВЦЭМ!$D$34:$D$777,СВЦЭМ!$A$34:$A$777,$A121,СВЦЭМ!$B$34:$B$777,M$119)+'СЕТ СН'!$I$11+СВЦЭМ!$D$10+'СЕТ СН'!$I$6-'СЕТ СН'!$I$23</f>
        <v>1847.8546980900001</v>
      </c>
      <c r="N121" s="36">
        <f>SUMIFS(СВЦЭМ!$D$34:$D$777,СВЦЭМ!$A$34:$A$777,$A121,СВЦЭМ!$B$34:$B$777,N$119)+'СЕТ СН'!$I$11+СВЦЭМ!$D$10+'СЕТ СН'!$I$6-'СЕТ СН'!$I$23</f>
        <v>1868.6490486399998</v>
      </c>
      <c r="O121" s="36">
        <f>SUMIFS(СВЦЭМ!$D$34:$D$777,СВЦЭМ!$A$34:$A$777,$A121,СВЦЭМ!$B$34:$B$777,O$119)+'СЕТ СН'!$I$11+СВЦЭМ!$D$10+'СЕТ СН'!$I$6-'СЕТ СН'!$I$23</f>
        <v>1876.2683195299996</v>
      </c>
      <c r="P121" s="36">
        <f>SUMIFS(СВЦЭМ!$D$34:$D$777,СВЦЭМ!$A$34:$A$777,$A121,СВЦЭМ!$B$34:$B$777,P$119)+'СЕТ СН'!$I$11+СВЦЭМ!$D$10+'СЕТ СН'!$I$6-'СЕТ СН'!$I$23</f>
        <v>1883.4330222799999</v>
      </c>
      <c r="Q121" s="36">
        <f>SUMIFS(СВЦЭМ!$D$34:$D$777,СВЦЭМ!$A$34:$A$777,$A121,СВЦЭМ!$B$34:$B$777,Q$119)+'СЕТ СН'!$I$11+СВЦЭМ!$D$10+'СЕТ СН'!$I$6-'СЕТ СН'!$I$23</f>
        <v>1895.10811818</v>
      </c>
      <c r="R121" s="36">
        <f>SUMIFS(СВЦЭМ!$D$34:$D$777,СВЦЭМ!$A$34:$A$777,$A121,СВЦЭМ!$B$34:$B$777,R$119)+'СЕТ СН'!$I$11+СВЦЭМ!$D$10+'СЕТ СН'!$I$6-'СЕТ СН'!$I$23</f>
        <v>1901.1315396199998</v>
      </c>
      <c r="S121" s="36">
        <f>SUMIFS(СВЦЭМ!$D$34:$D$777,СВЦЭМ!$A$34:$A$777,$A121,СВЦЭМ!$B$34:$B$777,S$119)+'СЕТ СН'!$I$11+СВЦЭМ!$D$10+'СЕТ СН'!$I$6-'СЕТ СН'!$I$23</f>
        <v>1890.94751271</v>
      </c>
      <c r="T121" s="36">
        <f>SUMIFS(СВЦЭМ!$D$34:$D$777,СВЦЭМ!$A$34:$A$777,$A121,СВЦЭМ!$B$34:$B$777,T$119)+'СЕТ СН'!$I$11+СВЦЭМ!$D$10+'СЕТ СН'!$I$6-'СЕТ СН'!$I$23</f>
        <v>1857.0744514200001</v>
      </c>
      <c r="U121" s="36">
        <f>SUMIFS(СВЦЭМ!$D$34:$D$777,СВЦЭМ!$A$34:$A$777,$A121,СВЦЭМ!$B$34:$B$777,U$119)+'СЕТ СН'!$I$11+СВЦЭМ!$D$10+'СЕТ СН'!$I$6-'СЕТ СН'!$I$23</f>
        <v>1827.64369119</v>
      </c>
      <c r="V121" s="36">
        <f>SUMIFS(СВЦЭМ!$D$34:$D$777,СВЦЭМ!$A$34:$A$777,$A121,СВЦЭМ!$B$34:$B$777,V$119)+'СЕТ СН'!$I$11+СВЦЭМ!$D$10+'СЕТ СН'!$I$6-'СЕТ СН'!$I$23</f>
        <v>1832.43146746</v>
      </c>
      <c r="W121" s="36">
        <f>SUMIFS(СВЦЭМ!$D$34:$D$777,СВЦЭМ!$A$34:$A$777,$A121,СВЦЭМ!$B$34:$B$777,W$119)+'СЕТ СН'!$I$11+СВЦЭМ!$D$10+'СЕТ СН'!$I$6-'СЕТ СН'!$I$23</f>
        <v>1848.52924876</v>
      </c>
      <c r="X121" s="36">
        <f>SUMIFS(СВЦЭМ!$D$34:$D$777,СВЦЭМ!$A$34:$A$777,$A121,СВЦЭМ!$B$34:$B$777,X$119)+'СЕТ СН'!$I$11+СВЦЭМ!$D$10+'СЕТ СН'!$I$6-'СЕТ СН'!$I$23</f>
        <v>1864.6432632400001</v>
      </c>
      <c r="Y121" s="36">
        <f>SUMIFS(СВЦЭМ!$D$34:$D$777,СВЦЭМ!$A$34:$A$777,$A121,СВЦЭМ!$B$34:$B$777,Y$119)+'СЕТ СН'!$I$11+СВЦЭМ!$D$10+'СЕТ СН'!$I$6-'СЕТ СН'!$I$23</f>
        <v>1866.1587474500002</v>
      </c>
    </row>
    <row r="122" spans="1:27" ht="15.75" x14ac:dyDescent="0.2">
      <c r="A122" s="35">
        <f t="shared" ref="A122:A150" si="3">A121+1</f>
        <v>42797</v>
      </c>
      <c r="B122" s="36">
        <f>SUMIFS(СВЦЭМ!$D$34:$D$777,СВЦЭМ!$A$34:$A$777,$A122,СВЦЭМ!$B$34:$B$777,B$119)+'СЕТ СН'!$I$11+СВЦЭМ!$D$10+'СЕТ СН'!$I$6-'СЕТ СН'!$I$23</f>
        <v>1863.3886632100002</v>
      </c>
      <c r="C122" s="36">
        <f>SUMIFS(СВЦЭМ!$D$34:$D$777,СВЦЭМ!$A$34:$A$777,$A122,СВЦЭМ!$B$34:$B$777,C$119)+'СЕТ СН'!$I$11+СВЦЭМ!$D$10+'СЕТ СН'!$I$6-'СЕТ СН'!$I$23</f>
        <v>1898.37531511</v>
      </c>
      <c r="D122" s="36">
        <f>SUMIFS(СВЦЭМ!$D$34:$D$777,СВЦЭМ!$A$34:$A$777,$A122,СВЦЭМ!$B$34:$B$777,D$119)+'СЕТ СН'!$I$11+СВЦЭМ!$D$10+'СЕТ СН'!$I$6-'СЕТ СН'!$I$23</f>
        <v>1922.4400248100001</v>
      </c>
      <c r="E122" s="36">
        <f>SUMIFS(СВЦЭМ!$D$34:$D$777,СВЦЭМ!$A$34:$A$777,$A122,СВЦЭМ!$B$34:$B$777,E$119)+'СЕТ СН'!$I$11+СВЦЭМ!$D$10+'СЕТ СН'!$I$6-'СЕТ СН'!$I$23</f>
        <v>1923.1115073700003</v>
      </c>
      <c r="F122" s="36">
        <f>SUMIFS(СВЦЭМ!$D$34:$D$777,СВЦЭМ!$A$34:$A$777,$A122,СВЦЭМ!$B$34:$B$777,F$119)+'СЕТ СН'!$I$11+СВЦЭМ!$D$10+'СЕТ СН'!$I$6-'СЕТ СН'!$I$23</f>
        <v>1918.4177238900002</v>
      </c>
      <c r="G122" s="36">
        <f>SUMIFS(СВЦЭМ!$D$34:$D$777,СВЦЭМ!$A$34:$A$777,$A122,СВЦЭМ!$B$34:$B$777,G$119)+'СЕТ СН'!$I$11+СВЦЭМ!$D$10+'СЕТ СН'!$I$6-'СЕТ СН'!$I$23</f>
        <v>1900.4424279100003</v>
      </c>
      <c r="H122" s="36">
        <f>SUMIFS(СВЦЭМ!$D$34:$D$777,СВЦЭМ!$A$34:$A$777,$A122,СВЦЭМ!$B$34:$B$777,H$119)+'СЕТ СН'!$I$11+СВЦЭМ!$D$10+'СЕТ СН'!$I$6-'СЕТ СН'!$I$23</f>
        <v>1839.84732003</v>
      </c>
      <c r="I122" s="36">
        <f>SUMIFS(СВЦЭМ!$D$34:$D$777,СВЦЭМ!$A$34:$A$777,$A122,СВЦЭМ!$B$34:$B$777,I$119)+'СЕТ СН'!$I$11+СВЦЭМ!$D$10+'СЕТ СН'!$I$6-'СЕТ СН'!$I$23</f>
        <v>1785.2518957900002</v>
      </c>
      <c r="J122" s="36">
        <f>SUMIFS(СВЦЭМ!$D$34:$D$777,СВЦЭМ!$A$34:$A$777,$A122,СВЦЭМ!$B$34:$B$777,J$119)+'СЕТ СН'!$I$11+СВЦЭМ!$D$10+'СЕТ СН'!$I$6-'СЕТ СН'!$I$23</f>
        <v>1756.6641450400002</v>
      </c>
      <c r="K122" s="36">
        <f>SUMIFS(СВЦЭМ!$D$34:$D$777,СВЦЭМ!$A$34:$A$777,$A122,СВЦЭМ!$B$34:$B$777,K$119)+'СЕТ СН'!$I$11+СВЦЭМ!$D$10+'СЕТ СН'!$I$6-'СЕТ СН'!$I$23</f>
        <v>1748.54217806</v>
      </c>
      <c r="L122" s="36">
        <f>SUMIFS(СВЦЭМ!$D$34:$D$777,СВЦЭМ!$A$34:$A$777,$A122,СВЦЭМ!$B$34:$B$777,L$119)+'СЕТ СН'!$I$11+СВЦЭМ!$D$10+'СЕТ СН'!$I$6-'СЕТ СН'!$I$23</f>
        <v>1747.5083252100003</v>
      </c>
      <c r="M122" s="36">
        <f>SUMIFS(СВЦЭМ!$D$34:$D$777,СВЦЭМ!$A$34:$A$777,$A122,СВЦЭМ!$B$34:$B$777,M$119)+'СЕТ СН'!$I$11+СВЦЭМ!$D$10+'СЕТ СН'!$I$6-'СЕТ СН'!$I$23</f>
        <v>1756.4874951000002</v>
      </c>
      <c r="N122" s="36">
        <f>SUMIFS(СВЦЭМ!$D$34:$D$777,СВЦЭМ!$A$34:$A$777,$A122,СВЦЭМ!$B$34:$B$777,N$119)+'СЕТ СН'!$I$11+СВЦЭМ!$D$10+'СЕТ СН'!$I$6-'СЕТ СН'!$I$23</f>
        <v>1771.98112391</v>
      </c>
      <c r="O122" s="36">
        <f>SUMIFS(СВЦЭМ!$D$34:$D$777,СВЦЭМ!$A$34:$A$777,$A122,СВЦЭМ!$B$34:$B$777,O$119)+'СЕТ СН'!$I$11+СВЦЭМ!$D$10+'СЕТ СН'!$I$6-'СЕТ СН'!$I$23</f>
        <v>1783.21496385</v>
      </c>
      <c r="P122" s="36">
        <f>SUMIFS(СВЦЭМ!$D$34:$D$777,СВЦЭМ!$A$34:$A$777,$A122,СВЦЭМ!$B$34:$B$777,P$119)+'СЕТ СН'!$I$11+СВЦЭМ!$D$10+'СЕТ СН'!$I$6-'СЕТ СН'!$I$23</f>
        <v>1795.34053313</v>
      </c>
      <c r="Q122" s="36">
        <f>SUMIFS(СВЦЭМ!$D$34:$D$777,СВЦЭМ!$A$34:$A$777,$A122,СВЦЭМ!$B$34:$B$777,Q$119)+'СЕТ СН'!$I$11+СВЦЭМ!$D$10+'СЕТ СН'!$I$6-'СЕТ СН'!$I$23</f>
        <v>1806.5235900600001</v>
      </c>
      <c r="R122" s="36">
        <f>SUMIFS(СВЦЭМ!$D$34:$D$777,СВЦЭМ!$A$34:$A$777,$A122,СВЦЭМ!$B$34:$B$777,R$119)+'СЕТ СН'!$I$11+СВЦЭМ!$D$10+'СЕТ СН'!$I$6-'СЕТ СН'!$I$23</f>
        <v>1806.7650190100003</v>
      </c>
      <c r="S122" s="36">
        <f>SUMIFS(СВЦЭМ!$D$34:$D$777,СВЦЭМ!$A$34:$A$777,$A122,СВЦЭМ!$B$34:$B$777,S$119)+'СЕТ СН'!$I$11+СВЦЭМ!$D$10+'СЕТ СН'!$I$6-'СЕТ СН'!$I$23</f>
        <v>1798.0828471599998</v>
      </c>
      <c r="T122" s="36">
        <f>SUMIFS(СВЦЭМ!$D$34:$D$777,СВЦЭМ!$A$34:$A$777,$A122,СВЦЭМ!$B$34:$B$777,T$119)+'СЕТ СН'!$I$11+СВЦЭМ!$D$10+'СЕТ СН'!$I$6-'СЕТ СН'!$I$23</f>
        <v>1763.09030446</v>
      </c>
      <c r="U122" s="36">
        <f>SUMIFS(СВЦЭМ!$D$34:$D$777,СВЦЭМ!$A$34:$A$777,$A122,СВЦЭМ!$B$34:$B$777,U$119)+'СЕТ СН'!$I$11+СВЦЭМ!$D$10+'СЕТ СН'!$I$6-'СЕТ СН'!$I$23</f>
        <v>1734.7006515599996</v>
      </c>
      <c r="V122" s="36">
        <f>SUMIFS(СВЦЭМ!$D$34:$D$777,СВЦЭМ!$A$34:$A$777,$A122,СВЦЭМ!$B$34:$B$777,V$119)+'СЕТ СН'!$I$11+СВЦЭМ!$D$10+'СЕТ СН'!$I$6-'СЕТ СН'!$I$23</f>
        <v>1731.1571061699997</v>
      </c>
      <c r="W122" s="36">
        <f>SUMIFS(СВЦЭМ!$D$34:$D$777,СВЦЭМ!$A$34:$A$777,$A122,СВЦЭМ!$B$34:$B$777,W$119)+'СЕТ СН'!$I$11+СВЦЭМ!$D$10+'СЕТ СН'!$I$6-'СЕТ СН'!$I$23</f>
        <v>1736.4803758799999</v>
      </c>
      <c r="X122" s="36">
        <f>SUMIFS(СВЦЭМ!$D$34:$D$777,СВЦЭМ!$A$34:$A$777,$A122,СВЦЭМ!$B$34:$B$777,X$119)+'СЕТ СН'!$I$11+СВЦЭМ!$D$10+'СЕТ СН'!$I$6-'СЕТ СН'!$I$23</f>
        <v>1754.5088006699998</v>
      </c>
      <c r="Y122" s="36">
        <f>SUMIFS(СВЦЭМ!$D$34:$D$777,СВЦЭМ!$A$34:$A$777,$A122,СВЦЭМ!$B$34:$B$777,Y$119)+'СЕТ СН'!$I$11+СВЦЭМ!$D$10+'СЕТ СН'!$I$6-'СЕТ СН'!$I$23</f>
        <v>1812.3866899900004</v>
      </c>
    </row>
    <row r="123" spans="1:27" ht="15.75" x14ac:dyDescent="0.2">
      <c r="A123" s="35">
        <f t="shared" si="3"/>
        <v>42798</v>
      </c>
      <c r="B123" s="36">
        <f>SUMIFS(СВЦЭМ!$D$34:$D$777,СВЦЭМ!$A$34:$A$777,$A123,СВЦЭМ!$B$34:$B$777,B$119)+'СЕТ СН'!$I$11+СВЦЭМ!$D$10+'СЕТ СН'!$I$6-'СЕТ СН'!$I$23</f>
        <v>1833.6430003599999</v>
      </c>
      <c r="C123" s="36">
        <f>SUMIFS(СВЦЭМ!$D$34:$D$777,СВЦЭМ!$A$34:$A$777,$A123,СВЦЭМ!$B$34:$B$777,C$119)+'СЕТ СН'!$I$11+СВЦЭМ!$D$10+'СЕТ СН'!$I$6-'СЕТ СН'!$I$23</f>
        <v>1869.5409790100002</v>
      </c>
      <c r="D123" s="36">
        <f>SUMIFS(СВЦЭМ!$D$34:$D$777,СВЦЭМ!$A$34:$A$777,$A123,СВЦЭМ!$B$34:$B$777,D$119)+'СЕТ СН'!$I$11+СВЦЭМ!$D$10+'СЕТ СН'!$I$6-'СЕТ СН'!$I$23</f>
        <v>1891.95805823</v>
      </c>
      <c r="E123" s="36">
        <f>SUMIFS(СВЦЭМ!$D$34:$D$777,СВЦЭМ!$A$34:$A$777,$A123,СВЦЭМ!$B$34:$B$777,E$119)+'СЕТ СН'!$I$11+СВЦЭМ!$D$10+'СЕТ СН'!$I$6-'СЕТ СН'!$I$23</f>
        <v>1905.7112532600004</v>
      </c>
      <c r="F123" s="36">
        <f>SUMIFS(СВЦЭМ!$D$34:$D$777,СВЦЭМ!$A$34:$A$777,$A123,СВЦЭМ!$B$34:$B$777,F$119)+'СЕТ СН'!$I$11+СВЦЭМ!$D$10+'СЕТ СН'!$I$6-'СЕТ СН'!$I$23</f>
        <v>1903.7687236000002</v>
      </c>
      <c r="G123" s="36">
        <f>SUMIFS(СВЦЭМ!$D$34:$D$777,СВЦЭМ!$A$34:$A$777,$A123,СВЦЭМ!$B$34:$B$777,G$119)+'СЕТ СН'!$I$11+СВЦЭМ!$D$10+'СЕТ СН'!$I$6-'СЕТ СН'!$I$23</f>
        <v>1897.5921358100004</v>
      </c>
      <c r="H123" s="36">
        <f>SUMIFS(СВЦЭМ!$D$34:$D$777,СВЦЭМ!$A$34:$A$777,$A123,СВЦЭМ!$B$34:$B$777,H$119)+'СЕТ СН'!$I$11+СВЦЭМ!$D$10+'СЕТ СН'!$I$6-'СЕТ СН'!$I$23</f>
        <v>1886.06974709</v>
      </c>
      <c r="I123" s="36">
        <f>SUMIFS(СВЦЭМ!$D$34:$D$777,СВЦЭМ!$A$34:$A$777,$A123,СВЦЭМ!$B$34:$B$777,I$119)+'СЕТ СН'!$I$11+СВЦЭМ!$D$10+'СЕТ СН'!$I$6-'СЕТ СН'!$I$23</f>
        <v>1848.6079886300004</v>
      </c>
      <c r="J123" s="36">
        <f>SUMIFS(СВЦЭМ!$D$34:$D$777,СВЦЭМ!$A$34:$A$777,$A123,СВЦЭМ!$B$34:$B$777,J$119)+'СЕТ СН'!$I$11+СВЦЭМ!$D$10+'СЕТ СН'!$I$6-'СЕТ СН'!$I$23</f>
        <v>1787.6408002799999</v>
      </c>
      <c r="K123" s="36">
        <f>SUMIFS(СВЦЭМ!$D$34:$D$777,СВЦЭМ!$A$34:$A$777,$A123,СВЦЭМ!$B$34:$B$777,K$119)+'СЕТ СН'!$I$11+СВЦЭМ!$D$10+'СЕТ СН'!$I$6-'СЕТ СН'!$I$23</f>
        <v>1748.36317186</v>
      </c>
      <c r="L123" s="36">
        <f>SUMIFS(СВЦЭМ!$D$34:$D$777,СВЦЭМ!$A$34:$A$777,$A123,СВЦЭМ!$B$34:$B$777,L$119)+'СЕТ СН'!$I$11+СВЦЭМ!$D$10+'СЕТ СН'!$I$6-'СЕТ СН'!$I$23</f>
        <v>1745.01932154</v>
      </c>
      <c r="M123" s="36">
        <f>SUMIFS(СВЦЭМ!$D$34:$D$777,СВЦЭМ!$A$34:$A$777,$A123,СВЦЭМ!$B$34:$B$777,M$119)+'СЕТ СН'!$I$11+СВЦЭМ!$D$10+'СЕТ СН'!$I$6-'СЕТ СН'!$I$23</f>
        <v>1742.13978107</v>
      </c>
      <c r="N123" s="36">
        <f>SUMIFS(СВЦЭМ!$D$34:$D$777,СВЦЭМ!$A$34:$A$777,$A123,СВЦЭМ!$B$34:$B$777,N$119)+'СЕТ СН'!$I$11+СВЦЭМ!$D$10+'СЕТ СН'!$I$6-'СЕТ СН'!$I$23</f>
        <v>1742.8256211300004</v>
      </c>
      <c r="O123" s="36">
        <f>SUMIFS(СВЦЭМ!$D$34:$D$777,СВЦЭМ!$A$34:$A$777,$A123,СВЦЭМ!$B$34:$B$777,O$119)+'СЕТ СН'!$I$11+СВЦЭМ!$D$10+'СЕТ СН'!$I$6-'СЕТ СН'!$I$23</f>
        <v>1774.0608039899998</v>
      </c>
      <c r="P123" s="36">
        <f>SUMIFS(СВЦЭМ!$D$34:$D$777,СВЦЭМ!$A$34:$A$777,$A123,СВЦЭМ!$B$34:$B$777,P$119)+'СЕТ СН'!$I$11+СВЦЭМ!$D$10+'СЕТ СН'!$I$6-'СЕТ СН'!$I$23</f>
        <v>1774.0165034000001</v>
      </c>
      <c r="Q123" s="36">
        <f>SUMIFS(СВЦЭМ!$D$34:$D$777,СВЦЭМ!$A$34:$A$777,$A123,СВЦЭМ!$B$34:$B$777,Q$119)+'СЕТ СН'!$I$11+СВЦЭМ!$D$10+'СЕТ СН'!$I$6-'СЕТ СН'!$I$23</f>
        <v>1778.6097404100001</v>
      </c>
      <c r="R123" s="36">
        <f>SUMIFS(СВЦЭМ!$D$34:$D$777,СВЦЭМ!$A$34:$A$777,$A123,СВЦЭМ!$B$34:$B$777,R$119)+'СЕТ СН'!$I$11+СВЦЭМ!$D$10+'СЕТ СН'!$I$6-'СЕТ СН'!$I$23</f>
        <v>1783.21061392</v>
      </c>
      <c r="S123" s="36">
        <f>SUMIFS(СВЦЭМ!$D$34:$D$777,СВЦЭМ!$A$34:$A$777,$A123,СВЦЭМ!$B$34:$B$777,S$119)+'СЕТ СН'!$I$11+СВЦЭМ!$D$10+'СЕТ СН'!$I$6-'СЕТ СН'!$I$23</f>
        <v>1775.0948593599996</v>
      </c>
      <c r="T123" s="36">
        <f>SUMIFS(СВЦЭМ!$D$34:$D$777,СВЦЭМ!$A$34:$A$777,$A123,СВЦЭМ!$B$34:$B$777,T$119)+'СЕТ СН'!$I$11+СВЦЭМ!$D$10+'СЕТ СН'!$I$6-'СЕТ СН'!$I$23</f>
        <v>1757.8370955800001</v>
      </c>
      <c r="U123" s="36">
        <f>SUMIFS(СВЦЭМ!$D$34:$D$777,СВЦЭМ!$A$34:$A$777,$A123,СВЦЭМ!$B$34:$B$777,U$119)+'СЕТ СН'!$I$11+СВЦЭМ!$D$10+'СЕТ СН'!$I$6-'СЕТ СН'!$I$23</f>
        <v>1726.9158906600001</v>
      </c>
      <c r="V123" s="36">
        <f>SUMIFS(СВЦЭМ!$D$34:$D$777,СВЦЭМ!$A$34:$A$777,$A123,СВЦЭМ!$B$34:$B$777,V$119)+'СЕТ СН'!$I$11+СВЦЭМ!$D$10+'СЕТ СН'!$I$6-'СЕТ СН'!$I$23</f>
        <v>1724.4364930199999</v>
      </c>
      <c r="W123" s="36">
        <f>SUMIFS(СВЦЭМ!$D$34:$D$777,СВЦЭМ!$A$34:$A$777,$A123,СВЦЭМ!$B$34:$B$777,W$119)+'СЕТ СН'!$I$11+СВЦЭМ!$D$10+'СЕТ СН'!$I$6-'СЕТ СН'!$I$23</f>
        <v>1738.3114579399999</v>
      </c>
      <c r="X123" s="36">
        <f>SUMIFS(СВЦЭМ!$D$34:$D$777,СВЦЭМ!$A$34:$A$777,$A123,СВЦЭМ!$B$34:$B$777,X$119)+'СЕТ СН'!$I$11+СВЦЭМ!$D$10+'СЕТ СН'!$I$6-'СЕТ СН'!$I$23</f>
        <v>1757.3635946900004</v>
      </c>
      <c r="Y123" s="36">
        <f>SUMIFS(СВЦЭМ!$D$34:$D$777,СВЦЭМ!$A$34:$A$777,$A123,СВЦЭМ!$B$34:$B$777,Y$119)+'СЕТ СН'!$I$11+СВЦЭМ!$D$10+'СЕТ СН'!$I$6-'СЕТ СН'!$I$23</f>
        <v>1796.4311729299998</v>
      </c>
    </row>
    <row r="124" spans="1:27" ht="15.75" x14ac:dyDescent="0.2">
      <c r="A124" s="35">
        <f t="shared" si="3"/>
        <v>42799</v>
      </c>
      <c r="B124" s="36">
        <f>SUMIFS(СВЦЭМ!$D$34:$D$777,СВЦЭМ!$A$34:$A$777,$A124,СВЦЭМ!$B$34:$B$777,B$119)+'СЕТ СН'!$I$11+СВЦЭМ!$D$10+'СЕТ СН'!$I$6-'СЕТ СН'!$I$23</f>
        <v>1817.9588382700003</v>
      </c>
      <c r="C124" s="36">
        <f>SUMIFS(СВЦЭМ!$D$34:$D$777,СВЦЭМ!$A$34:$A$777,$A124,СВЦЭМ!$B$34:$B$777,C$119)+'СЕТ СН'!$I$11+СВЦЭМ!$D$10+'СЕТ СН'!$I$6-'СЕТ СН'!$I$23</f>
        <v>1865.63327428</v>
      </c>
      <c r="D124" s="36">
        <f>SUMIFS(СВЦЭМ!$D$34:$D$777,СВЦЭМ!$A$34:$A$777,$A124,СВЦЭМ!$B$34:$B$777,D$119)+'СЕТ СН'!$I$11+СВЦЭМ!$D$10+'СЕТ СН'!$I$6-'СЕТ СН'!$I$23</f>
        <v>1907.2365383400002</v>
      </c>
      <c r="E124" s="36">
        <f>SUMIFS(СВЦЭМ!$D$34:$D$777,СВЦЭМ!$A$34:$A$777,$A124,СВЦЭМ!$B$34:$B$777,E$119)+'СЕТ СН'!$I$11+СВЦЭМ!$D$10+'СЕТ СН'!$I$6-'СЕТ СН'!$I$23</f>
        <v>1919.4144144399997</v>
      </c>
      <c r="F124" s="36">
        <f>SUMIFS(СВЦЭМ!$D$34:$D$777,СВЦЭМ!$A$34:$A$777,$A124,СВЦЭМ!$B$34:$B$777,F$119)+'СЕТ СН'!$I$11+СВЦЭМ!$D$10+'СЕТ СН'!$I$6-'СЕТ СН'!$I$23</f>
        <v>1918.3318120399999</v>
      </c>
      <c r="G124" s="36">
        <f>SUMIFS(СВЦЭМ!$D$34:$D$777,СВЦЭМ!$A$34:$A$777,$A124,СВЦЭМ!$B$34:$B$777,G$119)+'СЕТ СН'!$I$11+СВЦЭМ!$D$10+'СЕТ СН'!$I$6-'СЕТ СН'!$I$23</f>
        <v>1906.99668888</v>
      </c>
      <c r="H124" s="36">
        <f>SUMIFS(СВЦЭМ!$D$34:$D$777,СВЦЭМ!$A$34:$A$777,$A124,СВЦЭМ!$B$34:$B$777,H$119)+'СЕТ СН'!$I$11+СВЦЭМ!$D$10+'СЕТ СН'!$I$6-'СЕТ СН'!$I$23</f>
        <v>1891.8545639900003</v>
      </c>
      <c r="I124" s="36">
        <f>SUMIFS(СВЦЭМ!$D$34:$D$777,СВЦЭМ!$A$34:$A$777,$A124,СВЦЭМ!$B$34:$B$777,I$119)+'СЕТ СН'!$I$11+СВЦЭМ!$D$10+'СЕТ СН'!$I$6-'СЕТ СН'!$I$23</f>
        <v>1846.6512692400001</v>
      </c>
      <c r="J124" s="36">
        <f>SUMIFS(СВЦЭМ!$D$34:$D$777,СВЦЭМ!$A$34:$A$777,$A124,СВЦЭМ!$B$34:$B$777,J$119)+'СЕТ СН'!$I$11+СВЦЭМ!$D$10+'СЕТ СН'!$I$6-'СЕТ СН'!$I$23</f>
        <v>1776.7914680699996</v>
      </c>
      <c r="K124" s="36">
        <f>SUMIFS(СВЦЭМ!$D$34:$D$777,СВЦЭМ!$A$34:$A$777,$A124,СВЦЭМ!$B$34:$B$777,K$119)+'СЕТ СН'!$I$11+СВЦЭМ!$D$10+'СЕТ СН'!$I$6-'СЕТ СН'!$I$23</f>
        <v>1749.9279498200003</v>
      </c>
      <c r="L124" s="36">
        <f>SUMIFS(СВЦЭМ!$D$34:$D$777,СВЦЭМ!$A$34:$A$777,$A124,СВЦЭМ!$B$34:$B$777,L$119)+'СЕТ СН'!$I$11+СВЦЭМ!$D$10+'СЕТ СН'!$I$6-'СЕТ СН'!$I$23</f>
        <v>1728.0546747799999</v>
      </c>
      <c r="M124" s="36">
        <f>SUMIFS(СВЦЭМ!$D$34:$D$777,СВЦЭМ!$A$34:$A$777,$A124,СВЦЭМ!$B$34:$B$777,M$119)+'СЕТ СН'!$I$11+СВЦЭМ!$D$10+'СЕТ СН'!$I$6-'СЕТ СН'!$I$23</f>
        <v>1730.9970465899996</v>
      </c>
      <c r="N124" s="36">
        <f>SUMIFS(СВЦЭМ!$D$34:$D$777,СВЦЭМ!$A$34:$A$777,$A124,СВЦЭМ!$B$34:$B$777,N$119)+'СЕТ СН'!$I$11+СВЦЭМ!$D$10+'СЕТ СН'!$I$6-'СЕТ СН'!$I$23</f>
        <v>1747.9298578999997</v>
      </c>
      <c r="O124" s="36">
        <f>SUMIFS(СВЦЭМ!$D$34:$D$777,СВЦЭМ!$A$34:$A$777,$A124,СВЦЭМ!$B$34:$B$777,O$119)+'СЕТ СН'!$I$11+СВЦЭМ!$D$10+'СЕТ СН'!$I$6-'СЕТ СН'!$I$23</f>
        <v>1772.6422574899998</v>
      </c>
      <c r="P124" s="36">
        <f>SUMIFS(СВЦЭМ!$D$34:$D$777,СВЦЭМ!$A$34:$A$777,$A124,СВЦЭМ!$B$34:$B$777,P$119)+'СЕТ СН'!$I$11+СВЦЭМ!$D$10+'СЕТ СН'!$I$6-'СЕТ СН'!$I$23</f>
        <v>1777.8461260300001</v>
      </c>
      <c r="Q124" s="36">
        <f>SUMIFS(СВЦЭМ!$D$34:$D$777,СВЦЭМ!$A$34:$A$777,$A124,СВЦЭМ!$B$34:$B$777,Q$119)+'СЕТ СН'!$I$11+СВЦЭМ!$D$10+'СЕТ СН'!$I$6-'СЕТ СН'!$I$23</f>
        <v>1782.22573083</v>
      </c>
      <c r="R124" s="36">
        <f>SUMIFS(СВЦЭМ!$D$34:$D$777,СВЦЭМ!$A$34:$A$777,$A124,СВЦЭМ!$B$34:$B$777,R$119)+'СЕТ СН'!$I$11+СВЦЭМ!$D$10+'СЕТ СН'!$I$6-'СЕТ СН'!$I$23</f>
        <v>1782.9780350399997</v>
      </c>
      <c r="S124" s="36">
        <f>SUMIFS(СВЦЭМ!$D$34:$D$777,СВЦЭМ!$A$34:$A$777,$A124,СВЦЭМ!$B$34:$B$777,S$119)+'СЕТ СН'!$I$11+СВЦЭМ!$D$10+'СЕТ СН'!$I$6-'СЕТ СН'!$I$23</f>
        <v>1783.11878376</v>
      </c>
      <c r="T124" s="36">
        <f>SUMIFS(СВЦЭМ!$D$34:$D$777,СВЦЭМ!$A$34:$A$777,$A124,СВЦЭМ!$B$34:$B$777,T$119)+'СЕТ СН'!$I$11+СВЦЭМ!$D$10+'СЕТ СН'!$I$6-'СЕТ СН'!$I$23</f>
        <v>1752.5937969899996</v>
      </c>
      <c r="U124" s="36">
        <f>SUMIFS(СВЦЭМ!$D$34:$D$777,СВЦЭМ!$A$34:$A$777,$A124,СВЦЭМ!$B$34:$B$777,U$119)+'СЕТ СН'!$I$11+СВЦЭМ!$D$10+'СЕТ СН'!$I$6-'СЕТ СН'!$I$23</f>
        <v>1742.4401102700003</v>
      </c>
      <c r="V124" s="36">
        <f>SUMIFS(СВЦЭМ!$D$34:$D$777,СВЦЭМ!$A$34:$A$777,$A124,СВЦЭМ!$B$34:$B$777,V$119)+'СЕТ СН'!$I$11+СВЦЭМ!$D$10+'СЕТ СН'!$I$6-'СЕТ СН'!$I$23</f>
        <v>1762.0633012899998</v>
      </c>
      <c r="W124" s="36">
        <f>SUMIFS(СВЦЭМ!$D$34:$D$777,СВЦЭМ!$A$34:$A$777,$A124,СВЦЭМ!$B$34:$B$777,W$119)+'СЕТ СН'!$I$11+СВЦЭМ!$D$10+'СЕТ СН'!$I$6-'СЕТ СН'!$I$23</f>
        <v>1735.29223086</v>
      </c>
      <c r="X124" s="36">
        <f>SUMIFS(СВЦЭМ!$D$34:$D$777,СВЦЭМ!$A$34:$A$777,$A124,СВЦЭМ!$B$34:$B$777,X$119)+'СЕТ СН'!$I$11+СВЦЭМ!$D$10+'СЕТ СН'!$I$6-'СЕТ СН'!$I$23</f>
        <v>1708.0951949700002</v>
      </c>
      <c r="Y124" s="36">
        <f>SUMIFS(СВЦЭМ!$D$34:$D$777,СВЦЭМ!$A$34:$A$777,$A124,СВЦЭМ!$B$34:$B$777,Y$119)+'СЕТ СН'!$I$11+СВЦЭМ!$D$10+'СЕТ СН'!$I$6-'СЕТ СН'!$I$23</f>
        <v>1763.6399271099999</v>
      </c>
    </row>
    <row r="125" spans="1:27" ht="15.75" x14ac:dyDescent="0.2">
      <c r="A125" s="35">
        <f t="shared" si="3"/>
        <v>42800</v>
      </c>
      <c r="B125" s="36">
        <f>SUMIFS(СВЦЭМ!$D$34:$D$777,СВЦЭМ!$A$34:$A$777,$A125,СВЦЭМ!$B$34:$B$777,B$119)+'СЕТ СН'!$I$11+СВЦЭМ!$D$10+'СЕТ СН'!$I$6-'СЕТ СН'!$I$23</f>
        <v>1866.5149839799997</v>
      </c>
      <c r="C125" s="36">
        <f>SUMIFS(СВЦЭМ!$D$34:$D$777,СВЦЭМ!$A$34:$A$777,$A125,СВЦЭМ!$B$34:$B$777,C$119)+'СЕТ СН'!$I$11+СВЦЭМ!$D$10+'СЕТ СН'!$I$6-'СЕТ СН'!$I$23</f>
        <v>1892.9076620300002</v>
      </c>
      <c r="D125" s="36">
        <f>SUMIFS(СВЦЭМ!$D$34:$D$777,СВЦЭМ!$A$34:$A$777,$A125,СВЦЭМ!$B$34:$B$777,D$119)+'СЕТ СН'!$I$11+СВЦЭМ!$D$10+'СЕТ СН'!$I$6-'СЕТ СН'!$I$23</f>
        <v>1925.1033797500004</v>
      </c>
      <c r="E125" s="36">
        <f>SUMIFS(СВЦЭМ!$D$34:$D$777,СВЦЭМ!$A$34:$A$777,$A125,СВЦЭМ!$B$34:$B$777,E$119)+'СЕТ СН'!$I$11+СВЦЭМ!$D$10+'СЕТ СН'!$I$6-'СЕТ СН'!$I$23</f>
        <v>1940.0918023700001</v>
      </c>
      <c r="F125" s="36">
        <f>SUMIFS(СВЦЭМ!$D$34:$D$777,СВЦЭМ!$A$34:$A$777,$A125,СВЦЭМ!$B$34:$B$777,F$119)+'СЕТ СН'!$I$11+СВЦЭМ!$D$10+'СЕТ СН'!$I$6-'СЕТ СН'!$I$23</f>
        <v>1938.53490061</v>
      </c>
      <c r="G125" s="36">
        <f>SUMIFS(СВЦЭМ!$D$34:$D$777,СВЦЭМ!$A$34:$A$777,$A125,СВЦЭМ!$B$34:$B$777,G$119)+'СЕТ СН'!$I$11+СВЦЭМ!$D$10+'СЕТ СН'!$I$6-'СЕТ СН'!$I$23</f>
        <v>1927.0999936099997</v>
      </c>
      <c r="H125" s="36">
        <f>SUMIFS(СВЦЭМ!$D$34:$D$777,СВЦЭМ!$A$34:$A$777,$A125,СВЦЭМ!$B$34:$B$777,H$119)+'СЕТ СН'!$I$11+СВЦЭМ!$D$10+'СЕТ СН'!$I$6-'СЕТ СН'!$I$23</f>
        <v>1873.3702852500001</v>
      </c>
      <c r="I125" s="36">
        <f>SUMIFS(СВЦЭМ!$D$34:$D$777,СВЦЭМ!$A$34:$A$777,$A125,СВЦЭМ!$B$34:$B$777,I$119)+'СЕТ СН'!$I$11+СВЦЭМ!$D$10+'СЕТ СН'!$I$6-'СЕТ СН'!$I$23</f>
        <v>1808.7217853100001</v>
      </c>
      <c r="J125" s="36">
        <f>SUMIFS(СВЦЭМ!$D$34:$D$777,СВЦЭМ!$A$34:$A$777,$A125,СВЦЭМ!$B$34:$B$777,J$119)+'СЕТ СН'!$I$11+СВЦЭМ!$D$10+'СЕТ СН'!$I$6-'СЕТ СН'!$I$23</f>
        <v>1763.79690876</v>
      </c>
      <c r="K125" s="36">
        <f>SUMIFS(СВЦЭМ!$D$34:$D$777,СВЦЭМ!$A$34:$A$777,$A125,СВЦЭМ!$B$34:$B$777,K$119)+'СЕТ СН'!$I$11+СВЦЭМ!$D$10+'СЕТ СН'!$I$6-'СЕТ СН'!$I$23</f>
        <v>1762.7682343300003</v>
      </c>
      <c r="L125" s="36">
        <f>SUMIFS(СВЦЭМ!$D$34:$D$777,СВЦЭМ!$A$34:$A$777,$A125,СВЦЭМ!$B$34:$B$777,L$119)+'СЕТ СН'!$I$11+СВЦЭМ!$D$10+'СЕТ СН'!$I$6-'СЕТ СН'!$I$23</f>
        <v>1764.6145558199996</v>
      </c>
      <c r="M125" s="36">
        <f>SUMIFS(СВЦЭМ!$D$34:$D$777,СВЦЭМ!$A$34:$A$777,$A125,СВЦЭМ!$B$34:$B$777,M$119)+'СЕТ СН'!$I$11+СВЦЭМ!$D$10+'СЕТ СН'!$I$6-'СЕТ СН'!$I$23</f>
        <v>1765.8414612899996</v>
      </c>
      <c r="N125" s="36">
        <f>SUMIFS(СВЦЭМ!$D$34:$D$777,СВЦЭМ!$A$34:$A$777,$A125,СВЦЭМ!$B$34:$B$777,N$119)+'СЕТ СН'!$I$11+СВЦЭМ!$D$10+'СЕТ СН'!$I$6-'СЕТ СН'!$I$23</f>
        <v>1763.8739122500001</v>
      </c>
      <c r="O125" s="36">
        <f>SUMIFS(СВЦЭМ!$D$34:$D$777,СВЦЭМ!$A$34:$A$777,$A125,СВЦЭМ!$B$34:$B$777,O$119)+'СЕТ СН'!$I$11+СВЦЭМ!$D$10+'СЕТ СН'!$I$6-'СЕТ СН'!$I$23</f>
        <v>1763.8964604599996</v>
      </c>
      <c r="P125" s="36">
        <f>SUMIFS(СВЦЭМ!$D$34:$D$777,СВЦЭМ!$A$34:$A$777,$A125,СВЦЭМ!$B$34:$B$777,P$119)+'СЕТ СН'!$I$11+СВЦЭМ!$D$10+'СЕТ СН'!$I$6-'СЕТ СН'!$I$23</f>
        <v>1753.9200447599997</v>
      </c>
      <c r="Q125" s="36">
        <f>SUMIFS(СВЦЭМ!$D$34:$D$777,СВЦЭМ!$A$34:$A$777,$A125,СВЦЭМ!$B$34:$B$777,Q$119)+'СЕТ СН'!$I$11+СВЦЭМ!$D$10+'СЕТ СН'!$I$6-'СЕТ СН'!$I$23</f>
        <v>1745.5566406200001</v>
      </c>
      <c r="R125" s="36">
        <f>SUMIFS(СВЦЭМ!$D$34:$D$777,СВЦЭМ!$A$34:$A$777,$A125,СВЦЭМ!$B$34:$B$777,R$119)+'СЕТ СН'!$I$11+СВЦЭМ!$D$10+'СЕТ СН'!$I$6-'СЕТ СН'!$I$23</f>
        <v>1802.48282543</v>
      </c>
      <c r="S125" s="36">
        <f>SUMIFS(СВЦЭМ!$D$34:$D$777,СВЦЭМ!$A$34:$A$777,$A125,СВЦЭМ!$B$34:$B$777,S$119)+'СЕТ СН'!$I$11+СВЦЭМ!$D$10+'СЕТ СН'!$I$6-'СЕТ СН'!$I$23</f>
        <v>1815.5888317199997</v>
      </c>
      <c r="T125" s="36">
        <f>SUMIFS(СВЦЭМ!$D$34:$D$777,СВЦЭМ!$A$34:$A$777,$A125,СВЦЭМ!$B$34:$B$777,T$119)+'СЕТ СН'!$I$11+СВЦЭМ!$D$10+'СЕТ СН'!$I$6-'СЕТ СН'!$I$23</f>
        <v>1785.5184600600001</v>
      </c>
      <c r="U125" s="36">
        <f>SUMIFS(СВЦЭМ!$D$34:$D$777,СВЦЭМ!$A$34:$A$777,$A125,СВЦЭМ!$B$34:$B$777,U$119)+'СЕТ СН'!$I$11+СВЦЭМ!$D$10+'СЕТ СН'!$I$6-'СЕТ СН'!$I$23</f>
        <v>1769.77215815</v>
      </c>
      <c r="V125" s="36">
        <f>SUMIFS(СВЦЭМ!$D$34:$D$777,СВЦЭМ!$A$34:$A$777,$A125,СВЦЭМ!$B$34:$B$777,V$119)+'СЕТ СН'!$I$11+СВЦЭМ!$D$10+'СЕТ СН'!$I$6-'СЕТ СН'!$I$23</f>
        <v>1774.3465781499999</v>
      </c>
      <c r="W125" s="36">
        <f>SUMIFS(СВЦЭМ!$D$34:$D$777,СВЦЭМ!$A$34:$A$777,$A125,СВЦЭМ!$B$34:$B$777,W$119)+'СЕТ СН'!$I$11+СВЦЭМ!$D$10+'СЕТ СН'!$I$6-'СЕТ СН'!$I$23</f>
        <v>1777.2480759199998</v>
      </c>
      <c r="X125" s="36">
        <f>SUMIFS(СВЦЭМ!$D$34:$D$777,СВЦЭМ!$A$34:$A$777,$A125,СВЦЭМ!$B$34:$B$777,X$119)+'СЕТ СН'!$I$11+СВЦЭМ!$D$10+'СЕТ СН'!$I$6-'СЕТ СН'!$I$23</f>
        <v>1775.4168695799999</v>
      </c>
      <c r="Y125" s="36">
        <f>SUMIFS(СВЦЭМ!$D$34:$D$777,СВЦЭМ!$A$34:$A$777,$A125,СВЦЭМ!$B$34:$B$777,Y$119)+'СЕТ СН'!$I$11+СВЦЭМ!$D$10+'СЕТ СН'!$I$6-'СЕТ СН'!$I$23</f>
        <v>1805.1439835000001</v>
      </c>
    </row>
    <row r="126" spans="1:27" ht="15.75" x14ac:dyDescent="0.2">
      <c r="A126" s="35">
        <f t="shared" si="3"/>
        <v>42801</v>
      </c>
      <c r="B126" s="36">
        <f>SUMIFS(СВЦЭМ!$D$34:$D$777,СВЦЭМ!$A$34:$A$777,$A126,СВЦЭМ!$B$34:$B$777,B$119)+'СЕТ СН'!$I$11+СВЦЭМ!$D$10+'СЕТ СН'!$I$6-'СЕТ СН'!$I$23</f>
        <v>1830.1471828399999</v>
      </c>
      <c r="C126" s="36">
        <f>SUMIFS(СВЦЭМ!$D$34:$D$777,СВЦЭМ!$A$34:$A$777,$A126,СВЦЭМ!$B$34:$B$777,C$119)+'СЕТ СН'!$I$11+СВЦЭМ!$D$10+'СЕТ СН'!$I$6-'СЕТ СН'!$I$23</f>
        <v>1869.3974318700002</v>
      </c>
      <c r="D126" s="36">
        <f>SUMIFS(СВЦЭМ!$D$34:$D$777,СВЦЭМ!$A$34:$A$777,$A126,СВЦЭМ!$B$34:$B$777,D$119)+'СЕТ СН'!$I$11+СВЦЭМ!$D$10+'СЕТ СН'!$I$6-'СЕТ СН'!$I$23</f>
        <v>1915.4353421699998</v>
      </c>
      <c r="E126" s="36">
        <f>SUMIFS(СВЦЭМ!$D$34:$D$777,СВЦЭМ!$A$34:$A$777,$A126,СВЦЭМ!$B$34:$B$777,E$119)+'СЕТ СН'!$I$11+СВЦЭМ!$D$10+'СЕТ СН'!$I$6-'СЕТ СН'!$I$23</f>
        <v>1922.6425824799999</v>
      </c>
      <c r="F126" s="36">
        <f>SUMIFS(СВЦЭМ!$D$34:$D$777,СВЦЭМ!$A$34:$A$777,$A126,СВЦЭМ!$B$34:$B$777,F$119)+'СЕТ СН'!$I$11+СВЦЭМ!$D$10+'СЕТ СН'!$I$6-'СЕТ СН'!$I$23</f>
        <v>1922.2391074699999</v>
      </c>
      <c r="G126" s="36">
        <f>SUMIFS(СВЦЭМ!$D$34:$D$777,СВЦЭМ!$A$34:$A$777,$A126,СВЦЭМ!$B$34:$B$777,G$119)+'СЕТ СН'!$I$11+СВЦЭМ!$D$10+'СЕТ СН'!$I$6-'СЕТ СН'!$I$23</f>
        <v>1903.0781678000003</v>
      </c>
      <c r="H126" s="36">
        <f>SUMIFS(СВЦЭМ!$D$34:$D$777,СВЦЭМ!$A$34:$A$777,$A126,СВЦЭМ!$B$34:$B$777,H$119)+'СЕТ СН'!$I$11+СВЦЭМ!$D$10+'СЕТ СН'!$I$6-'СЕТ СН'!$I$23</f>
        <v>1842.50100359</v>
      </c>
      <c r="I126" s="36">
        <f>SUMIFS(СВЦЭМ!$D$34:$D$777,СВЦЭМ!$A$34:$A$777,$A126,СВЦЭМ!$B$34:$B$777,I$119)+'СЕТ СН'!$I$11+СВЦЭМ!$D$10+'СЕТ СН'!$I$6-'СЕТ СН'!$I$23</f>
        <v>1787.11328951</v>
      </c>
      <c r="J126" s="36">
        <f>SUMIFS(СВЦЭМ!$D$34:$D$777,СВЦЭМ!$A$34:$A$777,$A126,СВЦЭМ!$B$34:$B$777,J$119)+'СЕТ СН'!$I$11+СВЦЭМ!$D$10+'СЕТ СН'!$I$6-'СЕТ СН'!$I$23</f>
        <v>1760.8305898099998</v>
      </c>
      <c r="K126" s="36">
        <f>SUMIFS(СВЦЭМ!$D$34:$D$777,СВЦЭМ!$A$34:$A$777,$A126,СВЦЭМ!$B$34:$B$777,K$119)+'СЕТ СН'!$I$11+СВЦЭМ!$D$10+'СЕТ СН'!$I$6-'СЕТ СН'!$I$23</f>
        <v>1758.9844795700001</v>
      </c>
      <c r="L126" s="36">
        <f>SUMIFS(СВЦЭМ!$D$34:$D$777,СВЦЭМ!$A$34:$A$777,$A126,СВЦЭМ!$B$34:$B$777,L$119)+'СЕТ СН'!$I$11+СВЦЭМ!$D$10+'СЕТ СН'!$I$6-'СЕТ СН'!$I$23</f>
        <v>1768.0898970999997</v>
      </c>
      <c r="M126" s="36">
        <f>SUMIFS(СВЦЭМ!$D$34:$D$777,СВЦЭМ!$A$34:$A$777,$A126,СВЦЭМ!$B$34:$B$777,M$119)+'СЕТ СН'!$I$11+СВЦЭМ!$D$10+'СЕТ СН'!$I$6-'СЕТ СН'!$I$23</f>
        <v>1765.4442509299997</v>
      </c>
      <c r="N126" s="36">
        <f>SUMIFS(СВЦЭМ!$D$34:$D$777,СВЦЭМ!$A$34:$A$777,$A126,СВЦЭМ!$B$34:$B$777,N$119)+'СЕТ СН'!$I$11+СВЦЭМ!$D$10+'СЕТ СН'!$I$6-'СЕТ СН'!$I$23</f>
        <v>1767.3728120799997</v>
      </c>
      <c r="O126" s="36">
        <f>SUMIFS(СВЦЭМ!$D$34:$D$777,СВЦЭМ!$A$34:$A$777,$A126,СВЦЭМ!$B$34:$B$777,O$119)+'СЕТ СН'!$I$11+СВЦЭМ!$D$10+'СЕТ СН'!$I$6-'СЕТ СН'!$I$23</f>
        <v>1761.08757492</v>
      </c>
      <c r="P126" s="36">
        <f>SUMIFS(СВЦЭМ!$D$34:$D$777,СВЦЭМ!$A$34:$A$777,$A126,СВЦЭМ!$B$34:$B$777,P$119)+'СЕТ СН'!$I$11+СВЦЭМ!$D$10+'СЕТ СН'!$I$6-'СЕТ СН'!$I$23</f>
        <v>1758.4518726599999</v>
      </c>
      <c r="Q126" s="36">
        <f>SUMIFS(СВЦЭМ!$D$34:$D$777,СВЦЭМ!$A$34:$A$777,$A126,СВЦЭМ!$B$34:$B$777,Q$119)+'СЕТ СН'!$I$11+СВЦЭМ!$D$10+'СЕТ СН'!$I$6-'СЕТ СН'!$I$23</f>
        <v>1754.4333074599999</v>
      </c>
      <c r="R126" s="36">
        <f>SUMIFS(СВЦЭМ!$D$34:$D$777,СВЦЭМ!$A$34:$A$777,$A126,СВЦЭМ!$B$34:$B$777,R$119)+'СЕТ СН'!$I$11+СВЦЭМ!$D$10+'СЕТ СН'!$I$6-'СЕТ СН'!$I$23</f>
        <v>1757.11428841</v>
      </c>
      <c r="S126" s="36">
        <f>SUMIFS(СВЦЭМ!$D$34:$D$777,СВЦЭМ!$A$34:$A$777,$A126,СВЦЭМ!$B$34:$B$777,S$119)+'СЕТ СН'!$I$11+СВЦЭМ!$D$10+'СЕТ СН'!$I$6-'СЕТ СН'!$I$23</f>
        <v>1761.9814978200002</v>
      </c>
      <c r="T126" s="36">
        <f>SUMIFS(СВЦЭМ!$D$34:$D$777,СВЦЭМ!$A$34:$A$777,$A126,СВЦЭМ!$B$34:$B$777,T$119)+'СЕТ СН'!$I$11+СВЦЭМ!$D$10+'СЕТ СН'!$I$6-'СЕТ СН'!$I$23</f>
        <v>1766.9174950699999</v>
      </c>
      <c r="U126" s="36">
        <f>SUMIFS(СВЦЭМ!$D$34:$D$777,СВЦЭМ!$A$34:$A$777,$A126,СВЦЭМ!$B$34:$B$777,U$119)+'СЕТ СН'!$I$11+СВЦЭМ!$D$10+'СЕТ СН'!$I$6-'СЕТ СН'!$I$23</f>
        <v>1766.9300423499999</v>
      </c>
      <c r="V126" s="36">
        <f>SUMIFS(СВЦЭМ!$D$34:$D$777,СВЦЭМ!$A$34:$A$777,$A126,СВЦЭМ!$B$34:$B$777,V$119)+'СЕТ СН'!$I$11+СВЦЭМ!$D$10+'СЕТ СН'!$I$6-'СЕТ СН'!$I$23</f>
        <v>1770.43952403</v>
      </c>
      <c r="W126" s="36">
        <f>SUMIFS(СВЦЭМ!$D$34:$D$777,СВЦЭМ!$A$34:$A$777,$A126,СВЦЭМ!$B$34:$B$777,W$119)+'СЕТ СН'!$I$11+СВЦЭМ!$D$10+'СЕТ СН'!$I$6-'СЕТ СН'!$I$23</f>
        <v>1766.6132208999998</v>
      </c>
      <c r="X126" s="36">
        <f>SUMIFS(СВЦЭМ!$D$34:$D$777,СВЦЭМ!$A$34:$A$777,$A126,СВЦЭМ!$B$34:$B$777,X$119)+'СЕТ СН'!$I$11+СВЦЭМ!$D$10+'СЕТ СН'!$I$6-'СЕТ СН'!$I$23</f>
        <v>1760.6616752199998</v>
      </c>
      <c r="Y126" s="36">
        <f>SUMIFS(СВЦЭМ!$D$34:$D$777,СВЦЭМ!$A$34:$A$777,$A126,СВЦЭМ!$B$34:$B$777,Y$119)+'СЕТ СН'!$I$11+СВЦЭМ!$D$10+'СЕТ СН'!$I$6-'СЕТ СН'!$I$23</f>
        <v>1774.7826085200004</v>
      </c>
    </row>
    <row r="127" spans="1:27" ht="15.75" x14ac:dyDescent="0.2">
      <c r="A127" s="35">
        <f t="shared" si="3"/>
        <v>42802</v>
      </c>
      <c r="B127" s="36">
        <f>SUMIFS(СВЦЭМ!$D$34:$D$777,СВЦЭМ!$A$34:$A$777,$A127,СВЦЭМ!$B$34:$B$777,B$119)+'СЕТ СН'!$I$11+СВЦЭМ!$D$10+'СЕТ СН'!$I$6-'СЕТ СН'!$I$23</f>
        <v>1812.89133988</v>
      </c>
      <c r="C127" s="36">
        <f>SUMIFS(СВЦЭМ!$D$34:$D$777,СВЦЭМ!$A$34:$A$777,$A127,СВЦЭМ!$B$34:$B$777,C$119)+'СЕТ СН'!$I$11+СВЦЭМ!$D$10+'СЕТ СН'!$I$6-'СЕТ СН'!$I$23</f>
        <v>1852.7917540099997</v>
      </c>
      <c r="D127" s="36">
        <f>SUMIFS(СВЦЭМ!$D$34:$D$777,СВЦЭМ!$A$34:$A$777,$A127,СВЦЭМ!$B$34:$B$777,D$119)+'СЕТ СН'!$I$11+СВЦЭМ!$D$10+'СЕТ СН'!$I$6-'СЕТ СН'!$I$23</f>
        <v>1870.3533951500003</v>
      </c>
      <c r="E127" s="36">
        <f>SUMIFS(СВЦЭМ!$D$34:$D$777,СВЦЭМ!$A$34:$A$777,$A127,СВЦЭМ!$B$34:$B$777,E$119)+'СЕТ СН'!$I$11+СВЦЭМ!$D$10+'СЕТ СН'!$I$6-'СЕТ СН'!$I$23</f>
        <v>1878.6616514699999</v>
      </c>
      <c r="F127" s="36">
        <f>SUMIFS(СВЦЭМ!$D$34:$D$777,СВЦЭМ!$A$34:$A$777,$A127,СВЦЭМ!$B$34:$B$777,F$119)+'СЕТ СН'!$I$11+СВЦЭМ!$D$10+'СЕТ СН'!$I$6-'СЕТ СН'!$I$23</f>
        <v>1878.4801817099997</v>
      </c>
      <c r="G127" s="36">
        <f>SUMIFS(СВЦЭМ!$D$34:$D$777,СВЦЭМ!$A$34:$A$777,$A127,СВЦЭМ!$B$34:$B$777,G$119)+'СЕТ СН'!$I$11+СВЦЭМ!$D$10+'СЕТ СН'!$I$6-'СЕТ СН'!$I$23</f>
        <v>1870.8555783100001</v>
      </c>
      <c r="H127" s="36">
        <f>SUMIFS(СВЦЭМ!$D$34:$D$777,СВЦЭМ!$A$34:$A$777,$A127,СВЦЭМ!$B$34:$B$777,H$119)+'СЕТ СН'!$I$11+СВЦЭМ!$D$10+'СЕТ СН'!$I$6-'СЕТ СН'!$I$23</f>
        <v>1845.5751488300002</v>
      </c>
      <c r="I127" s="36">
        <f>SUMIFS(СВЦЭМ!$D$34:$D$777,СВЦЭМ!$A$34:$A$777,$A127,СВЦЭМ!$B$34:$B$777,I$119)+'СЕТ СН'!$I$11+СВЦЭМ!$D$10+'СЕТ СН'!$I$6-'СЕТ СН'!$I$23</f>
        <v>1814.7569866700001</v>
      </c>
      <c r="J127" s="36">
        <f>SUMIFS(СВЦЭМ!$D$34:$D$777,СВЦЭМ!$A$34:$A$777,$A127,СВЦЭМ!$B$34:$B$777,J$119)+'СЕТ СН'!$I$11+СВЦЭМ!$D$10+'СЕТ СН'!$I$6-'СЕТ СН'!$I$23</f>
        <v>1744.9776261699999</v>
      </c>
      <c r="K127" s="36">
        <f>SUMIFS(СВЦЭМ!$D$34:$D$777,СВЦЭМ!$A$34:$A$777,$A127,СВЦЭМ!$B$34:$B$777,K$119)+'СЕТ СН'!$I$11+СВЦЭМ!$D$10+'СЕТ СН'!$I$6-'СЕТ СН'!$I$23</f>
        <v>1763.5142783600004</v>
      </c>
      <c r="L127" s="36">
        <f>SUMIFS(СВЦЭМ!$D$34:$D$777,СВЦЭМ!$A$34:$A$777,$A127,СВЦЭМ!$B$34:$B$777,L$119)+'СЕТ СН'!$I$11+СВЦЭМ!$D$10+'СЕТ СН'!$I$6-'СЕТ СН'!$I$23</f>
        <v>1768.8479841500002</v>
      </c>
      <c r="M127" s="36">
        <f>SUMIFS(СВЦЭМ!$D$34:$D$777,СВЦЭМ!$A$34:$A$777,$A127,СВЦЭМ!$B$34:$B$777,M$119)+'СЕТ СН'!$I$11+СВЦЭМ!$D$10+'СЕТ СН'!$I$6-'СЕТ СН'!$I$23</f>
        <v>1787.4584718999999</v>
      </c>
      <c r="N127" s="36">
        <f>SUMIFS(СВЦЭМ!$D$34:$D$777,СВЦЭМ!$A$34:$A$777,$A127,СВЦЭМ!$B$34:$B$777,N$119)+'СЕТ СН'!$I$11+СВЦЭМ!$D$10+'СЕТ СН'!$I$6-'СЕТ СН'!$I$23</f>
        <v>1759.8010553599997</v>
      </c>
      <c r="O127" s="36">
        <f>SUMIFS(СВЦЭМ!$D$34:$D$777,СВЦЭМ!$A$34:$A$777,$A127,СВЦЭМ!$B$34:$B$777,O$119)+'СЕТ СН'!$I$11+СВЦЭМ!$D$10+'СЕТ СН'!$I$6-'СЕТ СН'!$I$23</f>
        <v>1757.07954496</v>
      </c>
      <c r="P127" s="36">
        <f>SUMIFS(СВЦЭМ!$D$34:$D$777,СВЦЭМ!$A$34:$A$777,$A127,СВЦЭМ!$B$34:$B$777,P$119)+'СЕТ СН'!$I$11+СВЦЭМ!$D$10+'СЕТ СН'!$I$6-'СЕТ СН'!$I$23</f>
        <v>1747.49074539</v>
      </c>
      <c r="Q127" s="36">
        <f>SUMIFS(СВЦЭМ!$D$34:$D$777,СВЦЭМ!$A$34:$A$777,$A127,СВЦЭМ!$B$34:$B$777,Q$119)+'СЕТ СН'!$I$11+СВЦЭМ!$D$10+'СЕТ СН'!$I$6-'СЕТ СН'!$I$23</f>
        <v>1743.2208363199998</v>
      </c>
      <c r="R127" s="36">
        <f>SUMIFS(СВЦЭМ!$D$34:$D$777,СВЦЭМ!$A$34:$A$777,$A127,СВЦЭМ!$B$34:$B$777,R$119)+'СЕТ СН'!$I$11+СВЦЭМ!$D$10+'СЕТ СН'!$I$6-'СЕТ СН'!$I$23</f>
        <v>1748.9998466799998</v>
      </c>
      <c r="S127" s="36">
        <f>SUMIFS(СВЦЭМ!$D$34:$D$777,СВЦЭМ!$A$34:$A$777,$A127,СВЦЭМ!$B$34:$B$777,S$119)+'СЕТ СН'!$I$11+СВЦЭМ!$D$10+'СЕТ СН'!$I$6-'СЕТ СН'!$I$23</f>
        <v>1756.6548473399998</v>
      </c>
      <c r="T127" s="36">
        <f>SUMIFS(СВЦЭМ!$D$34:$D$777,СВЦЭМ!$A$34:$A$777,$A127,СВЦЭМ!$B$34:$B$777,T$119)+'СЕТ СН'!$I$11+СВЦЭМ!$D$10+'СЕТ СН'!$I$6-'СЕТ СН'!$I$23</f>
        <v>1772.1598075299999</v>
      </c>
      <c r="U127" s="36">
        <f>SUMIFS(СВЦЭМ!$D$34:$D$777,СВЦЭМ!$A$34:$A$777,$A127,СВЦЭМ!$B$34:$B$777,U$119)+'СЕТ СН'!$I$11+СВЦЭМ!$D$10+'СЕТ СН'!$I$6-'СЕТ СН'!$I$23</f>
        <v>1771.0395922899997</v>
      </c>
      <c r="V127" s="36">
        <f>SUMIFS(СВЦЭМ!$D$34:$D$777,СВЦЭМ!$A$34:$A$777,$A127,СВЦЭМ!$B$34:$B$777,V$119)+'СЕТ СН'!$I$11+СВЦЭМ!$D$10+'СЕТ СН'!$I$6-'СЕТ СН'!$I$23</f>
        <v>1768.4293541500001</v>
      </c>
      <c r="W127" s="36">
        <f>SUMIFS(СВЦЭМ!$D$34:$D$777,СВЦЭМ!$A$34:$A$777,$A127,СВЦЭМ!$B$34:$B$777,W$119)+'СЕТ СН'!$I$11+СВЦЭМ!$D$10+'СЕТ СН'!$I$6-'СЕТ СН'!$I$23</f>
        <v>1776.65375546</v>
      </c>
      <c r="X127" s="36">
        <f>SUMIFS(СВЦЭМ!$D$34:$D$777,СВЦЭМ!$A$34:$A$777,$A127,СВЦЭМ!$B$34:$B$777,X$119)+'СЕТ СН'!$I$11+СВЦЭМ!$D$10+'СЕТ СН'!$I$6-'СЕТ СН'!$I$23</f>
        <v>1776.8354226900001</v>
      </c>
      <c r="Y127" s="36">
        <f>SUMIFS(СВЦЭМ!$D$34:$D$777,СВЦЭМ!$A$34:$A$777,$A127,СВЦЭМ!$B$34:$B$777,Y$119)+'СЕТ СН'!$I$11+СВЦЭМ!$D$10+'СЕТ СН'!$I$6-'СЕТ СН'!$I$23</f>
        <v>1800.22592291</v>
      </c>
    </row>
    <row r="128" spans="1:27" ht="15.75" x14ac:dyDescent="0.2">
      <c r="A128" s="35">
        <f t="shared" si="3"/>
        <v>42803</v>
      </c>
      <c r="B128" s="36">
        <f>SUMIFS(СВЦЭМ!$D$34:$D$777,СВЦЭМ!$A$34:$A$777,$A128,СВЦЭМ!$B$34:$B$777,B$119)+'СЕТ СН'!$I$11+СВЦЭМ!$D$10+'СЕТ СН'!$I$6-'СЕТ СН'!$I$23</f>
        <v>1916.20988906</v>
      </c>
      <c r="C128" s="36">
        <f>SUMIFS(СВЦЭМ!$D$34:$D$777,СВЦЭМ!$A$34:$A$777,$A128,СВЦЭМ!$B$34:$B$777,C$119)+'СЕТ СН'!$I$11+СВЦЭМ!$D$10+'СЕТ СН'!$I$6-'СЕТ СН'!$I$23</f>
        <v>1930.2325415100004</v>
      </c>
      <c r="D128" s="36">
        <f>SUMIFS(СВЦЭМ!$D$34:$D$777,СВЦЭМ!$A$34:$A$777,$A128,СВЦЭМ!$B$34:$B$777,D$119)+'СЕТ СН'!$I$11+СВЦЭМ!$D$10+'СЕТ СН'!$I$6-'СЕТ СН'!$I$23</f>
        <v>1929.6351085899996</v>
      </c>
      <c r="E128" s="36">
        <f>SUMIFS(СВЦЭМ!$D$34:$D$777,СВЦЭМ!$A$34:$A$777,$A128,СВЦЭМ!$B$34:$B$777,E$119)+'СЕТ СН'!$I$11+СВЦЭМ!$D$10+'СЕТ СН'!$I$6-'СЕТ СН'!$I$23</f>
        <v>1932.52457095</v>
      </c>
      <c r="F128" s="36">
        <f>SUMIFS(СВЦЭМ!$D$34:$D$777,СВЦЭМ!$A$34:$A$777,$A128,СВЦЭМ!$B$34:$B$777,F$119)+'СЕТ СН'!$I$11+СВЦЭМ!$D$10+'СЕТ СН'!$I$6-'СЕТ СН'!$I$23</f>
        <v>1930.8259704700004</v>
      </c>
      <c r="G128" s="36">
        <f>SUMIFS(СВЦЭМ!$D$34:$D$777,СВЦЭМ!$A$34:$A$777,$A128,СВЦЭМ!$B$34:$B$777,G$119)+'СЕТ СН'!$I$11+СВЦЭМ!$D$10+'СЕТ СН'!$I$6-'СЕТ СН'!$I$23</f>
        <v>1933.5686417400002</v>
      </c>
      <c r="H128" s="36">
        <f>SUMIFS(СВЦЭМ!$D$34:$D$777,СВЦЭМ!$A$34:$A$777,$A128,СВЦЭМ!$B$34:$B$777,H$119)+'СЕТ СН'!$I$11+СВЦЭМ!$D$10+'СЕТ СН'!$I$6-'СЕТ СН'!$I$23</f>
        <v>1943.4925688599997</v>
      </c>
      <c r="I128" s="36">
        <f>SUMIFS(СВЦЭМ!$D$34:$D$777,СВЦЭМ!$A$34:$A$777,$A128,СВЦЭМ!$B$34:$B$777,I$119)+'СЕТ СН'!$I$11+СВЦЭМ!$D$10+'СЕТ СН'!$I$6-'СЕТ СН'!$I$23</f>
        <v>1888.8271395499996</v>
      </c>
      <c r="J128" s="36">
        <f>SUMIFS(СВЦЭМ!$D$34:$D$777,СВЦЭМ!$A$34:$A$777,$A128,СВЦЭМ!$B$34:$B$777,J$119)+'СЕТ СН'!$I$11+СВЦЭМ!$D$10+'СЕТ СН'!$I$6-'СЕТ СН'!$I$23</f>
        <v>1822.2461480399998</v>
      </c>
      <c r="K128" s="36">
        <f>SUMIFS(СВЦЭМ!$D$34:$D$777,СВЦЭМ!$A$34:$A$777,$A128,СВЦЭМ!$B$34:$B$777,K$119)+'СЕТ СН'!$I$11+СВЦЭМ!$D$10+'СЕТ СН'!$I$6-'СЕТ СН'!$I$23</f>
        <v>1803.1917389</v>
      </c>
      <c r="L128" s="36">
        <f>SUMIFS(СВЦЭМ!$D$34:$D$777,СВЦЭМ!$A$34:$A$777,$A128,СВЦЭМ!$B$34:$B$777,L$119)+'СЕТ СН'!$I$11+СВЦЭМ!$D$10+'СЕТ СН'!$I$6-'СЕТ СН'!$I$23</f>
        <v>1813.0702851599999</v>
      </c>
      <c r="M128" s="36">
        <f>SUMIFS(СВЦЭМ!$D$34:$D$777,СВЦЭМ!$A$34:$A$777,$A128,СВЦЭМ!$B$34:$B$777,M$119)+'СЕТ СН'!$I$11+СВЦЭМ!$D$10+'СЕТ СН'!$I$6-'СЕТ СН'!$I$23</f>
        <v>1827.7376925999997</v>
      </c>
      <c r="N128" s="36">
        <f>SUMIFS(СВЦЭМ!$D$34:$D$777,СВЦЭМ!$A$34:$A$777,$A128,СВЦЭМ!$B$34:$B$777,N$119)+'СЕТ СН'!$I$11+СВЦЭМ!$D$10+'СЕТ СН'!$I$6-'СЕТ СН'!$I$23</f>
        <v>1825.5313669899997</v>
      </c>
      <c r="O128" s="36">
        <f>SUMIFS(СВЦЭМ!$D$34:$D$777,СВЦЭМ!$A$34:$A$777,$A128,СВЦЭМ!$B$34:$B$777,O$119)+'СЕТ СН'!$I$11+СВЦЭМ!$D$10+'СЕТ СН'!$I$6-'СЕТ СН'!$I$23</f>
        <v>1838.2088080100002</v>
      </c>
      <c r="P128" s="36">
        <f>SUMIFS(СВЦЭМ!$D$34:$D$777,СВЦЭМ!$A$34:$A$777,$A128,СВЦЭМ!$B$34:$B$777,P$119)+'СЕТ СН'!$I$11+СВЦЭМ!$D$10+'СЕТ СН'!$I$6-'СЕТ СН'!$I$23</f>
        <v>1847.62621038</v>
      </c>
      <c r="Q128" s="36">
        <f>SUMIFS(СВЦЭМ!$D$34:$D$777,СВЦЭМ!$A$34:$A$777,$A128,СВЦЭМ!$B$34:$B$777,Q$119)+'СЕТ СН'!$I$11+СВЦЭМ!$D$10+'СЕТ СН'!$I$6-'СЕТ СН'!$I$23</f>
        <v>1830.4366603999997</v>
      </c>
      <c r="R128" s="36">
        <f>SUMIFS(СВЦЭМ!$D$34:$D$777,СВЦЭМ!$A$34:$A$777,$A128,СВЦЭМ!$B$34:$B$777,R$119)+'СЕТ СН'!$I$11+СВЦЭМ!$D$10+'СЕТ СН'!$I$6-'СЕТ СН'!$I$23</f>
        <v>1827.2967539399997</v>
      </c>
      <c r="S128" s="36">
        <f>SUMIFS(СВЦЭМ!$D$34:$D$777,СВЦЭМ!$A$34:$A$777,$A128,СВЦЭМ!$B$34:$B$777,S$119)+'СЕТ СН'!$I$11+СВЦЭМ!$D$10+'СЕТ СН'!$I$6-'СЕТ СН'!$I$23</f>
        <v>1836.64345048</v>
      </c>
      <c r="T128" s="36">
        <f>SUMIFS(СВЦЭМ!$D$34:$D$777,СВЦЭМ!$A$34:$A$777,$A128,СВЦЭМ!$B$34:$B$777,T$119)+'СЕТ СН'!$I$11+СВЦЭМ!$D$10+'СЕТ СН'!$I$6-'СЕТ СН'!$I$23</f>
        <v>1814.97892877</v>
      </c>
      <c r="U128" s="36">
        <f>SUMIFS(СВЦЭМ!$D$34:$D$777,СВЦЭМ!$A$34:$A$777,$A128,СВЦЭМ!$B$34:$B$777,U$119)+'СЕТ СН'!$I$11+СВЦЭМ!$D$10+'СЕТ СН'!$I$6-'СЕТ СН'!$I$23</f>
        <v>1767.2474493999998</v>
      </c>
      <c r="V128" s="36">
        <f>SUMIFS(СВЦЭМ!$D$34:$D$777,СВЦЭМ!$A$34:$A$777,$A128,СВЦЭМ!$B$34:$B$777,V$119)+'СЕТ СН'!$I$11+СВЦЭМ!$D$10+'СЕТ СН'!$I$6-'СЕТ СН'!$I$23</f>
        <v>1766.53756294</v>
      </c>
      <c r="W128" s="36">
        <f>SUMIFS(СВЦЭМ!$D$34:$D$777,СВЦЭМ!$A$34:$A$777,$A128,СВЦЭМ!$B$34:$B$777,W$119)+'СЕТ СН'!$I$11+СВЦЭМ!$D$10+'СЕТ СН'!$I$6-'СЕТ СН'!$I$23</f>
        <v>1810.5588906900002</v>
      </c>
      <c r="X128" s="36">
        <f>SUMIFS(СВЦЭМ!$D$34:$D$777,СВЦЭМ!$A$34:$A$777,$A128,СВЦЭМ!$B$34:$B$777,X$119)+'СЕТ СН'!$I$11+СВЦЭМ!$D$10+'СЕТ СН'!$I$6-'СЕТ СН'!$I$23</f>
        <v>1830.0110024699998</v>
      </c>
      <c r="Y128" s="36">
        <f>SUMIFS(СВЦЭМ!$D$34:$D$777,СВЦЭМ!$A$34:$A$777,$A128,СВЦЭМ!$B$34:$B$777,Y$119)+'СЕТ СН'!$I$11+СВЦЭМ!$D$10+'СЕТ СН'!$I$6-'СЕТ СН'!$I$23</f>
        <v>1884.0200606999997</v>
      </c>
    </row>
    <row r="129" spans="1:25" ht="15.75" x14ac:dyDescent="0.2">
      <c r="A129" s="35">
        <f t="shared" si="3"/>
        <v>42804</v>
      </c>
      <c r="B129" s="36">
        <f>SUMIFS(СВЦЭМ!$D$34:$D$777,СВЦЭМ!$A$34:$A$777,$A129,СВЦЭМ!$B$34:$B$777,B$119)+'СЕТ СН'!$I$11+СВЦЭМ!$D$10+'СЕТ СН'!$I$6-'СЕТ СН'!$I$23</f>
        <v>1934.81613552</v>
      </c>
      <c r="C129" s="36">
        <f>SUMIFS(СВЦЭМ!$D$34:$D$777,СВЦЭМ!$A$34:$A$777,$A129,СВЦЭМ!$B$34:$B$777,C$119)+'СЕТ СН'!$I$11+СВЦЭМ!$D$10+'СЕТ СН'!$I$6-'СЕТ СН'!$I$23</f>
        <v>1975.4526748099997</v>
      </c>
      <c r="D129" s="36">
        <f>SUMIFS(СВЦЭМ!$D$34:$D$777,СВЦЭМ!$A$34:$A$777,$A129,СВЦЭМ!$B$34:$B$777,D$119)+'СЕТ СН'!$I$11+СВЦЭМ!$D$10+'СЕТ СН'!$I$6-'СЕТ СН'!$I$23</f>
        <v>1998.7553949100002</v>
      </c>
      <c r="E129" s="36">
        <f>SUMIFS(СВЦЭМ!$D$34:$D$777,СВЦЭМ!$A$34:$A$777,$A129,СВЦЭМ!$B$34:$B$777,E$119)+'СЕТ СН'!$I$11+СВЦЭМ!$D$10+'СЕТ СН'!$I$6-'СЕТ СН'!$I$23</f>
        <v>2000.5976564499997</v>
      </c>
      <c r="F129" s="36">
        <f>SUMIFS(СВЦЭМ!$D$34:$D$777,СВЦЭМ!$A$34:$A$777,$A129,СВЦЭМ!$B$34:$B$777,F$119)+'СЕТ СН'!$I$11+СВЦЭМ!$D$10+'СЕТ СН'!$I$6-'СЕТ СН'!$I$23</f>
        <v>1998.94245533</v>
      </c>
      <c r="G129" s="36">
        <f>SUMIFS(СВЦЭМ!$D$34:$D$777,СВЦЭМ!$A$34:$A$777,$A129,СВЦЭМ!$B$34:$B$777,G$119)+'СЕТ СН'!$I$11+СВЦЭМ!$D$10+'СЕТ СН'!$I$6-'СЕТ СН'!$I$23</f>
        <v>1984.4788090299999</v>
      </c>
      <c r="H129" s="36">
        <f>SUMIFS(СВЦЭМ!$D$34:$D$777,СВЦЭМ!$A$34:$A$777,$A129,СВЦЭМ!$B$34:$B$777,H$119)+'СЕТ СН'!$I$11+СВЦЭМ!$D$10+'СЕТ СН'!$I$6-'СЕТ СН'!$I$23</f>
        <v>1922.0274886699999</v>
      </c>
      <c r="I129" s="36">
        <f>SUMIFS(СВЦЭМ!$D$34:$D$777,СВЦЭМ!$A$34:$A$777,$A129,СВЦЭМ!$B$34:$B$777,I$119)+'СЕТ СН'!$I$11+СВЦЭМ!$D$10+'СЕТ СН'!$I$6-'СЕТ СН'!$I$23</f>
        <v>1862.4662756600001</v>
      </c>
      <c r="J129" s="36">
        <f>SUMIFS(СВЦЭМ!$D$34:$D$777,СВЦЭМ!$A$34:$A$777,$A129,СВЦЭМ!$B$34:$B$777,J$119)+'СЕТ СН'!$I$11+СВЦЭМ!$D$10+'СЕТ СН'!$I$6-'СЕТ СН'!$I$23</f>
        <v>1833.4472555700004</v>
      </c>
      <c r="K129" s="36">
        <f>SUMIFS(СВЦЭМ!$D$34:$D$777,СВЦЭМ!$A$34:$A$777,$A129,СВЦЭМ!$B$34:$B$777,K$119)+'СЕТ СН'!$I$11+СВЦЭМ!$D$10+'СЕТ СН'!$I$6-'СЕТ СН'!$I$23</f>
        <v>1779.3515714699997</v>
      </c>
      <c r="L129" s="36">
        <f>SUMIFS(СВЦЭМ!$D$34:$D$777,СВЦЭМ!$A$34:$A$777,$A129,СВЦЭМ!$B$34:$B$777,L$119)+'СЕТ СН'!$I$11+СВЦЭМ!$D$10+'СЕТ СН'!$I$6-'СЕТ СН'!$I$23</f>
        <v>1786.97310827</v>
      </c>
      <c r="M129" s="36">
        <f>SUMIFS(СВЦЭМ!$D$34:$D$777,СВЦЭМ!$A$34:$A$777,$A129,СВЦЭМ!$B$34:$B$777,M$119)+'СЕТ СН'!$I$11+СВЦЭМ!$D$10+'СЕТ СН'!$I$6-'СЕТ СН'!$I$23</f>
        <v>1816.0610606999999</v>
      </c>
      <c r="N129" s="36">
        <f>SUMIFS(СВЦЭМ!$D$34:$D$777,СВЦЭМ!$A$34:$A$777,$A129,СВЦЭМ!$B$34:$B$777,N$119)+'СЕТ СН'!$I$11+СВЦЭМ!$D$10+'СЕТ СН'!$I$6-'СЕТ СН'!$I$23</f>
        <v>1823.5593425500001</v>
      </c>
      <c r="O129" s="36">
        <f>SUMIFS(СВЦЭМ!$D$34:$D$777,СВЦЭМ!$A$34:$A$777,$A129,СВЦЭМ!$B$34:$B$777,O$119)+'СЕТ СН'!$I$11+СВЦЭМ!$D$10+'СЕТ СН'!$I$6-'СЕТ СН'!$I$23</f>
        <v>1826.5044459999999</v>
      </c>
      <c r="P129" s="36">
        <f>SUMIFS(СВЦЭМ!$D$34:$D$777,СВЦЭМ!$A$34:$A$777,$A129,СВЦЭМ!$B$34:$B$777,P$119)+'СЕТ СН'!$I$11+СВЦЭМ!$D$10+'СЕТ СН'!$I$6-'СЕТ СН'!$I$23</f>
        <v>1849.0601201199997</v>
      </c>
      <c r="Q129" s="36">
        <f>SUMIFS(СВЦЭМ!$D$34:$D$777,СВЦЭМ!$A$34:$A$777,$A129,СВЦЭМ!$B$34:$B$777,Q$119)+'СЕТ СН'!$I$11+СВЦЭМ!$D$10+'СЕТ СН'!$I$6-'СЕТ СН'!$I$23</f>
        <v>1857.7600349300001</v>
      </c>
      <c r="R129" s="36">
        <f>SUMIFS(СВЦЭМ!$D$34:$D$777,СВЦЭМ!$A$34:$A$777,$A129,СВЦЭМ!$B$34:$B$777,R$119)+'СЕТ СН'!$I$11+СВЦЭМ!$D$10+'СЕТ СН'!$I$6-'СЕТ СН'!$I$23</f>
        <v>1844.2999101799996</v>
      </c>
      <c r="S129" s="36">
        <f>SUMIFS(СВЦЭМ!$D$34:$D$777,СВЦЭМ!$A$34:$A$777,$A129,СВЦЭМ!$B$34:$B$777,S$119)+'СЕТ СН'!$I$11+СВЦЭМ!$D$10+'СЕТ СН'!$I$6-'СЕТ СН'!$I$23</f>
        <v>1842.2402793399997</v>
      </c>
      <c r="T129" s="36">
        <f>SUMIFS(СВЦЭМ!$D$34:$D$777,СВЦЭМ!$A$34:$A$777,$A129,СВЦЭМ!$B$34:$B$777,T$119)+'СЕТ СН'!$I$11+СВЦЭМ!$D$10+'СЕТ СН'!$I$6-'СЕТ СН'!$I$23</f>
        <v>1823.2041864100001</v>
      </c>
      <c r="U129" s="36">
        <f>SUMIFS(СВЦЭМ!$D$34:$D$777,СВЦЭМ!$A$34:$A$777,$A129,СВЦЭМ!$B$34:$B$777,U$119)+'СЕТ СН'!$I$11+СВЦЭМ!$D$10+'СЕТ СН'!$I$6-'СЕТ СН'!$I$23</f>
        <v>1782.8614532800002</v>
      </c>
      <c r="V129" s="36">
        <f>SUMIFS(СВЦЭМ!$D$34:$D$777,СВЦЭМ!$A$34:$A$777,$A129,СВЦЭМ!$B$34:$B$777,V$119)+'СЕТ СН'!$I$11+СВЦЭМ!$D$10+'СЕТ СН'!$I$6-'СЕТ СН'!$I$23</f>
        <v>1781.9436881199999</v>
      </c>
      <c r="W129" s="36">
        <f>SUMIFS(СВЦЭМ!$D$34:$D$777,СВЦЭМ!$A$34:$A$777,$A129,СВЦЭМ!$B$34:$B$777,W$119)+'СЕТ СН'!$I$11+СВЦЭМ!$D$10+'СЕТ СН'!$I$6-'СЕТ СН'!$I$23</f>
        <v>1800.00970216</v>
      </c>
      <c r="X129" s="36">
        <f>SUMIFS(СВЦЭМ!$D$34:$D$777,СВЦЭМ!$A$34:$A$777,$A129,СВЦЭМ!$B$34:$B$777,X$119)+'СЕТ СН'!$I$11+СВЦЭМ!$D$10+'СЕТ СН'!$I$6-'СЕТ СН'!$I$23</f>
        <v>1815.64483793</v>
      </c>
      <c r="Y129" s="36">
        <f>SUMIFS(СВЦЭМ!$D$34:$D$777,СВЦЭМ!$A$34:$A$777,$A129,СВЦЭМ!$B$34:$B$777,Y$119)+'СЕТ СН'!$I$11+СВЦЭМ!$D$10+'СЕТ СН'!$I$6-'СЕТ СН'!$I$23</f>
        <v>1836.9847800699999</v>
      </c>
    </row>
    <row r="130" spans="1:25" ht="15.75" x14ac:dyDescent="0.2">
      <c r="A130" s="35">
        <f t="shared" si="3"/>
        <v>42805</v>
      </c>
      <c r="B130" s="36">
        <f>SUMIFS(СВЦЭМ!$D$34:$D$777,СВЦЭМ!$A$34:$A$777,$A130,СВЦЭМ!$B$34:$B$777,B$119)+'СЕТ СН'!$I$11+СВЦЭМ!$D$10+'СЕТ СН'!$I$6-'СЕТ СН'!$I$23</f>
        <v>1845.4158627400002</v>
      </c>
      <c r="C130" s="36">
        <f>SUMIFS(СВЦЭМ!$D$34:$D$777,СВЦЭМ!$A$34:$A$777,$A130,СВЦЭМ!$B$34:$B$777,C$119)+'СЕТ СН'!$I$11+СВЦЭМ!$D$10+'СЕТ СН'!$I$6-'СЕТ СН'!$I$23</f>
        <v>1860.5502057000003</v>
      </c>
      <c r="D130" s="36">
        <f>SUMIFS(СВЦЭМ!$D$34:$D$777,СВЦЭМ!$A$34:$A$777,$A130,СВЦЭМ!$B$34:$B$777,D$119)+'СЕТ СН'!$I$11+СВЦЭМ!$D$10+'СЕТ СН'!$I$6-'СЕТ СН'!$I$23</f>
        <v>1855.6509911599996</v>
      </c>
      <c r="E130" s="36">
        <f>SUMIFS(СВЦЭМ!$D$34:$D$777,СВЦЭМ!$A$34:$A$777,$A130,СВЦЭМ!$B$34:$B$777,E$119)+'СЕТ СН'!$I$11+СВЦЭМ!$D$10+'СЕТ СН'!$I$6-'СЕТ СН'!$I$23</f>
        <v>1852.5210956700002</v>
      </c>
      <c r="F130" s="36">
        <f>SUMIFS(СВЦЭМ!$D$34:$D$777,СВЦЭМ!$A$34:$A$777,$A130,СВЦЭМ!$B$34:$B$777,F$119)+'СЕТ СН'!$I$11+СВЦЭМ!$D$10+'СЕТ СН'!$I$6-'СЕТ СН'!$I$23</f>
        <v>1849.4034241600002</v>
      </c>
      <c r="G130" s="36">
        <f>SUMIFS(СВЦЭМ!$D$34:$D$777,СВЦЭМ!$A$34:$A$777,$A130,СВЦЭМ!$B$34:$B$777,G$119)+'СЕТ СН'!$I$11+СВЦЭМ!$D$10+'СЕТ СН'!$I$6-'СЕТ СН'!$I$23</f>
        <v>1843.6171998700001</v>
      </c>
      <c r="H130" s="36">
        <f>SUMIFS(СВЦЭМ!$D$34:$D$777,СВЦЭМ!$A$34:$A$777,$A130,СВЦЭМ!$B$34:$B$777,H$119)+'СЕТ СН'!$I$11+СВЦЭМ!$D$10+'СЕТ СН'!$I$6-'СЕТ СН'!$I$23</f>
        <v>1819.78539202</v>
      </c>
      <c r="I130" s="36">
        <f>SUMIFS(СВЦЭМ!$D$34:$D$777,СВЦЭМ!$A$34:$A$777,$A130,СВЦЭМ!$B$34:$B$777,I$119)+'СЕТ СН'!$I$11+СВЦЭМ!$D$10+'СЕТ СН'!$I$6-'СЕТ СН'!$I$23</f>
        <v>1778.93661144</v>
      </c>
      <c r="J130" s="36">
        <f>SUMIFS(СВЦЭМ!$D$34:$D$777,СВЦЭМ!$A$34:$A$777,$A130,СВЦЭМ!$B$34:$B$777,J$119)+'СЕТ СН'!$I$11+СВЦЭМ!$D$10+'СЕТ СН'!$I$6-'СЕТ СН'!$I$23</f>
        <v>1744.5898358900004</v>
      </c>
      <c r="K130" s="36">
        <f>SUMIFS(СВЦЭМ!$D$34:$D$777,СВЦЭМ!$A$34:$A$777,$A130,СВЦЭМ!$B$34:$B$777,K$119)+'СЕТ СН'!$I$11+СВЦЭМ!$D$10+'СЕТ СН'!$I$6-'СЕТ СН'!$I$23</f>
        <v>1733.9350968199997</v>
      </c>
      <c r="L130" s="36">
        <f>SUMIFS(СВЦЭМ!$D$34:$D$777,СВЦЭМ!$A$34:$A$777,$A130,СВЦЭМ!$B$34:$B$777,L$119)+'СЕТ СН'!$I$11+СВЦЭМ!$D$10+'СЕТ СН'!$I$6-'СЕТ СН'!$I$23</f>
        <v>1713.8540262699998</v>
      </c>
      <c r="M130" s="36">
        <f>SUMIFS(СВЦЭМ!$D$34:$D$777,СВЦЭМ!$A$34:$A$777,$A130,СВЦЭМ!$B$34:$B$777,M$119)+'СЕТ СН'!$I$11+СВЦЭМ!$D$10+'СЕТ СН'!$I$6-'СЕТ СН'!$I$23</f>
        <v>1720.7417816099996</v>
      </c>
      <c r="N130" s="36">
        <f>SUMIFS(СВЦЭМ!$D$34:$D$777,СВЦЭМ!$A$34:$A$777,$A130,СВЦЭМ!$B$34:$B$777,N$119)+'СЕТ СН'!$I$11+СВЦЭМ!$D$10+'СЕТ СН'!$I$6-'СЕТ СН'!$I$23</f>
        <v>1735.7895435399996</v>
      </c>
      <c r="O130" s="36">
        <f>SUMIFS(СВЦЭМ!$D$34:$D$777,СВЦЭМ!$A$34:$A$777,$A130,СВЦЭМ!$B$34:$B$777,O$119)+'СЕТ СН'!$I$11+СВЦЭМ!$D$10+'СЕТ СН'!$I$6-'СЕТ СН'!$I$23</f>
        <v>1752.42910532</v>
      </c>
      <c r="P130" s="36">
        <f>SUMIFS(СВЦЭМ!$D$34:$D$777,СВЦЭМ!$A$34:$A$777,$A130,СВЦЭМ!$B$34:$B$777,P$119)+'СЕТ СН'!$I$11+СВЦЭМ!$D$10+'СЕТ СН'!$I$6-'СЕТ СН'!$I$23</f>
        <v>1761.3631795299998</v>
      </c>
      <c r="Q130" s="36">
        <f>SUMIFS(СВЦЭМ!$D$34:$D$777,СВЦЭМ!$A$34:$A$777,$A130,СВЦЭМ!$B$34:$B$777,Q$119)+'СЕТ СН'!$I$11+СВЦЭМ!$D$10+'СЕТ СН'!$I$6-'СЕТ СН'!$I$23</f>
        <v>1751.8858416000003</v>
      </c>
      <c r="R130" s="36">
        <f>SUMIFS(СВЦЭМ!$D$34:$D$777,СВЦЭМ!$A$34:$A$777,$A130,СВЦЭМ!$B$34:$B$777,R$119)+'СЕТ СН'!$I$11+СВЦЭМ!$D$10+'СЕТ СН'!$I$6-'СЕТ СН'!$I$23</f>
        <v>1752.14434493</v>
      </c>
      <c r="S130" s="36">
        <f>SUMIFS(СВЦЭМ!$D$34:$D$777,СВЦЭМ!$A$34:$A$777,$A130,СВЦЭМ!$B$34:$B$777,S$119)+'СЕТ СН'!$I$11+СВЦЭМ!$D$10+'СЕТ СН'!$I$6-'СЕТ СН'!$I$23</f>
        <v>1750.1488140500001</v>
      </c>
      <c r="T130" s="36">
        <f>SUMIFS(СВЦЭМ!$D$34:$D$777,СВЦЭМ!$A$34:$A$777,$A130,СВЦЭМ!$B$34:$B$777,T$119)+'СЕТ СН'!$I$11+СВЦЭМ!$D$10+'СЕТ СН'!$I$6-'СЕТ СН'!$I$23</f>
        <v>1730.7579214999996</v>
      </c>
      <c r="U130" s="36">
        <f>SUMIFS(СВЦЭМ!$D$34:$D$777,СВЦЭМ!$A$34:$A$777,$A130,СВЦЭМ!$B$34:$B$777,U$119)+'СЕТ СН'!$I$11+СВЦЭМ!$D$10+'СЕТ СН'!$I$6-'СЕТ СН'!$I$23</f>
        <v>1678.1293111300001</v>
      </c>
      <c r="V130" s="36">
        <f>SUMIFS(СВЦЭМ!$D$34:$D$777,СВЦЭМ!$A$34:$A$777,$A130,СВЦЭМ!$B$34:$B$777,V$119)+'СЕТ СН'!$I$11+СВЦЭМ!$D$10+'СЕТ СН'!$I$6-'СЕТ СН'!$I$23</f>
        <v>1674.6506259400003</v>
      </c>
      <c r="W130" s="36">
        <f>SUMIFS(СВЦЭМ!$D$34:$D$777,СВЦЭМ!$A$34:$A$777,$A130,СВЦЭМ!$B$34:$B$777,W$119)+'СЕТ СН'!$I$11+СВЦЭМ!$D$10+'СЕТ СН'!$I$6-'СЕТ СН'!$I$23</f>
        <v>1702.6104738499998</v>
      </c>
      <c r="X130" s="36">
        <f>SUMIFS(СВЦЭМ!$D$34:$D$777,СВЦЭМ!$A$34:$A$777,$A130,СВЦЭМ!$B$34:$B$777,X$119)+'СЕТ СН'!$I$11+СВЦЭМ!$D$10+'СЕТ СН'!$I$6-'СЕТ СН'!$I$23</f>
        <v>1751.7224465099998</v>
      </c>
      <c r="Y130" s="36">
        <f>SUMIFS(СВЦЭМ!$D$34:$D$777,СВЦЭМ!$A$34:$A$777,$A130,СВЦЭМ!$B$34:$B$777,Y$119)+'СЕТ СН'!$I$11+СВЦЭМ!$D$10+'СЕТ СН'!$I$6-'СЕТ СН'!$I$23</f>
        <v>1792.8171576699997</v>
      </c>
    </row>
    <row r="131" spans="1:25" ht="15.75" x14ac:dyDescent="0.2">
      <c r="A131" s="35">
        <f t="shared" si="3"/>
        <v>42806</v>
      </c>
      <c r="B131" s="36">
        <f>SUMIFS(СВЦЭМ!$D$34:$D$777,СВЦЭМ!$A$34:$A$777,$A131,СВЦЭМ!$B$34:$B$777,B$119)+'СЕТ СН'!$I$11+СВЦЭМ!$D$10+'СЕТ СН'!$I$6-'СЕТ СН'!$I$23</f>
        <v>1810.3360285600002</v>
      </c>
      <c r="C131" s="36">
        <f>SUMIFS(СВЦЭМ!$D$34:$D$777,СВЦЭМ!$A$34:$A$777,$A131,СВЦЭМ!$B$34:$B$777,C$119)+'СЕТ СН'!$I$11+СВЦЭМ!$D$10+'СЕТ СН'!$I$6-'СЕТ СН'!$I$23</f>
        <v>1844.9917261299997</v>
      </c>
      <c r="D131" s="36">
        <f>SUMIFS(СВЦЭМ!$D$34:$D$777,СВЦЭМ!$A$34:$A$777,$A131,СВЦЭМ!$B$34:$B$777,D$119)+'СЕТ СН'!$I$11+СВЦЭМ!$D$10+'СЕТ СН'!$I$6-'СЕТ СН'!$I$23</f>
        <v>1860.11950381</v>
      </c>
      <c r="E131" s="36">
        <f>SUMIFS(СВЦЭМ!$D$34:$D$777,СВЦЭМ!$A$34:$A$777,$A131,СВЦЭМ!$B$34:$B$777,E$119)+'СЕТ СН'!$I$11+СВЦЭМ!$D$10+'СЕТ СН'!$I$6-'СЕТ СН'!$I$23</f>
        <v>1863.8904475199997</v>
      </c>
      <c r="F131" s="36">
        <f>SUMIFS(СВЦЭМ!$D$34:$D$777,СВЦЭМ!$A$34:$A$777,$A131,СВЦЭМ!$B$34:$B$777,F$119)+'СЕТ СН'!$I$11+СВЦЭМ!$D$10+'СЕТ СН'!$I$6-'СЕТ СН'!$I$23</f>
        <v>1863.7201575700001</v>
      </c>
      <c r="G131" s="36">
        <f>SUMIFS(СВЦЭМ!$D$34:$D$777,СВЦЭМ!$A$34:$A$777,$A131,СВЦЭМ!$B$34:$B$777,G$119)+'СЕТ СН'!$I$11+СВЦЭМ!$D$10+'СЕТ СН'!$I$6-'СЕТ СН'!$I$23</f>
        <v>1863.6029310200001</v>
      </c>
      <c r="H131" s="36">
        <f>SUMIFS(СВЦЭМ!$D$34:$D$777,СВЦЭМ!$A$34:$A$777,$A131,СВЦЭМ!$B$34:$B$777,H$119)+'СЕТ СН'!$I$11+СВЦЭМ!$D$10+'СЕТ СН'!$I$6-'СЕТ СН'!$I$23</f>
        <v>1850.0099842899999</v>
      </c>
      <c r="I131" s="36">
        <f>SUMIFS(СВЦЭМ!$D$34:$D$777,СВЦЭМ!$A$34:$A$777,$A131,СВЦЭМ!$B$34:$B$777,I$119)+'СЕТ СН'!$I$11+СВЦЭМ!$D$10+'СЕТ СН'!$I$6-'СЕТ СН'!$I$23</f>
        <v>1810.9666537399999</v>
      </c>
      <c r="J131" s="36">
        <f>SUMIFS(СВЦЭМ!$D$34:$D$777,СВЦЭМ!$A$34:$A$777,$A131,СВЦЭМ!$B$34:$B$777,J$119)+'СЕТ СН'!$I$11+СВЦЭМ!$D$10+'СЕТ СН'!$I$6-'СЕТ СН'!$I$23</f>
        <v>1738.5266958900002</v>
      </c>
      <c r="K131" s="36">
        <f>SUMIFS(СВЦЭМ!$D$34:$D$777,СВЦЭМ!$A$34:$A$777,$A131,СВЦЭМ!$B$34:$B$777,K$119)+'СЕТ СН'!$I$11+СВЦЭМ!$D$10+'СЕТ СН'!$I$6-'СЕТ СН'!$I$23</f>
        <v>1718.04849216</v>
      </c>
      <c r="L131" s="36">
        <f>SUMIFS(СВЦЭМ!$D$34:$D$777,СВЦЭМ!$A$34:$A$777,$A131,СВЦЭМ!$B$34:$B$777,L$119)+'СЕТ СН'!$I$11+СВЦЭМ!$D$10+'СЕТ СН'!$I$6-'СЕТ СН'!$I$23</f>
        <v>1698.7511412200001</v>
      </c>
      <c r="M131" s="36">
        <f>SUMIFS(СВЦЭМ!$D$34:$D$777,СВЦЭМ!$A$34:$A$777,$A131,СВЦЭМ!$B$34:$B$777,M$119)+'СЕТ СН'!$I$11+СВЦЭМ!$D$10+'СЕТ СН'!$I$6-'СЕТ СН'!$I$23</f>
        <v>1698.1663184700001</v>
      </c>
      <c r="N131" s="36">
        <f>SUMIFS(СВЦЭМ!$D$34:$D$777,СВЦЭМ!$A$34:$A$777,$A131,СВЦЭМ!$B$34:$B$777,N$119)+'СЕТ СН'!$I$11+СВЦЭМ!$D$10+'СЕТ СН'!$I$6-'СЕТ СН'!$I$23</f>
        <v>1710.0579433399998</v>
      </c>
      <c r="O131" s="36">
        <f>SUMIFS(СВЦЭМ!$D$34:$D$777,СВЦЭМ!$A$34:$A$777,$A131,СВЦЭМ!$B$34:$B$777,O$119)+'СЕТ СН'!$I$11+СВЦЭМ!$D$10+'СЕТ СН'!$I$6-'СЕТ СН'!$I$23</f>
        <v>1722.20817855</v>
      </c>
      <c r="P131" s="36">
        <f>SUMIFS(СВЦЭМ!$D$34:$D$777,СВЦЭМ!$A$34:$A$777,$A131,СВЦЭМ!$B$34:$B$777,P$119)+'СЕТ СН'!$I$11+СВЦЭМ!$D$10+'СЕТ СН'!$I$6-'СЕТ СН'!$I$23</f>
        <v>1736.0797063299997</v>
      </c>
      <c r="Q131" s="36">
        <f>SUMIFS(СВЦЭМ!$D$34:$D$777,СВЦЭМ!$A$34:$A$777,$A131,СВЦЭМ!$B$34:$B$777,Q$119)+'СЕТ СН'!$I$11+СВЦЭМ!$D$10+'СЕТ СН'!$I$6-'СЕТ СН'!$I$23</f>
        <v>1734.8662274099997</v>
      </c>
      <c r="R131" s="36">
        <f>SUMIFS(СВЦЭМ!$D$34:$D$777,СВЦЭМ!$A$34:$A$777,$A131,СВЦЭМ!$B$34:$B$777,R$119)+'СЕТ СН'!$I$11+СВЦЭМ!$D$10+'СЕТ СН'!$I$6-'СЕТ СН'!$I$23</f>
        <v>1733.679392</v>
      </c>
      <c r="S131" s="36">
        <f>SUMIFS(СВЦЭМ!$D$34:$D$777,СВЦЭМ!$A$34:$A$777,$A131,СВЦЭМ!$B$34:$B$777,S$119)+'СЕТ СН'!$I$11+СВЦЭМ!$D$10+'СЕТ СН'!$I$6-'СЕТ СН'!$I$23</f>
        <v>1729.2954197700001</v>
      </c>
      <c r="T131" s="36">
        <f>SUMIFS(СВЦЭМ!$D$34:$D$777,СВЦЭМ!$A$34:$A$777,$A131,СВЦЭМ!$B$34:$B$777,T$119)+'СЕТ СН'!$I$11+СВЦЭМ!$D$10+'СЕТ СН'!$I$6-'СЕТ СН'!$I$23</f>
        <v>1725.5389735999997</v>
      </c>
      <c r="U131" s="36">
        <f>SUMIFS(СВЦЭМ!$D$34:$D$777,СВЦЭМ!$A$34:$A$777,$A131,СВЦЭМ!$B$34:$B$777,U$119)+'СЕТ СН'!$I$11+СВЦЭМ!$D$10+'СЕТ СН'!$I$6-'СЕТ СН'!$I$23</f>
        <v>1688.7706592</v>
      </c>
      <c r="V131" s="36">
        <f>SUMIFS(СВЦЭМ!$D$34:$D$777,СВЦЭМ!$A$34:$A$777,$A131,СВЦЭМ!$B$34:$B$777,V$119)+'СЕТ СН'!$I$11+СВЦЭМ!$D$10+'СЕТ СН'!$I$6-'СЕТ СН'!$I$23</f>
        <v>1687.72252536</v>
      </c>
      <c r="W131" s="36">
        <f>SUMIFS(СВЦЭМ!$D$34:$D$777,СВЦЭМ!$A$34:$A$777,$A131,СВЦЭМ!$B$34:$B$777,W$119)+'СЕТ СН'!$I$11+СВЦЭМ!$D$10+'СЕТ СН'!$I$6-'СЕТ СН'!$I$23</f>
        <v>1692.8705905400002</v>
      </c>
      <c r="X131" s="36">
        <f>SUMIFS(СВЦЭМ!$D$34:$D$777,СВЦЭМ!$A$34:$A$777,$A131,СВЦЭМ!$B$34:$B$777,X$119)+'СЕТ СН'!$I$11+СВЦЭМ!$D$10+'СЕТ СН'!$I$6-'СЕТ СН'!$I$23</f>
        <v>1718.5118097</v>
      </c>
      <c r="Y131" s="36">
        <f>SUMIFS(СВЦЭМ!$D$34:$D$777,СВЦЭМ!$A$34:$A$777,$A131,СВЦЭМ!$B$34:$B$777,Y$119)+'СЕТ СН'!$I$11+СВЦЭМ!$D$10+'СЕТ СН'!$I$6-'СЕТ СН'!$I$23</f>
        <v>1770.38610862</v>
      </c>
    </row>
    <row r="132" spans="1:25" ht="15.75" x14ac:dyDescent="0.2">
      <c r="A132" s="35">
        <f t="shared" si="3"/>
        <v>42807</v>
      </c>
      <c r="B132" s="36">
        <f>SUMIFS(СВЦЭМ!$D$34:$D$777,СВЦЭМ!$A$34:$A$777,$A132,СВЦЭМ!$B$34:$B$777,B$119)+'СЕТ СН'!$I$11+СВЦЭМ!$D$10+'СЕТ СН'!$I$6-'СЕТ СН'!$I$23</f>
        <v>1851.7637866699997</v>
      </c>
      <c r="C132" s="36">
        <f>SUMIFS(СВЦЭМ!$D$34:$D$777,СВЦЭМ!$A$34:$A$777,$A132,СВЦЭМ!$B$34:$B$777,C$119)+'СЕТ СН'!$I$11+СВЦЭМ!$D$10+'СЕТ СН'!$I$6-'СЕТ СН'!$I$23</f>
        <v>1858.2860678500001</v>
      </c>
      <c r="D132" s="36">
        <f>SUMIFS(СВЦЭМ!$D$34:$D$777,СВЦЭМ!$A$34:$A$777,$A132,СВЦЭМ!$B$34:$B$777,D$119)+'СЕТ СН'!$I$11+СВЦЭМ!$D$10+'СЕТ СН'!$I$6-'СЕТ СН'!$I$23</f>
        <v>1861.79336349</v>
      </c>
      <c r="E132" s="36">
        <f>SUMIFS(СВЦЭМ!$D$34:$D$777,СВЦЭМ!$A$34:$A$777,$A132,СВЦЭМ!$B$34:$B$777,E$119)+'СЕТ СН'!$I$11+СВЦЭМ!$D$10+'СЕТ СН'!$I$6-'СЕТ СН'!$I$23</f>
        <v>1865.75399539</v>
      </c>
      <c r="F132" s="36">
        <f>SUMIFS(СВЦЭМ!$D$34:$D$777,СВЦЭМ!$A$34:$A$777,$A132,СВЦЭМ!$B$34:$B$777,F$119)+'СЕТ СН'!$I$11+СВЦЭМ!$D$10+'СЕТ СН'!$I$6-'СЕТ СН'!$I$23</f>
        <v>1923.5846313299999</v>
      </c>
      <c r="G132" s="36">
        <f>SUMIFS(СВЦЭМ!$D$34:$D$777,СВЦЭМ!$A$34:$A$777,$A132,СВЦЭМ!$B$34:$B$777,G$119)+'СЕТ СН'!$I$11+СВЦЭМ!$D$10+'СЕТ СН'!$I$6-'СЕТ СН'!$I$23</f>
        <v>1968.7076148900001</v>
      </c>
      <c r="H132" s="36">
        <f>SUMIFS(СВЦЭМ!$D$34:$D$777,СВЦЭМ!$A$34:$A$777,$A132,СВЦЭМ!$B$34:$B$777,H$119)+'СЕТ СН'!$I$11+СВЦЭМ!$D$10+'СЕТ СН'!$I$6-'СЕТ СН'!$I$23</f>
        <v>1930.3084148899998</v>
      </c>
      <c r="I132" s="36">
        <f>SUMIFS(СВЦЭМ!$D$34:$D$777,СВЦЭМ!$A$34:$A$777,$A132,СВЦЭМ!$B$34:$B$777,I$119)+'СЕТ СН'!$I$11+СВЦЭМ!$D$10+'СЕТ СН'!$I$6-'СЕТ СН'!$I$23</f>
        <v>1873.1703780600001</v>
      </c>
      <c r="J132" s="36">
        <f>SUMIFS(СВЦЭМ!$D$34:$D$777,СВЦЭМ!$A$34:$A$777,$A132,СВЦЭМ!$B$34:$B$777,J$119)+'СЕТ СН'!$I$11+СВЦЭМ!$D$10+'СЕТ СН'!$I$6-'СЕТ СН'!$I$23</f>
        <v>1817.8605641100003</v>
      </c>
      <c r="K132" s="36">
        <f>SUMIFS(СВЦЭМ!$D$34:$D$777,СВЦЭМ!$A$34:$A$777,$A132,СВЦЭМ!$B$34:$B$777,K$119)+'СЕТ СН'!$I$11+СВЦЭМ!$D$10+'СЕТ СН'!$I$6-'СЕТ СН'!$I$23</f>
        <v>1805.0524597499998</v>
      </c>
      <c r="L132" s="36">
        <f>SUMIFS(СВЦЭМ!$D$34:$D$777,СВЦЭМ!$A$34:$A$777,$A132,СВЦЭМ!$B$34:$B$777,L$119)+'СЕТ СН'!$I$11+СВЦЭМ!$D$10+'СЕТ СН'!$I$6-'СЕТ СН'!$I$23</f>
        <v>1800.0306944499998</v>
      </c>
      <c r="M132" s="36">
        <f>SUMIFS(СВЦЭМ!$D$34:$D$777,СВЦЭМ!$A$34:$A$777,$A132,СВЦЭМ!$B$34:$B$777,M$119)+'СЕТ СН'!$I$11+СВЦЭМ!$D$10+'СЕТ СН'!$I$6-'СЕТ СН'!$I$23</f>
        <v>1797.7860421599999</v>
      </c>
      <c r="N132" s="36">
        <f>SUMIFS(СВЦЭМ!$D$34:$D$777,СВЦЭМ!$A$34:$A$777,$A132,СВЦЭМ!$B$34:$B$777,N$119)+'СЕТ СН'!$I$11+СВЦЭМ!$D$10+'СЕТ СН'!$I$6-'СЕТ СН'!$I$23</f>
        <v>1812.9533885700002</v>
      </c>
      <c r="O132" s="36">
        <f>SUMIFS(СВЦЭМ!$D$34:$D$777,СВЦЭМ!$A$34:$A$777,$A132,СВЦЭМ!$B$34:$B$777,O$119)+'СЕТ СН'!$I$11+СВЦЭМ!$D$10+'СЕТ СН'!$I$6-'СЕТ СН'!$I$23</f>
        <v>1817.2273546899996</v>
      </c>
      <c r="P132" s="36">
        <f>SUMIFS(СВЦЭМ!$D$34:$D$777,СВЦЭМ!$A$34:$A$777,$A132,СВЦЭМ!$B$34:$B$777,P$119)+'СЕТ СН'!$I$11+СВЦЭМ!$D$10+'СЕТ СН'!$I$6-'СЕТ СН'!$I$23</f>
        <v>1831.74205239</v>
      </c>
      <c r="Q132" s="36">
        <f>SUMIFS(СВЦЭМ!$D$34:$D$777,СВЦЭМ!$A$34:$A$777,$A132,СВЦЭМ!$B$34:$B$777,Q$119)+'СЕТ СН'!$I$11+СВЦЭМ!$D$10+'СЕТ СН'!$I$6-'СЕТ СН'!$I$23</f>
        <v>1828.4111543199997</v>
      </c>
      <c r="R132" s="36">
        <f>SUMIFS(СВЦЭМ!$D$34:$D$777,СВЦЭМ!$A$34:$A$777,$A132,СВЦЭМ!$B$34:$B$777,R$119)+'СЕТ СН'!$I$11+СВЦЭМ!$D$10+'СЕТ СН'!$I$6-'СЕТ СН'!$I$23</f>
        <v>1829.6114979000004</v>
      </c>
      <c r="S132" s="36">
        <f>SUMIFS(СВЦЭМ!$D$34:$D$777,СВЦЭМ!$A$34:$A$777,$A132,СВЦЭМ!$B$34:$B$777,S$119)+'СЕТ СН'!$I$11+СВЦЭМ!$D$10+'СЕТ СН'!$I$6-'СЕТ СН'!$I$23</f>
        <v>1828.3278545000003</v>
      </c>
      <c r="T132" s="36">
        <f>SUMIFS(СВЦЭМ!$D$34:$D$777,СВЦЭМ!$A$34:$A$777,$A132,СВЦЭМ!$B$34:$B$777,T$119)+'СЕТ СН'!$I$11+СВЦЭМ!$D$10+'СЕТ СН'!$I$6-'СЕТ СН'!$I$23</f>
        <v>1807.12161062</v>
      </c>
      <c r="U132" s="36">
        <f>SUMIFS(СВЦЭМ!$D$34:$D$777,СВЦЭМ!$A$34:$A$777,$A132,СВЦЭМ!$B$34:$B$777,U$119)+'СЕТ СН'!$I$11+СВЦЭМ!$D$10+'СЕТ СН'!$I$6-'СЕТ СН'!$I$23</f>
        <v>1792.4159419500002</v>
      </c>
      <c r="V132" s="36">
        <f>SUMIFS(СВЦЭМ!$D$34:$D$777,СВЦЭМ!$A$34:$A$777,$A132,СВЦЭМ!$B$34:$B$777,V$119)+'СЕТ СН'!$I$11+СВЦЭМ!$D$10+'СЕТ СН'!$I$6-'СЕТ СН'!$I$23</f>
        <v>1789.4668154000001</v>
      </c>
      <c r="W132" s="36">
        <f>SUMIFS(СВЦЭМ!$D$34:$D$777,СВЦЭМ!$A$34:$A$777,$A132,СВЦЭМ!$B$34:$B$777,W$119)+'СЕТ СН'!$I$11+СВЦЭМ!$D$10+'СЕТ СН'!$I$6-'СЕТ СН'!$I$23</f>
        <v>1800.0204374499999</v>
      </c>
      <c r="X132" s="36">
        <f>SUMIFS(СВЦЭМ!$D$34:$D$777,СВЦЭМ!$A$34:$A$777,$A132,СВЦЭМ!$B$34:$B$777,X$119)+'СЕТ СН'!$I$11+СВЦЭМ!$D$10+'СЕТ СН'!$I$6-'СЕТ СН'!$I$23</f>
        <v>1798.5446541600004</v>
      </c>
      <c r="Y132" s="36">
        <f>SUMIFS(СВЦЭМ!$D$34:$D$777,СВЦЭМ!$A$34:$A$777,$A132,СВЦЭМ!$B$34:$B$777,Y$119)+'СЕТ СН'!$I$11+СВЦЭМ!$D$10+'СЕТ СН'!$I$6-'СЕТ СН'!$I$23</f>
        <v>1861.8509486399998</v>
      </c>
    </row>
    <row r="133" spans="1:25" ht="15.75" x14ac:dyDescent="0.2">
      <c r="A133" s="35">
        <f t="shared" si="3"/>
        <v>42808</v>
      </c>
      <c r="B133" s="36">
        <f>SUMIFS(СВЦЭМ!$D$34:$D$777,СВЦЭМ!$A$34:$A$777,$A133,СВЦЭМ!$B$34:$B$777,B$119)+'СЕТ СН'!$I$11+СВЦЭМ!$D$10+'СЕТ СН'!$I$6-'СЕТ СН'!$I$23</f>
        <v>1856.5045612100002</v>
      </c>
      <c r="C133" s="36">
        <f>SUMIFS(СВЦЭМ!$D$34:$D$777,СВЦЭМ!$A$34:$A$777,$A133,СВЦЭМ!$B$34:$B$777,C$119)+'СЕТ СН'!$I$11+СВЦЭМ!$D$10+'СЕТ СН'!$I$6-'СЕТ СН'!$I$23</f>
        <v>1857.5836325600003</v>
      </c>
      <c r="D133" s="36">
        <f>SUMIFS(СВЦЭМ!$D$34:$D$777,СВЦЭМ!$A$34:$A$777,$A133,СВЦЭМ!$B$34:$B$777,D$119)+'СЕТ СН'!$I$11+СВЦЭМ!$D$10+'СЕТ СН'!$I$6-'СЕТ СН'!$I$23</f>
        <v>1880.4699197199998</v>
      </c>
      <c r="E133" s="36">
        <f>SUMIFS(СВЦЭМ!$D$34:$D$777,СВЦЭМ!$A$34:$A$777,$A133,СВЦЭМ!$B$34:$B$777,E$119)+'СЕТ СН'!$I$11+СВЦЭМ!$D$10+'СЕТ СН'!$I$6-'СЕТ СН'!$I$23</f>
        <v>1882.5539801699997</v>
      </c>
      <c r="F133" s="36">
        <f>SUMIFS(СВЦЭМ!$D$34:$D$777,СВЦЭМ!$A$34:$A$777,$A133,СВЦЭМ!$B$34:$B$777,F$119)+'СЕТ СН'!$I$11+СВЦЭМ!$D$10+'СЕТ СН'!$I$6-'СЕТ СН'!$I$23</f>
        <v>1887.4263869599999</v>
      </c>
      <c r="G133" s="36">
        <f>SUMIFS(СВЦЭМ!$D$34:$D$777,СВЦЭМ!$A$34:$A$777,$A133,СВЦЭМ!$B$34:$B$777,G$119)+'СЕТ СН'!$I$11+СВЦЭМ!$D$10+'СЕТ СН'!$I$6-'СЕТ СН'!$I$23</f>
        <v>1911.1240147500002</v>
      </c>
      <c r="H133" s="36">
        <f>SUMIFS(СВЦЭМ!$D$34:$D$777,СВЦЭМ!$A$34:$A$777,$A133,СВЦЭМ!$B$34:$B$777,H$119)+'СЕТ СН'!$I$11+СВЦЭМ!$D$10+'СЕТ СН'!$I$6-'СЕТ СН'!$I$23</f>
        <v>1881.9053501400003</v>
      </c>
      <c r="I133" s="36">
        <f>SUMIFS(СВЦЭМ!$D$34:$D$777,СВЦЭМ!$A$34:$A$777,$A133,СВЦЭМ!$B$34:$B$777,I$119)+'СЕТ СН'!$I$11+СВЦЭМ!$D$10+'СЕТ СН'!$I$6-'СЕТ СН'!$I$23</f>
        <v>1842.48699704</v>
      </c>
      <c r="J133" s="36">
        <f>SUMIFS(СВЦЭМ!$D$34:$D$777,СВЦЭМ!$A$34:$A$777,$A133,СВЦЭМ!$B$34:$B$777,J$119)+'СЕТ СН'!$I$11+СВЦЭМ!$D$10+'СЕТ СН'!$I$6-'СЕТ СН'!$I$23</f>
        <v>1778.03276585</v>
      </c>
      <c r="K133" s="36">
        <f>SUMIFS(СВЦЭМ!$D$34:$D$777,СВЦЭМ!$A$34:$A$777,$A133,СВЦЭМ!$B$34:$B$777,K$119)+'СЕТ СН'!$I$11+СВЦЭМ!$D$10+'СЕТ СН'!$I$6-'СЕТ СН'!$I$23</f>
        <v>1785.1332463400004</v>
      </c>
      <c r="L133" s="36">
        <f>SUMIFS(СВЦЭМ!$D$34:$D$777,СВЦЭМ!$A$34:$A$777,$A133,СВЦЭМ!$B$34:$B$777,L$119)+'СЕТ СН'!$I$11+СВЦЭМ!$D$10+'СЕТ СН'!$I$6-'СЕТ СН'!$I$23</f>
        <v>1785.0368809700003</v>
      </c>
      <c r="M133" s="36">
        <f>SUMIFS(СВЦЭМ!$D$34:$D$777,СВЦЭМ!$A$34:$A$777,$A133,СВЦЭМ!$B$34:$B$777,M$119)+'СЕТ СН'!$I$11+СВЦЭМ!$D$10+'СЕТ СН'!$I$6-'СЕТ СН'!$I$23</f>
        <v>1810.54944002</v>
      </c>
      <c r="N133" s="36">
        <f>SUMIFS(СВЦЭМ!$D$34:$D$777,СВЦЭМ!$A$34:$A$777,$A133,СВЦЭМ!$B$34:$B$777,N$119)+'СЕТ СН'!$I$11+СВЦЭМ!$D$10+'СЕТ СН'!$I$6-'СЕТ СН'!$I$23</f>
        <v>1820.3156229200004</v>
      </c>
      <c r="O133" s="36">
        <f>SUMIFS(СВЦЭМ!$D$34:$D$777,СВЦЭМ!$A$34:$A$777,$A133,СВЦЭМ!$B$34:$B$777,O$119)+'СЕТ СН'!$I$11+СВЦЭМ!$D$10+'СЕТ СН'!$I$6-'СЕТ СН'!$I$23</f>
        <v>1863.8723396400001</v>
      </c>
      <c r="P133" s="36">
        <f>SUMIFS(СВЦЭМ!$D$34:$D$777,СВЦЭМ!$A$34:$A$777,$A133,СВЦЭМ!$B$34:$B$777,P$119)+'СЕТ СН'!$I$11+СВЦЭМ!$D$10+'СЕТ СН'!$I$6-'СЕТ СН'!$I$23</f>
        <v>1869.8161548199996</v>
      </c>
      <c r="Q133" s="36">
        <f>SUMIFS(СВЦЭМ!$D$34:$D$777,СВЦЭМ!$A$34:$A$777,$A133,СВЦЭМ!$B$34:$B$777,Q$119)+'СЕТ СН'!$I$11+СВЦЭМ!$D$10+'СЕТ СН'!$I$6-'СЕТ СН'!$I$23</f>
        <v>1869.3377134299999</v>
      </c>
      <c r="R133" s="36">
        <f>SUMIFS(СВЦЭМ!$D$34:$D$777,СВЦЭМ!$A$34:$A$777,$A133,СВЦЭМ!$B$34:$B$777,R$119)+'СЕТ СН'!$I$11+СВЦЭМ!$D$10+'СЕТ СН'!$I$6-'СЕТ СН'!$I$23</f>
        <v>1866.6734729</v>
      </c>
      <c r="S133" s="36">
        <f>SUMIFS(СВЦЭМ!$D$34:$D$777,СВЦЭМ!$A$34:$A$777,$A133,СВЦЭМ!$B$34:$B$777,S$119)+'СЕТ СН'!$I$11+СВЦЭМ!$D$10+'СЕТ СН'!$I$6-'СЕТ СН'!$I$23</f>
        <v>1853.16762307</v>
      </c>
      <c r="T133" s="36">
        <f>SUMIFS(СВЦЭМ!$D$34:$D$777,СВЦЭМ!$A$34:$A$777,$A133,СВЦЭМ!$B$34:$B$777,T$119)+'СЕТ СН'!$I$11+СВЦЭМ!$D$10+'СЕТ СН'!$I$6-'СЕТ СН'!$I$23</f>
        <v>1837.5052196500001</v>
      </c>
      <c r="U133" s="36">
        <f>SUMIFS(СВЦЭМ!$D$34:$D$777,СВЦЭМ!$A$34:$A$777,$A133,СВЦЭМ!$B$34:$B$777,U$119)+'СЕТ СН'!$I$11+СВЦЭМ!$D$10+'СЕТ СН'!$I$6-'СЕТ СН'!$I$23</f>
        <v>1791.1643433899999</v>
      </c>
      <c r="V133" s="36">
        <f>SUMIFS(СВЦЭМ!$D$34:$D$777,СВЦЭМ!$A$34:$A$777,$A133,СВЦЭМ!$B$34:$B$777,V$119)+'СЕТ СН'!$I$11+СВЦЭМ!$D$10+'СЕТ СН'!$I$6-'СЕТ СН'!$I$23</f>
        <v>1782.63013727</v>
      </c>
      <c r="W133" s="36">
        <f>SUMIFS(СВЦЭМ!$D$34:$D$777,СВЦЭМ!$A$34:$A$777,$A133,СВЦЭМ!$B$34:$B$777,W$119)+'СЕТ СН'!$I$11+СВЦЭМ!$D$10+'СЕТ СН'!$I$6-'СЕТ СН'!$I$23</f>
        <v>1786.01114035</v>
      </c>
      <c r="X133" s="36">
        <f>SUMIFS(СВЦЭМ!$D$34:$D$777,СВЦЭМ!$A$34:$A$777,$A133,СВЦЭМ!$B$34:$B$777,X$119)+'СЕТ СН'!$I$11+СВЦЭМ!$D$10+'СЕТ СН'!$I$6-'СЕТ СН'!$I$23</f>
        <v>1780.7334441100002</v>
      </c>
      <c r="Y133" s="36">
        <f>SUMIFS(СВЦЭМ!$D$34:$D$777,СВЦЭМ!$A$34:$A$777,$A133,СВЦЭМ!$B$34:$B$777,Y$119)+'СЕТ СН'!$I$11+СВЦЭМ!$D$10+'СЕТ СН'!$I$6-'СЕТ СН'!$I$23</f>
        <v>1839.8572153300001</v>
      </c>
    </row>
    <row r="134" spans="1:25" ht="15.75" x14ac:dyDescent="0.2">
      <c r="A134" s="35">
        <f t="shared" si="3"/>
        <v>42809</v>
      </c>
      <c r="B134" s="36">
        <f>SUMIFS(СВЦЭМ!$D$34:$D$777,СВЦЭМ!$A$34:$A$777,$A134,СВЦЭМ!$B$34:$B$777,B$119)+'СЕТ СН'!$I$11+СВЦЭМ!$D$10+'СЕТ СН'!$I$6-'СЕТ СН'!$I$23</f>
        <v>1879.4407339700001</v>
      </c>
      <c r="C134" s="36">
        <f>SUMIFS(СВЦЭМ!$D$34:$D$777,СВЦЭМ!$A$34:$A$777,$A134,СВЦЭМ!$B$34:$B$777,C$119)+'СЕТ СН'!$I$11+СВЦЭМ!$D$10+'СЕТ СН'!$I$6-'СЕТ СН'!$I$23</f>
        <v>1928.80425285</v>
      </c>
      <c r="D134" s="36">
        <f>SUMIFS(СВЦЭМ!$D$34:$D$777,СВЦЭМ!$A$34:$A$777,$A134,СВЦЭМ!$B$34:$B$777,D$119)+'СЕТ СН'!$I$11+СВЦЭМ!$D$10+'СЕТ СН'!$I$6-'СЕТ СН'!$I$23</f>
        <v>1958.0822954400001</v>
      </c>
      <c r="E134" s="36">
        <f>SUMIFS(СВЦЭМ!$D$34:$D$777,СВЦЭМ!$A$34:$A$777,$A134,СВЦЭМ!$B$34:$B$777,E$119)+'СЕТ СН'!$I$11+СВЦЭМ!$D$10+'СЕТ СН'!$I$6-'СЕТ СН'!$I$23</f>
        <v>1963.6176575899999</v>
      </c>
      <c r="F134" s="36">
        <f>SUMIFS(СВЦЭМ!$D$34:$D$777,СВЦЭМ!$A$34:$A$777,$A134,СВЦЭМ!$B$34:$B$777,F$119)+'СЕТ СН'!$I$11+СВЦЭМ!$D$10+'СЕТ СН'!$I$6-'СЕТ СН'!$I$23</f>
        <v>1958.50279555</v>
      </c>
      <c r="G134" s="36">
        <f>SUMIFS(СВЦЭМ!$D$34:$D$777,СВЦЭМ!$A$34:$A$777,$A134,СВЦЭМ!$B$34:$B$777,G$119)+'СЕТ СН'!$I$11+СВЦЭМ!$D$10+'СЕТ СН'!$I$6-'СЕТ СН'!$I$23</f>
        <v>1948.4649809900002</v>
      </c>
      <c r="H134" s="36">
        <f>SUMIFS(СВЦЭМ!$D$34:$D$777,СВЦЭМ!$A$34:$A$777,$A134,СВЦЭМ!$B$34:$B$777,H$119)+'СЕТ СН'!$I$11+СВЦЭМ!$D$10+'СЕТ СН'!$I$6-'СЕТ СН'!$I$23</f>
        <v>1869.3620217300004</v>
      </c>
      <c r="I134" s="36">
        <f>SUMIFS(СВЦЭМ!$D$34:$D$777,СВЦЭМ!$A$34:$A$777,$A134,СВЦЭМ!$B$34:$B$777,I$119)+'СЕТ СН'!$I$11+СВЦЭМ!$D$10+'СЕТ СН'!$I$6-'СЕТ СН'!$I$23</f>
        <v>1796.1699564399996</v>
      </c>
      <c r="J134" s="36">
        <f>SUMIFS(СВЦЭМ!$D$34:$D$777,СВЦЭМ!$A$34:$A$777,$A134,СВЦЭМ!$B$34:$B$777,J$119)+'СЕТ СН'!$I$11+СВЦЭМ!$D$10+'СЕТ СН'!$I$6-'СЕТ СН'!$I$23</f>
        <v>1742.3784274</v>
      </c>
      <c r="K134" s="36">
        <f>SUMIFS(СВЦЭМ!$D$34:$D$777,СВЦЭМ!$A$34:$A$777,$A134,СВЦЭМ!$B$34:$B$777,K$119)+'СЕТ СН'!$I$11+СВЦЭМ!$D$10+'СЕТ СН'!$I$6-'СЕТ СН'!$I$23</f>
        <v>1727.5642662199998</v>
      </c>
      <c r="L134" s="36">
        <f>SUMIFS(СВЦЭМ!$D$34:$D$777,СВЦЭМ!$A$34:$A$777,$A134,СВЦЭМ!$B$34:$B$777,L$119)+'СЕТ СН'!$I$11+СВЦЭМ!$D$10+'СЕТ СН'!$I$6-'СЕТ СН'!$I$23</f>
        <v>1724.0977999200004</v>
      </c>
      <c r="M134" s="36">
        <f>SUMIFS(СВЦЭМ!$D$34:$D$777,СВЦЭМ!$A$34:$A$777,$A134,СВЦЭМ!$B$34:$B$777,M$119)+'СЕТ СН'!$I$11+СВЦЭМ!$D$10+'СЕТ СН'!$I$6-'СЕТ СН'!$I$23</f>
        <v>1728.51066597</v>
      </c>
      <c r="N134" s="36">
        <f>SUMIFS(СВЦЭМ!$D$34:$D$777,СВЦЭМ!$A$34:$A$777,$A134,СВЦЭМ!$B$34:$B$777,N$119)+'СЕТ СН'!$I$11+СВЦЭМ!$D$10+'СЕТ СН'!$I$6-'СЕТ СН'!$I$23</f>
        <v>1749.64840121</v>
      </c>
      <c r="O134" s="36">
        <f>SUMIFS(СВЦЭМ!$D$34:$D$777,СВЦЭМ!$A$34:$A$777,$A134,СВЦЭМ!$B$34:$B$777,O$119)+'СЕТ СН'!$I$11+СВЦЭМ!$D$10+'СЕТ СН'!$I$6-'СЕТ СН'!$I$23</f>
        <v>1765.6408797599997</v>
      </c>
      <c r="P134" s="36">
        <f>SUMIFS(СВЦЭМ!$D$34:$D$777,СВЦЭМ!$A$34:$A$777,$A134,СВЦЭМ!$B$34:$B$777,P$119)+'СЕТ СН'!$I$11+СВЦЭМ!$D$10+'СЕТ СН'!$I$6-'СЕТ СН'!$I$23</f>
        <v>1789.6954703600004</v>
      </c>
      <c r="Q134" s="36">
        <f>SUMIFS(СВЦЭМ!$D$34:$D$777,СВЦЭМ!$A$34:$A$777,$A134,СВЦЭМ!$B$34:$B$777,Q$119)+'СЕТ СН'!$I$11+СВЦЭМ!$D$10+'СЕТ СН'!$I$6-'СЕТ СН'!$I$23</f>
        <v>1800.2386957500003</v>
      </c>
      <c r="R134" s="36">
        <f>SUMIFS(СВЦЭМ!$D$34:$D$777,СВЦЭМ!$A$34:$A$777,$A134,СВЦЭМ!$B$34:$B$777,R$119)+'СЕТ СН'!$I$11+СВЦЭМ!$D$10+'СЕТ СН'!$I$6-'СЕТ СН'!$I$23</f>
        <v>1803.3630959299999</v>
      </c>
      <c r="S134" s="36">
        <f>SUMIFS(СВЦЭМ!$D$34:$D$777,СВЦЭМ!$A$34:$A$777,$A134,СВЦЭМ!$B$34:$B$777,S$119)+'СЕТ СН'!$I$11+СВЦЭМ!$D$10+'СЕТ СН'!$I$6-'СЕТ СН'!$I$23</f>
        <v>1781.5753625899997</v>
      </c>
      <c r="T134" s="36">
        <f>SUMIFS(СВЦЭМ!$D$34:$D$777,СВЦЭМ!$A$34:$A$777,$A134,СВЦЭМ!$B$34:$B$777,T$119)+'СЕТ СН'!$I$11+СВЦЭМ!$D$10+'СЕТ СН'!$I$6-'СЕТ СН'!$I$23</f>
        <v>1738.05816994</v>
      </c>
      <c r="U134" s="36">
        <f>SUMIFS(СВЦЭМ!$D$34:$D$777,СВЦЭМ!$A$34:$A$777,$A134,СВЦЭМ!$B$34:$B$777,U$119)+'СЕТ СН'!$I$11+СВЦЭМ!$D$10+'СЕТ СН'!$I$6-'СЕТ СН'!$I$23</f>
        <v>1705.5518569300002</v>
      </c>
      <c r="V134" s="36">
        <f>SUMIFS(СВЦЭМ!$D$34:$D$777,СВЦЭМ!$A$34:$A$777,$A134,СВЦЭМ!$B$34:$B$777,V$119)+'СЕТ СН'!$I$11+СВЦЭМ!$D$10+'СЕТ СН'!$I$6-'СЕТ СН'!$I$23</f>
        <v>1708.2983897000004</v>
      </c>
      <c r="W134" s="36">
        <f>SUMIFS(СВЦЭМ!$D$34:$D$777,СВЦЭМ!$A$34:$A$777,$A134,СВЦЭМ!$B$34:$B$777,W$119)+'СЕТ СН'!$I$11+СВЦЭМ!$D$10+'СЕТ СН'!$I$6-'СЕТ СН'!$I$23</f>
        <v>1710.4184258499999</v>
      </c>
      <c r="X134" s="36">
        <f>SUMIFS(СВЦЭМ!$D$34:$D$777,СВЦЭМ!$A$34:$A$777,$A134,СВЦЭМ!$B$34:$B$777,X$119)+'СЕТ СН'!$I$11+СВЦЭМ!$D$10+'СЕТ СН'!$I$6-'СЕТ СН'!$I$23</f>
        <v>1728.10849504</v>
      </c>
      <c r="Y134" s="36">
        <f>SUMIFS(СВЦЭМ!$D$34:$D$777,СВЦЭМ!$A$34:$A$777,$A134,СВЦЭМ!$B$34:$B$777,Y$119)+'СЕТ СН'!$I$11+СВЦЭМ!$D$10+'СЕТ СН'!$I$6-'СЕТ СН'!$I$23</f>
        <v>1812.5864950699997</v>
      </c>
    </row>
    <row r="135" spans="1:25" ht="15.75" x14ac:dyDescent="0.2">
      <c r="A135" s="35">
        <f t="shared" si="3"/>
        <v>42810</v>
      </c>
      <c r="B135" s="36">
        <f>SUMIFS(СВЦЭМ!$D$34:$D$777,СВЦЭМ!$A$34:$A$777,$A135,СВЦЭМ!$B$34:$B$777,B$119)+'СЕТ СН'!$I$11+СВЦЭМ!$D$10+'СЕТ СН'!$I$6-'СЕТ СН'!$I$23</f>
        <v>1838.062676</v>
      </c>
      <c r="C135" s="36">
        <f>SUMIFS(СВЦЭМ!$D$34:$D$777,СВЦЭМ!$A$34:$A$777,$A135,СВЦЭМ!$B$34:$B$777,C$119)+'СЕТ СН'!$I$11+СВЦЭМ!$D$10+'СЕТ СН'!$I$6-'СЕТ СН'!$I$23</f>
        <v>1867.0573525299997</v>
      </c>
      <c r="D135" s="36">
        <f>SUMIFS(СВЦЭМ!$D$34:$D$777,СВЦЭМ!$A$34:$A$777,$A135,СВЦЭМ!$B$34:$B$777,D$119)+'СЕТ СН'!$I$11+СВЦЭМ!$D$10+'СЕТ СН'!$I$6-'СЕТ СН'!$I$23</f>
        <v>1891.9500928500001</v>
      </c>
      <c r="E135" s="36">
        <f>SUMIFS(СВЦЭМ!$D$34:$D$777,СВЦЭМ!$A$34:$A$777,$A135,СВЦЭМ!$B$34:$B$777,E$119)+'СЕТ СН'!$I$11+СВЦЭМ!$D$10+'СЕТ СН'!$I$6-'СЕТ СН'!$I$23</f>
        <v>1902.7808697399996</v>
      </c>
      <c r="F135" s="36">
        <f>SUMIFS(СВЦЭМ!$D$34:$D$777,СВЦЭМ!$A$34:$A$777,$A135,СВЦЭМ!$B$34:$B$777,F$119)+'СЕТ СН'!$I$11+СВЦЭМ!$D$10+'СЕТ СН'!$I$6-'СЕТ СН'!$I$23</f>
        <v>1895.1603133999997</v>
      </c>
      <c r="G135" s="36">
        <f>SUMIFS(СВЦЭМ!$D$34:$D$777,СВЦЭМ!$A$34:$A$777,$A135,СВЦЭМ!$B$34:$B$777,G$119)+'СЕТ СН'!$I$11+СВЦЭМ!$D$10+'СЕТ СН'!$I$6-'СЕТ СН'!$I$23</f>
        <v>1888.3544608399998</v>
      </c>
      <c r="H135" s="36">
        <f>SUMIFS(СВЦЭМ!$D$34:$D$777,СВЦЭМ!$A$34:$A$777,$A135,СВЦЭМ!$B$34:$B$777,H$119)+'СЕТ СН'!$I$11+СВЦЭМ!$D$10+'СЕТ СН'!$I$6-'СЕТ СН'!$I$23</f>
        <v>1883.09677104</v>
      </c>
      <c r="I135" s="36">
        <f>SUMIFS(СВЦЭМ!$D$34:$D$777,СВЦЭМ!$A$34:$A$777,$A135,СВЦЭМ!$B$34:$B$777,I$119)+'СЕТ СН'!$I$11+СВЦЭМ!$D$10+'СЕТ СН'!$I$6-'СЕТ СН'!$I$23</f>
        <v>1882.1363750299997</v>
      </c>
      <c r="J135" s="36">
        <f>SUMIFS(СВЦЭМ!$D$34:$D$777,СВЦЭМ!$A$34:$A$777,$A135,СВЦЭМ!$B$34:$B$777,J$119)+'СЕТ СН'!$I$11+СВЦЭМ!$D$10+'СЕТ СН'!$I$6-'СЕТ СН'!$I$23</f>
        <v>1801.7591310099997</v>
      </c>
      <c r="K135" s="36">
        <f>SUMIFS(СВЦЭМ!$D$34:$D$777,СВЦЭМ!$A$34:$A$777,$A135,СВЦЭМ!$B$34:$B$777,K$119)+'СЕТ СН'!$I$11+СВЦЭМ!$D$10+'СЕТ СН'!$I$6-'СЕТ СН'!$I$23</f>
        <v>1738.0893454899997</v>
      </c>
      <c r="L135" s="36">
        <f>SUMIFS(СВЦЭМ!$D$34:$D$777,СВЦЭМ!$A$34:$A$777,$A135,СВЦЭМ!$B$34:$B$777,L$119)+'СЕТ СН'!$I$11+СВЦЭМ!$D$10+'СЕТ СН'!$I$6-'СЕТ СН'!$I$23</f>
        <v>1738.4578439400002</v>
      </c>
      <c r="M135" s="36">
        <f>SUMIFS(СВЦЭМ!$D$34:$D$777,СВЦЭМ!$A$34:$A$777,$A135,СВЦЭМ!$B$34:$B$777,M$119)+'СЕТ СН'!$I$11+СВЦЭМ!$D$10+'СЕТ СН'!$I$6-'СЕТ СН'!$I$23</f>
        <v>1746.9028737799999</v>
      </c>
      <c r="N135" s="36">
        <f>SUMIFS(СВЦЭМ!$D$34:$D$777,СВЦЭМ!$A$34:$A$777,$A135,СВЦЭМ!$B$34:$B$777,N$119)+'СЕТ СН'!$I$11+СВЦЭМ!$D$10+'СЕТ СН'!$I$6-'СЕТ СН'!$I$23</f>
        <v>1758.7001403200002</v>
      </c>
      <c r="O135" s="36">
        <f>SUMIFS(СВЦЭМ!$D$34:$D$777,СВЦЭМ!$A$34:$A$777,$A135,СВЦЭМ!$B$34:$B$777,O$119)+'СЕТ СН'!$I$11+СВЦЭМ!$D$10+'СЕТ СН'!$I$6-'СЕТ СН'!$I$23</f>
        <v>1764.6251132899997</v>
      </c>
      <c r="P135" s="36">
        <f>SUMIFS(СВЦЭМ!$D$34:$D$777,СВЦЭМ!$A$34:$A$777,$A135,СВЦЭМ!$B$34:$B$777,P$119)+'СЕТ СН'!$I$11+СВЦЭМ!$D$10+'СЕТ СН'!$I$6-'СЕТ СН'!$I$23</f>
        <v>1792.7268511299999</v>
      </c>
      <c r="Q135" s="36">
        <f>SUMIFS(СВЦЭМ!$D$34:$D$777,СВЦЭМ!$A$34:$A$777,$A135,СВЦЭМ!$B$34:$B$777,Q$119)+'СЕТ СН'!$I$11+СВЦЭМ!$D$10+'СЕТ СН'!$I$6-'СЕТ СН'!$I$23</f>
        <v>1798.3771237000001</v>
      </c>
      <c r="R135" s="36">
        <f>SUMIFS(СВЦЭМ!$D$34:$D$777,СВЦЭМ!$A$34:$A$777,$A135,СВЦЭМ!$B$34:$B$777,R$119)+'СЕТ СН'!$I$11+СВЦЭМ!$D$10+'СЕТ СН'!$I$6-'СЕТ СН'!$I$23</f>
        <v>1800.74468123</v>
      </c>
      <c r="S135" s="36">
        <f>SUMIFS(СВЦЭМ!$D$34:$D$777,СВЦЭМ!$A$34:$A$777,$A135,СВЦЭМ!$B$34:$B$777,S$119)+'СЕТ СН'!$I$11+СВЦЭМ!$D$10+'СЕТ СН'!$I$6-'СЕТ СН'!$I$23</f>
        <v>1766.3677421299999</v>
      </c>
      <c r="T135" s="36">
        <f>SUMIFS(СВЦЭМ!$D$34:$D$777,СВЦЭМ!$A$34:$A$777,$A135,СВЦЭМ!$B$34:$B$777,T$119)+'СЕТ СН'!$I$11+СВЦЭМ!$D$10+'СЕТ СН'!$I$6-'СЕТ СН'!$I$23</f>
        <v>1751.4876712100004</v>
      </c>
      <c r="U135" s="36">
        <f>SUMIFS(СВЦЭМ!$D$34:$D$777,СВЦЭМ!$A$34:$A$777,$A135,СВЦЭМ!$B$34:$B$777,U$119)+'СЕТ СН'!$I$11+СВЦЭМ!$D$10+'СЕТ СН'!$I$6-'СЕТ СН'!$I$23</f>
        <v>1716.1710733899999</v>
      </c>
      <c r="V135" s="36">
        <f>SUMIFS(СВЦЭМ!$D$34:$D$777,СВЦЭМ!$A$34:$A$777,$A135,СВЦЭМ!$B$34:$B$777,V$119)+'СЕТ СН'!$I$11+СВЦЭМ!$D$10+'СЕТ СН'!$I$6-'СЕТ СН'!$I$23</f>
        <v>1712.3130711599997</v>
      </c>
      <c r="W135" s="36">
        <f>SUMIFS(СВЦЭМ!$D$34:$D$777,СВЦЭМ!$A$34:$A$777,$A135,СВЦЭМ!$B$34:$B$777,W$119)+'СЕТ СН'!$I$11+СВЦЭМ!$D$10+'СЕТ СН'!$I$6-'СЕТ СН'!$I$23</f>
        <v>1725.07291287</v>
      </c>
      <c r="X135" s="36">
        <f>SUMIFS(СВЦЭМ!$D$34:$D$777,СВЦЭМ!$A$34:$A$777,$A135,СВЦЭМ!$B$34:$B$777,X$119)+'СЕТ СН'!$I$11+СВЦЭМ!$D$10+'СЕТ СН'!$I$6-'СЕТ СН'!$I$23</f>
        <v>1788.4737894999998</v>
      </c>
      <c r="Y135" s="36">
        <f>SUMIFS(СВЦЭМ!$D$34:$D$777,СВЦЭМ!$A$34:$A$777,$A135,СВЦЭМ!$B$34:$B$777,Y$119)+'СЕТ СН'!$I$11+СВЦЭМ!$D$10+'СЕТ СН'!$I$6-'СЕТ СН'!$I$23</f>
        <v>1879.6636915700001</v>
      </c>
    </row>
    <row r="136" spans="1:25" ht="15.75" x14ac:dyDescent="0.2">
      <c r="A136" s="35">
        <f t="shared" si="3"/>
        <v>42811</v>
      </c>
      <c r="B136" s="36">
        <f>SUMIFS(СВЦЭМ!$D$34:$D$777,СВЦЭМ!$A$34:$A$777,$A136,СВЦЭМ!$B$34:$B$777,B$119)+'СЕТ СН'!$I$11+СВЦЭМ!$D$10+'СЕТ СН'!$I$6-'СЕТ СН'!$I$23</f>
        <v>1860.9544372299997</v>
      </c>
      <c r="C136" s="36">
        <f>SUMIFS(СВЦЭМ!$D$34:$D$777,СВЦЭМ!$A$34:$A$777,$A136,СВЦЭМ!$B$34:$B$777,C$119)+'СЕТ СН'!$I$11+СВЦЭМ!$D$10+'СЕТ СН'!$I$6-'СЕТ СН'!$I$23</f>
        <v>1882.0327643299997</v>
      </c>
      <c r="D136" s="36">
        <f>SUMIFS(СВЦЭМ!$D$34:$D$777,СВЦЭМ!$A$34:$A$777,$A136,СВЦЭМ!$B$34:$B$777,D$119)+'СЕТ СН'!$I$11+СВЦЭМ!$D$10+'СЕТ СН'!$I$6-'СЕТ СН'!$I$23</f>
        <v>1895.0105798300001</v>
      </c>
      <c r="E136" s="36">
        <f>SUMIFS(СВЦЭМ!$D$34:$D$777,СВЦЭМ!$A$34:$A$777,$A136,СВЦЭМ!$B$34:$B$777,E$119)+'СЕТ СН'!$I$11+СВЦЭМ!$D$10+'СЕТ СН'!$I$6-'СЕТ СН'!$I$23</f>
        <v>1909.1402015100002</v>
      </c>
      <c r="F136" s="36">
        <f>SUMIFS(СВЦЭМ!$D$34:$D$777,СВЦЭМ!$A$34:$A$777,$A136,СВЦЭМ!$B$34:$B$777,F$119)+'СЕТ СН'!$I$11+СВЦЭМ!$D$10+'СЕТ СН'!$I$6-'СЕТ СН'!$I$23</f>
        <v>1906.3394651099998</v>
      </c>
      <c r="G136" s="36">
        <f>SUMIFS(СВЦЭМ!$D$34:$D$777,СВЦЭМ!$A$34:$A$777,$A136,СВЦЭМ!$B$34:$B$777,G$119)+'СЕТ СН'!$I$11+СВЦЭМ!$D$10+'СЕТ СН'!$I$6-'СЕТ СН'!$I$23</f>
        <v>1893.8269035499998</v>
      </c>
      <c r="H136" s="36">
        <f>SUMIFS(СВЦЭМ!$D$34:$D$777,СВЦЭМ!$A$34:$A$777,$A136,СВЦЭМ!$B$34:$B$777,H$119)+'СЕТ СН'!$I$11+СВЦЭМ!$D$10+'СЕТ СН'!$I$6-'СЕТ СН'!$I$23</f>
        <v>1849.8160818799997</v>
      </c>
      <c r="I136" s="36">
        <f>SUMIFS(СВЦЭМ!$D$34:$D$777,СВЦЭМ!$A$34:$A$777,$A136,СВЦЭМ!$B$34:$B$777,I$119)+'СЕТ СН'!$I$11+СВЦЭМ!$D$10+'СЕТ СН'!$I$6-'СЕТ СН'!$I$23</f>
        <v>1804.0431814200001</v>
      </c>
      <c r="J136" s="36">
        <f>SUMIFS(СВЦЭМ!$D$34:$D$777,СВЦЭМ!$A$34:$A$777,$A136,СВЦЭМ!$B$34:$B$777,J$119)+'СЕТ СН'!$I$11+СВЦЭМ!$D$10+'СЕТ СН'!$I$6-'СЕТ СН'!$I$23</f>
        <v>1769.56623863</v>
      </c>
      <c r="K136" s="36">
        <f>SUMIFS(СВЦЭМ!$D$34:$D$777,СВЦЭМ!$A$34:$A$777,$A136,СВЦЭМ!$B$34:$B$777,K$119)+'СЕТ СН'!$I$11+СВЦЭМ!$D$10+'СЕТ СН'!$I$6-'СЕТ СН'!$I$23</f>
        <v>1762.1252218199998</v>
      </c>
      <c r="L136" s="36">
        <f>SUMIFS(СВЦЭМ!$D$34:$D$777,СВЦЭМ!$A$34:$A$777,$A136,СВЦЭМ!$B$34:$B$777,L$119)+'СЕТ СН'!$I$11+СВЦЭМ!$D$10+'СЕТ СН'!$I$6-'СЕТ СН'!$I$23</f>
        <v>1762.0020767200003</v>
      </c>
      <c r="M136" s="36">
        <f>SUMIFS(СВЦЭМ!$D$34:$D$777,СВЦЭМ!$A$34:$A$777,$A136,СВЦЭМ!$B$34:$B$777,M$119)+'СЕТ СН'!$I$11+СВЦЭМ!$D$10+'СЕТ СН'!$I$6-'СЕТ СН'!$I$23</f>
        <v>1754.8486493399996</v>
      </c>
      <c r="N136" s="36">
        <f>SUMIFS(СВЦЭМ!$D$34:$D$777,СВЦЭМ!$A$34:$A$777,$A136,СВЦЭМ!$B$34:$B$777,N$119)+'СЕТ СН'!$I$11+СВЦЭМ!$D$10+'СЕТ СН'!$I$6-'СЕТ СН'!$I$23</f>
        <v>1757.56951471</v>
      </c>
      <c r="O136" s="36">
        <f>SUMIFS(СВЦЭМ!$D$34:$D$777,СВЦЭМ!$A$34:$A$777,$A136,СВЦЭМ!$B$34:$B$777,O$119)+'СЕТ СН'!$I$11+СВЦЭМ!$D$10+'СЕТ СН'!$I$6-'СЕТ СН'!$I$23</f>
        <v>1741.12665315</v>
      </c>
      <c r="P136" s="36">
        <f>SUMIFS(СВЦЭМ!$D$34:$D$777,СВЦЭМ!$A$34:$A$777,$A136,СВЦЭМ!$B$34:$B$777,P$119)+'СЕТ СН'!$I$11+СВЦЭМ!$D$10+'СЕТ СН'!$I$6-'СЕТ СН'!$I$23</f>
        <v>1738.3957030399997</v>
      </c>
      <c r="Q136" s="36">
        <f>SUMIFS(СВЦЭМ!$D$34:$D$777,СВЦЭМ!$A$34:$A$777,$A136,СВЦЭМ!$B$34:$B$777,Q$119)+'СЕТ СН'!$I$11+СВЦЭМ!$D$10+'СЕТ СН'!$I$6-'СЕТ СН'!$I$23</f>
        <v>1735.4819082599997</v>
      </c>
      <c r="R136" s="36">
        <f>SUMIFS(СВЦЭМ!$D$34:$D$777,СВЦЭМ!$A$34:$A$777,$A136,СВЦЭМ!$B$34:$B$777,R$119)+'СЕТ СН'!$I$11+СВЦЭМ!$D$10+'СЕТ СН'!$I$6-'СЕТ СН'!$I$23</f>
        <v>1732.9743078700003</v>
      </c>
      <c r="S136" s="36">
        <f>SUMIFS(СВЦЭМ!$D$34:$D$777,СВЦЭМ!$A$34:$A$777,$A136,СВЦЭМ!$B$34:$B$777,S$119)+'СЕТ СН'!$I$11+СВЦЭМ!$D$10+'СЕТ СН'!$I$6-'СЕТ СН'!$I$23</f>
        <v>1753.8528296300001</v>
      </c>
      <c r="T136" s="36">
        <f>SUMIFS(СВЦЭМ!$D$34:$D$777,СВЦЭМ!$A$34:$A$777,$A136,СВЦЭМ!$B$34:$B$777,T$119)+'СЕТ СН'!$I$11+СВЦЭМ!$D$10+'СЕТ СН'!$I$6-'СЕТ СН'!$I$23</f>
        <v>1755.69827506</v>
      </c>
      <c r="U136" s="36">
        <f>SUMIFS(СВЦЭМ!$D$34:$D$777,СВЦЭМ!$A$34:$A$777,$A136,СВЦЭМ!$B$34:$B$777,U$119)+'СЕТ СН'!$I$11+СВЦЭМ!$D$10+'СЕТ СН'!$I$6-'СЕТ СН'!$I$23</f>
        <v>1719.85554099</v>
      </c>
      <c r="V136" s="36">
        <f>SUMIFS(СВЦЭМ!$D$34:$D$777,СВЦЭМ!$A$34:$A$777,$A136,СВЦЭМ!$B$34:$B$777,V$119)+'СЕТ СН'!$I$11+СВЦЭМ!$D$10+'СЕТ СН'!$I$6-'СЕТ СН'!$I$23</f>
        <v>1707.17397312</v>
      </c>
      <c r="W136" s="36">
        <f>SUMIFS(СВЦЭМ!$D$34:$D$777,СВЦЭМ!$A$34:$A$777,$A136,СВЦЭМ!$B$34:$B$777,W$119)+'СЕТ СН'!$I$11+СВЦЭМ!$D$10+'СЕТ СН'!$I$6-'СЕТ СН'!$I$23</f>
        <v>1717.5519355699998</v>
      </c>
      <c r="X136" s="36">
        <f>SUMIFS(СВЦЭМ!$D$34:$D$777,СВЦЭМ!$A$34:$A$777,$A136,СВЦЭМ!$B$34:$B$777,X$119)+'СЕТ СН'!$I$11+СВЦЭМ!$D$10+'СЕТ СН'!$I$6-'СЕТ СН'!$I$23</f>
        <v>1790.3979077599997</v>
      </c>
      <c r="Y136" s="36">
        <f>SUMIFS(СВЦЭМ!$D$34:$D$777,СВЦЭМ!$A$34:$A$777,$A136,СВЦЭМ!$B$34:$B$777,Y$119)+'СЕТ СН'!$I$11+СВЦЭМ!$D$10+'СЕТ СН'!$I$6-'СЕТ СН'!$I$23</f>
        <v>1774.6219415300002</v>
      </c>
    </row>
    <row r="137" spans="1:25" ht="15.75" x14ac:dyDescent="0.2">
      <c r="A137" s="35">
        <f t="shared" si="3"/>
        <v>42812</v>
      </c>
      <c r="B137" s="36">
        <f>SUMIFS(СВЦЭМ!$D$34:$D$777,СВЦЭМ!$A$34:$A$777,$A137,СВЦЭМ!$B$34:$B$777,B$119)+'СЕТ СН'!$I$11+СВЦЭМ!$D$10+'СЕТ СН'!$I$6-'СЕТ СН'!$I$23</f>
        <v>1842.65490129</v>
      </c>
      <c r="C137" s="36">
        <f>SUMIFS(СВЦЭМ!$D$34:$D$777,СВЦЭМ!$A$34:$A$777,$A137,СВЦЭМ!$B$34:$B$777,C$119)+'СЕТ СН'!$I$11+СВЦЭМ!$D$10+'СЕТ СН'!$I$6-'СЕТ СН'!$I$23</f>
        <v>1851.4338973499998</v>
      </c>
      <c r="D137" s="36">
        <f>SUMIFS(СВЦЭМ!$D$34:$D$777,СВЦЭМ!$A$34:$A$777,$A137,СВЦЭМ!$B$34:$B$777,D$119)+'СЕТ СН'!$I$11+СВЦЭМ!$D$10+'СЕТ СН'!$I$6-'СЕТ СН'!$I$23</f>
        <v>1865.3127861399998</v>
      </c>
      <c r="E137" s="36">
        <f>SUMIFS(СВЦЭМ!$D$34:$D$777,СВЦЭМ!$A$34:$A$777,$A137,СВЦЭМ!$B$34:$B$777,E$119)+'СЕТ СН'!$I$11+СВЦЭМ!$D$10+'СЕТ СН'!$I$6-'СЕТ СН'!$I$23</f>
        <v>1855.8278290199996</v>
      </c>
      <c r="F137" s="36">
        <f>SUMIFS(СВЦЭМ!$D$34:$D$777,СВЦЭМ!$A$34:$A$777,$A137,СВЦЭМ!$B$34:$B$777,F$119)+'СЕТ СН'!$I$11+СВЦЭМ!$D$10+'СЕТ СН'!$I$6-'СЕТ СН'!$I$23</f>
        <v>1856.0903656399996</v>
      </c>
      <c r="G137" s="36">
        <f>SUMIFS(СВЦЭМ!$D$34:$D$777,СВЦЭМ!$A$34:$A$777,$A137,СВЦЭМ!$B$34:$B$777,G$119)+'СЕТ СН'!$I$11+СВЦЭМ!$D$10+'СЕТ СН'!$I$6-'СЕТ СН'!$I$23</f>
        <v>1856.4748773700003</v>
      </c>
      <c r="H137" s="36">
        <f>SUMIFS(СВЦЭМ!$D$34:$D$777,СВЦЭМ!$A$34:$A$777,$A137,СВЦЭМ!$B$34:$B$777,H$119)+'СЕТ СН'!$I$11+СВЦЭМ!$D$10+'СЕТ СН'!$I$6-'СЕТ СН'!$I$23</f>
        <v>1852.9625253499999</v>
      </c>
      <c r="I137" s="36">
        <f>SUMIFS(СВЦЭМ!$D$34:$D$777,СВЦЭМ!$A$34:$A$777,$A137,СВЦЭМ!$B$34:$B$777,I$119)+'СЕТ СН'!$I$11+СВЦЭМ!$D$10+'СЕТ СН'!$I$6-'СЕТ СН'!$I$23</f>
        <v>1815.4215753099998</v>
      </c>
      <c r="J137" s="36">
        <f>SUMIFS(СВЦЭМ!$D$34:$D$777,СВЦЭМ!$A$34:$A$777,$A137,СВЦЭМ!$B$34:$B$777,J$119)+'СЕТ СН'!$I$11+СВЦЭМ!$D$10+'СЕТ СН'!$I$6-'СЕТ СН'!$I$23</f>
        <v>1817.5224091999999</v>
      </c>
      <c r="K137" s="36">
        <f>SUMIFS(СВЦЭМ!$D$34:$D$777,СВЦЭМ!$A$34:$A$777,$A137,СВЦЭМ!$B$34:$B$777,K$119)+'СЕТ СН'!$I$11+СВЦЭМ!$D$10+'СЕТ СН'!$I$6-'СЕТ СН'!$I$23</f>
        <v>1743.3947529099996</v>
      </c>
      <c r="L137" s="36">
        <f>SUMIFS(СВЦЭМ!$D$34:$D$777,СВЦЭМ!$A$34:$A$777,$A137,СВЦЭМ!$B$34:$B$777,L$119)+'СЕТ СН'!$I$11+СВЦЭМ!$D$10+'СЕТ СН'!$I$6-'СЕТ СН'!$I$23</f>
        <v>1724.39443962</v>
      </c>
      <c r="M137" s="36">
        <f>SUMIFS(СВЦЭМ!$D$34:$D$777,СВЦЭМ!$A$34:$A$777,$A137,СВЦЭМ!$B$34:$B$777,M$119)+'СЕТ СН'!$I$11+СВЦЭМ!$D$10+'СЕТ СН'!$I$6-'СЕТ СН'!$I$23</f>
        <v>1730.6717606800003</v>
      </c>
      <c r="N137" s="36">
        <f>SUMIFS(СВЦЭМ!$D$34:$D$777,СВЦЭМ!$A$34:$A$777,$A137,СВЦЭМ!$B$34:$B$777,N$119)+'СЕТ СН'!$I$11+СВЦЭМ!$D$10+'СЕТ СН'!$I$6-'СЕТ СН'!$I$23</f>
        <v>1737.7920685400004</v>
      </c>
      <c r="O137" s="36">
        <f>SUMIFS(СВЦЭМ!$D$34:$D$777,СВЦЭМ!$A$34:$A$777,$A137,СВЦЭМ!$B$34:$B$777,O$119)+'СЕТ СН'!$I$11+СВЦЭМ!$D$10+'СЕТ СН'!$I$6-'СЕТ СН'!$I$23</f>
        <v>1720.6670573600004</v>
      </c>
      <c r="P137" s="36">
        <f>SUMIFS(СВЦЭМ!$D$34:$D$777,СВЦЭМ!$A$34:$A$777,$A137,СВЦЭМ!$B$34:$B$777,P$119)+'СЕТ СН'!$I$11+СВЦЭМ!$D$10+'СЕТ СН'!$I$6-'СЕТ СН'!$I$23</f>
        <v>1665.7631205099997</v>
      </c>
      <c r="Q137" s="36">
        <f>SUMIFS(СВЦЭМ!$D$34:$D$777,СВЦЭМ!$A$34:$A$777,$A137,СВЦЭМ!$B$34:$B$777,Q$119)+'СЕТ СН'!$I$11+СВЦЭМ!$D$10+'СЕТ СН'!$I$6-'СЕТ СН'!$I$23</f>
        <v>1668.6274260099999</v>
      </c>
      <c r="R137" s="36">
        <f>SUMIFS(СВЦЭМ!$D$34:$D$777,СВЦЭМ!$A$34:$A$777,$A137,СВЦЭМ!$B$34:$B$777,R$119)+'СЕТ СН'!$I$11+СВЦЭМ!$D$10+'СЕТ СН'!$I$6-'СЕТ СН'!$I$23</f>
        <v>1675.1872308499997</v>
      </c>
      <c r="S137" s="36">
        <f>SUMIFS(СВЦЭМ!$D$34:$D$777,СВЦЭМ!$A$34:$A$777,$A137,СВЦЭМ!$B$34:$B$777,S$119)+'СЕТ СН'!$I$11+СВЦЭМ!$D$10+'СЕТ СН'!$I$6-'СЕТ СН'!$I$23</f>
        <v>1666.49041665</v>
      </c>
      <c r="T137" s="36">
        <f>SUMIFS(СВЦЭМ!$D$34:$D$777,СВЦЭМ!$A$34:$A$777,$A137,СВЦЭМ!$B$34:$B$777,T$119)+'СЕТ СН'!$I$11+СВЦЭМ!$D$10+'СЕТ СН'!$I$6-'СЕТ СН'!$I$23</f>
        <v>1647.53056956</v>
      </c>
      <c r="U137" s="36">
        <f>SUMIFS(СВЦЭМ!$D$34:$D$777,СВЦЭМ!$A$34:$A$777,$A137,СВЦЭМ!$B$34:$B$777,U$119)+'СЕТ СН'!$I$11+СВЦЭМ!$D$10+'СЕТ СН'!$I$6-'СЕТ СН'!$I$23</f>
        <v>1665.4824872899999</v>
      </c>
      <c r="V137" s="36">
        <f>SUMIFS(СВЦЭМ!$D$34:$D$777,СВЦЭМ!$A$34:$A$777,$A137,СВЦЭМ!$B$34:$B$777,V$119)+'СЕТ СН'!$I$11+СВЦЭМ!$D$10+'СЕТ СН'!$I$6-'СЕТ СН'!$I$23</f>
        <v>1690.8199518700003</v>
      </c>
      <c r="W137" s="36">
        <f>SUMIFS(СВЦЭМ!$D$34:$D$777,СВЦЭМ!$A$34:$A$777,$A137,СВЦЭМ!$B$34:$B$777,W$119)+'СЕТ СН'!$I$11+СВЦЭМ!$D$10+'СЕТ СН'!$I$6-'СЕТ СН'!$I$23</f>
        <v>1698.9532958099999</v>
      </c>
      <c r="X137" s="36">
        <f>SUMIFS(СВЦЭМ!$D$34:$D$777,СВЦЭМ!$A$34:$A$777,$A137,СВЦЭМ!$B$34:$B$777,X$119)+'СЕТ СН'!$I$11+СВЦЭМ!$D$10+'СЕТ СН'!$I$6-'СЕТ СН'!$I$23</f>
        <v>1676.2317260099999</v>
      </c>
      <c r="Y137" s="36">
        <f>SUMIFS(СВЦЭМ!$D$34:$D$777,СВЦЭМ!$A$34:$A$777,$A137,СВЦЭМ!$B$34:$B$777,Y$119)+'СЕТ СН'!$I$11+СВЦЭМ!$D$10+'СЕТ СН'!$I$6-'СЕТ СН'!$I$23</f>
        <v>1730.2859330600004</v>
      </c>
    </row>
    <row r="138" spans="1:25" ht="15.75" x14ac:dyDescent="0.2">
      <c r="A138" s="35">
        <f t="shared" si="3"/>
        <v>42813</v>
      </c>
      <c r="B138" s="36">
        <f>SUMIFS(СВЦЭМ!$D$34:$D$777,СВЦЭМ!$A$34:$A$777,$A138,СВЦЭМ!$B$34:$B$777,B$119)+'СЕТ СН'!$I$11+СВЦЭМ!$D$10+'СЕТ СН'!$I$6-'СЕТ СН'!$I$23</f>
        <v>1830.0779362100002</v>
      </c>
      <c r="C138" s="36">
        <f>SUMIFS(СВЦЭМ!$D$34:$D$777,СВЦЭМ!$A$34:$A$777,$A138,СВЦЭМ!$B$34:$B$777,C$119)+'СЕТ СН'!$I$11+СВЦЭМ!$D$10+'СЕТ СН'!$I$6-'СЕТ СН'!$I$23</f>
        <v>1838.19508163</v>
      </c>
      <c r="D138" s="36">
        <f>SUMIFS(СВЦЭМ!$D$34:$D$777,СВЦЭМ!$A$34:$A$777,$A138,СВЦЭМ!$B$34:$B$777,D$119)+'СЕТ СН'!$I$11+СВЦЭМ!$D$10+'СЕТ СН'!$I$6-'СЕТ СН'!$I$23</f>
        <v>1863.4460621600001</v>
      </c>
      <c r="E138" s="36">
        <f>SUMIFS(СВЦЭМ!$D$34:$D$777,СВЦЭМ!$A$34:$A$777,$A138,СВЦЭМ!$B$34:$B$777,E$119)+'СЕТ СН'!$I$11+СВЦЭМ!$D$10+'СЕТ СН'!$I$6-'СЕТ СН'!$I$23</f>
        <v>1874.5859449500003</v>
      </c>
      <c r="F138" s="36">
        <f>SUMIFS(СВЦЭМ!$D$34:$D$777,СВЦЭМ!$A$34:$A$777,$A138,СВЦЭМ!$B$34:$B$777,F$119)+'СЕТ СН'!$I$11+СВЦЭМ!$D$10+'СЕТ СН'!$I$6-'СЕТ СН'!$I$23</f>
        <v>1868.86703807</v>
      </c>
      <c r="G138" s="36">
        <f>SUMIFS(СВЦЭМ!$D$34:$D$777,СВЦЭМ!$A$34:$A$777,$A138,СВЦЭМ!$B$34:$B$777,G$119)+'СЕТ СН'!$I$11+СВЦЭМ!$D$10+'СЕТ СН'!$I$6-'СЕТ СН'!$I$23</f>
        <v>1860.9892991699999</v>
      </c>
      <c r="H138" s="36">
        <f>SUMIFS(СВЦЭМ!$D$34:$D$777,СВЦЭМ!$A$34:$A$777,$A138,СВЦЭМ!$B$34:$B$777,H$119)+'СЕТ СН'!$I$11+СВЦЭМ!$D$10+'СЕТ СН'!$I$6-'СЕТ СН'!$I$23</f>
        <v>1841.2374292100003</v>
      </c>
      <c r="I138" s="36">
        <f>SUMIFS(СВЦЭМ!$D$34:$D$777,СВЦЭМ!$A$34:$A$777,$A138,СВЦЭМ!$B$34:$B$777,I$119)+'СЕТ СН'!$I$11+СВЦЭМ!$D$10+'СЕТ СН'!$I$6-'СЕТ СН'!$I$23</f>
        <v>1819.9530523200001</v>
      </c>
      <c r="J138" s="36">
        <f>SUMIFS(СВЦЭМ!$D$34:$D$777,СВЦЭМ!$A$34:$A$777,$A138,СВЦЭМ!$B$34:$B$777,J$119)+'СЕТ СН'!$I$11+СВЦЭМ!$D$10+'СЕТ СН'!$I$6-'СЕТ СН'!$I$23</f>
        <v>1775.4445429500001</v>
      </c>
      <c r="K138" s="36">
        <f>SUMIFS(СВЦЭМ!$D$34:$D$777,СВЦЭМ!$A$34:$A$777,$A138,СВЦЭМ!$B$34:$B$777,K$119)+'СЕТ СН'!$I$11+СВЦЭМ!$D$10+'СЕТ СН'!$I$6-'СЕТ СН'!$I$23</f>
        <v>1689.7924960999999</v>
      </c>
      <c r="L138" s="36">
        <f>SUMIFS(СВЦЭМ!$D$34:$D$777,СВЦЭМ!$A$34:$A$777,$A138,СВЦЭМ!$B$34:$B$777,L$119)+'СЕТ СН'!$I$11+СВЦЭМ!$D$10+'СЕТ СН'!$I$6-'СЕТ СН'!$I$23</f>
        <v>1670.2443094400001</v>
      </c>
      <c r="M138" s="36">
        <f>SUMIFS(СВЦЭМ!$D$34:$D$777,СВЦЭМ!$A$34:$A$777,$A138,СВЦЭМ!$B$34:$B$777,M$119)+'СЕТ СН'!$I$11+СВЦЭМ!$D$10+'СЕТ СН'!$I$6-'СЕТ СН'!$I$23</f>
        <v>1683.9102612500001</v>
      </c>
      <c r="N138" s="36">
        <f>SUMIFS(СВЦЭМ!$D$34:$D$777,СВЦЭМ!$A$34:$A$777,$A138,СВЦЭМ!$B$34:$B$777,N$119)+'СЕТ СН'!$I$11+СВЦЭМ!$D$10+'СЕТ СН'!$I$6-'СЕТ СН'!$I$23</f>
        <v>1699.1575969799997</v>
      </c>
      <c r="O138" s="36">
        <f>SUMIFS(СВЦЭМ!$D$34:$D$777,СВЦЭМ!$A$34:$A$777,$A138,СВЦЭМ!$B$34:$B$777,O$119)+'СЕТ СН'!$I$11+СВЦЭМ!$D$10+'СЕТ СН'!$I$6-'СЕТ СН'!$I$23</f>
        <v>1707.8126046400002</v>
      </c>
      <c r="P138" s="36">
        <f>SUMIFS(СВЦЭМ!$D$34:$D$777,СВЦЭМ!$A$34:$A$777,$A138,СВЦЭМ!$B$34:$B$777,P$119)+'СЕТ СН'!$I$11+СВЦЭМ!$D$10+'СЕТ СН'!$I$6-'СЕТ СН'!$I$23</f>
        <v>1720.0263434500002</v>
      </c>
      <c r="Q138" s="36">
        <f>SUMIFS(СВЦЭМ!$D$34:$D$777,СВЦЭМ!$A$34:$A$777,$A138,СВЦЭМ!$B$34:$B$777,Q$119)+'СЕТ СН'!$I$11+СВЦЭМ!$D$10+'СЕТ СН'!$I$6-'СЕТ СН'!$I$23</f>
        <v>1726.58497184</v>
      </c>
      <c r="R138" s="36">
        <f>SUMIFS(СВЦЭМ!$D$34:$D$777,СВЦЭМ!$A$34:$A$777,$A138,СВЦЭМ!$B$34:$B$777,R$119)+'СЕТ СН'!$I$11+СВЦЭМ!$D$10+'СЕТ СН'!$I$6-'СЕТ СН'!$I$23</f>
        <v>1732.2752018000001</v>
      </c>
      <c r="S138" s="36">
        <f>SUMIFS(СВЦЭМ!$D$34:$D$777,СВЦЭМ!$A$34:$A$777,$A138,СВЦЭМ!$B$34:$B$777,S$119)+'СЕТ СН'!$I$11+СВЦЭМ!$D$10+'СЕТ СН'!$I$6-'СЕТ СН'!$I$23</f>
        <v>1714.6370366800002</v>
      </c>
      <c r="T138" s="36">
        <f>SUMIFS(СВЦЭМ!$D$34:$D$777,СВЦЭМ!$A$34:$A$777,$A138,СВЦЭМ!$B$34:$B$777,T$119)+'СЕТ СН'!$I$11+СВЦЭМ!$D$10+'СЕТ СН'!$I$6-'СЕТ СН'!$I$23</f>
        <v>1683.45006668</v>
      </c>
      <c r="U138" s="36">
        <f>SUMIFS(СВЦЭМ!$D$34:$D$777,СВЦЭМ!$A$34:$A$777,$A138,СВЦЭМ!$B$34:$B$777,U$119)+'СЕТ СН'!$I$11+СВЦЭМ!$D$10+'СЕТ СН'!$I$6-'СЕТ СН'!$I$23</f>
        <v>1648.5706709000001</v>
      </c>
      <c r="V138" s="36">
        <f>SUMIFS(СВЦЭМ!$D$34:$D$777,СВЦЭМ!$A$34:$A$777,$A138,СВЦЭМ!$B$34:$B$777,V$119)+'СЕТ СН'!$I$11+СВЦЭМ!$D$10+'СЕТ СН'!$I$6-'СЕТ СН'!$I$23</f>
        <v>1652.6922879499998</v>
      </c>
      <c r="W138" s="36">
        <f>SUMIFS(СВЦЭМ!$D$34:$D$777,СВЦЭМ!$A$34:$A$777,$A138,СВЦЭМ!$B$34:$B$777,W$119)+'СЕТ СН'!$I$11+СВЦЭМ!$D$10+'СЕТ СН'!$I$6-'СЕТ СН'!$I$23</f>
        <v>1652.46872179</v>
      </c>
      <c r="X138" s="36">
        <f>SUMIFS(СВЦЭМ!$D$34:$D$777,СВЦЭМ!$A$34:$A$777,$A138,СВЦЭМ!$B$34:$B$777,X$119)+'СЕТ СН'!$I$11+СВЦЭМ!$D$10+'СЕТ СН'!$I$6-'СЕТ СН'!$I$23</f>
        <v>1710.9044706300001</v>
      </c>
      <c r="Y138" s="36">
        <f>SUMIFS(СВЦЭМ!$D$34:$D$777,СВЦЭМ!$A$34:$A$777,$A138,СВЦЭМ!$B$34:$B$777,Y$119)+'СЕТ СН'!$I$11+СВЦЭМ!$D$10+'СЕТ СН'!$I$6-'СЕТ СН'!$I$23</f>
        <v>1810.83911567</v>
      </c>
    </row>
    <row r="139" spans="1:25" ht="15.75" x14ac:dyDescent="0.2">
      <c r="A139" s="35">
        <f t="shared" si="3"/>
        <v>42814</v>
      </c>
      <c r="B139" s="36">
        <f>SUMIFS(СВЦЭМ!$D$34:$D$777,СВЦЭМ!$A$34:$A$777,$A139,СВЦЭМ!$B$34:$B$777,B$119)+'СЕТ СН'!$I$11+СВЦЭМ!$D$10+'СЕТ СН'!$I$6-'СЕТ СН'!$I$23</f>
        <v>1910.9238374500001</v>
      </c>
      <c r="C139" s="36">
        <f>SUMIFS(СВЦЭМ!$D$34:$D$777,СВЦЭМ!$A$34:$A$777,$A139,СВЦЭМ!$B$34:$B$777,C$119)+'СЕТ СН'!$I$11+СВЦЭМ!$D$10+'СЕТ СН'!$I$6-'СЕТ СН'!$I$23</f>
        <v>1941.3322661299999</v>
      </c>
      <c r="D139" s="36">
        <f>SUMIFS(СВЦЭМ!$D$34:$D$777,СВЦЭМ!$A$34:$A$777,$A139,СВЦЭМ!$B$34:$B$777,D$119)+'СЕТ СН'!$I$11+СВЦЭМ!$D$10+'СЕТ СН'!$I$6-'СЕТ СН'!$I$23</f>
        <v>1967.9626692800002</v>
      </c>
      <c r="E139" s="36">
        <f>SUMIFS(СВЦЭМ!$D$34:$D$777,СВЦЭМ!$A$34:$A$777,$A139,СВЦЭМ!$B$34:$B$777,E$119)+'СЕТ СН'!$I$11+СВЦЭМ!$D$10+'СЕТ СН'!$I$6-'СЕТ СН'!$I$23</f>
        <v>1982.5829350200001</v>
      </c>
      <c r="F139" s="36">
        <f>SUMIFS(СВЦЭМ!$D$34:$D$777,СВЦЭМ!$A$34:$A$777,$A139,СВЦЭМ!$B$34:$B$777,F$119)+'СЕТ СН'!$I$11+СВЦЭМ!$D$10+'СЕТ СН'!$I$6-'СЕТ СН'!$I$23</f>
        <v>1978.9930511299999</v>
      </c>
      <c r="G139" s="36">
        <f>SUMIFS(СВЦЭМ!$D$34:$D$777,СВЦЭМ!$A$34:$A$777,$A139,СВЦЭМ!$B$34:$B$777,G$119)+'СЕТ СН'!$I$11+СВЦЭМ!$D$10+'СЕТ СН'!$I$6-'СЕТ СН'!$I$23</f>
        <v>1963.8571754200002</v>
      </c>
      <c r="H139" s="36">
        <f>SUMIFS(СВЦЭМ!$D$34:$D$777,СВЦЭМ!$A$34:$A$777,$A139,СВЦЭМ!$B$34:$B$777,H$119)+'СЕТ СН'!$I$11+СВЦЭМ!$D$10+'СЕТ СН'!$I$6-'СЕТ СН'!$I$23</f>
        <v>1908.4726412800001</v>
      </c>
      <c r="I139" s="36">
        <f>SUMIFS(СВЦЭМ!$D$34:$D$777,СВЦЭМ!$A$34:$A$777,$A139,СВЦЭМ!$B$34:$B$777,I$119)+'СЕТ СН'!$I$11+СВЦЭМ!$D$10+'СЕТ СН'!$I$6-'СЕТ СН'!$I$23</f>
        <v>1833.39918979</v>
      </c>
      <c r="J139" s="36">
        <f>SUMIFS(СВЦЭМ!$D$34:$D$777,СВЦЭМ!$A$34:$A$777,$A139,СВЦЭМ!$B$34:$B$777,J$119)+'СЕТ СН'!$I$11+СВЦЭМ!$D$10+'СЕТ СН'!$I$6-'СЕТ СН'!$I$23</f>
        <v>1777.4006952099999</v>
      </c>
      <c r="K139" s="36">
        <f>SUMIFS(СВЦЭМ!$D$34:$D$777,СВЦЭМ!$A$34:$A$777,$A139,СВЦЭМ!$B$34:$B$777,K$119)+'СЕТ СН'!$I$11+СВЦЭМ!$D$10+'СЕТ СН'!$I$6-'СЕТ СН'!$I$23</f>
        <v>1721.65378943</v>
      </c>
      <c r="L139" s="36">
        <f>SUMIFS(СВЦЭМ!$D$34:$D$777,СВЦЭМ!$A$34:$A$777,$A139,СВЦЭМ!$B$34:$B$777,L$119)+'СЕТ СН'!$I$11+СВЦЭМ!$D$10+'СЕТ СН'!$I$6-'СЕТ СН'!$I$23</f>
        <v>1719.5884810300004</v>
      </c>
      <c r="M139" s="36">
        <f>SUMIFS(СВЦЭМ!$D$34:$D$777,СВЦЭМ!$A$34:$A$777,$A139,СВЦЭМ!$B$34:$B$777,M$119)+'СЕТ СН'!$I$11+СВЦЭМ!$D$10+'СЕТ СН'!$I$6-'СЕТ СН'!$I$23</f>
        <v>1728.92526894</v>
      </c>
      <c r="N139" s="36">
        <f>SUMIFS(СВЦЭМ!$D$34:$D$777,СВЦЭМ!$A$34:$A$777,$A139,СВЦЭМ!$B$34:$B$777,N$119)+'СЕТ СН'!$I$11+СВЦЭМ!$D$10+'СЕТ СН'!$I$6-'СЕТ СН'!$I$23</f>
        <v>1756.3506414900003</v>
      </c>
      <c r="O139" s="36">
        <f>SUMIFS(СВЦЭМ!$D$34:$D$777,СВЦЭМ!$A$34:$A$777,$A139,СВЦЭМ!$B$34:$B$777,O$119)+'СЕТ СН'!$I$11+СВЦЭМ!$D$10+'СЕТ СН'!$I$6-'СЕТ СН'!$I$23</f>
        <v>1777.1980993400002</v>
      </c>
      <c r="P139" s="36">
        <f>SUMIFS(СВЦЭМ!$D$34:$D$777,СВЦЭМ!$A$34:$A$777,$A139,СВЦЭМ!$B$34:$B$777,P$119)+'СЕТ СН'!$I$11+СВЦЭМ!$D$10+'СЕТ СН'!$I$6-'СЕТ СН'!$I$23</f>
        <v>1784.4540088399999</v>
      </c>
      <c r="Q139" s="36">
        <f>SUMIFS(СВЦЭМ!$D$34:$D$777,СВЦЭМ!$A$34:$A$777,$A139,СВЦЭМ!$B$34:$B$777,Q$119)+'СЕТ СН'!$I$11+СВЦЭМ!$D$10+'СЕТ СН'!$I$6-'СЕТ СН'!$I$23</f>
        <v>1782.4459986399997</v>
      </c>
      <c r="R139" s="36">
        <f>SUMIFS(СВЦЭМ!$D$34:$D$777,СВЦЭМ!$A$34:$A$777,$A139,СВЦЭМ!$B$34:$B$777,R$119)+'СЕТ СН'!$I$11+СВЦЭМ!$D$10+'СЕТ СН'!$I$6-'СЕТ СН'!$I$23</f>
        <v>1789.7676035100003</v>
      </c>
      <c r="S139" s="36">
        <f>SUMIFS(СВЦЭМ!$D$34:$D$777,СВЦЭМ!$A$34:$A$777,$A139,СВЦЭМ!$B$34:$B$777,S$119)+'СЕТ СН'!$I$11+СВЦЭМ!$D$10+'СЕТ СН'!$I$6-'СЕТ СН'!$I$23</f>
        <v>1784.2612214399996</v>
      </c>
      <c r="T139" s="36">
        <f>SUMIFS(СВЦЭМ!$D$34:$D$777,СВЦЭМ!$A$34:$A$777,$A139,СВЦЭМ!$B$34:$B$777,T$119)+'СЕТ СН'!$I$11+СВЦЭМ!$D$10+'СЕТ СН'!$I$6-'СЕТ СН'!$I$23</f>
        <v>1751.8156278200004</v>
      </c>
      <c r="U139" s="36">
        <f>SUMIFS(СВЦЭМ!$D$34:$D$777,СВЦЭМ!$A$34:$A$777,$A139,СВЦЭМ!$B$34:$B$777,U$119)+'СЕТ СН'!$I$11+СВЦЭМ!$D$10+'СЕТ СН'!$I$6-'СЕТ СН'!$I$23</f>
        <v>1713.0971389200004</v>
      </c>
      <c r="V139" s="36">
        <f>SUMIFS(СВЦЭМ!$D$34:$D$777,СВЦЭМ!$A$34:$A$777,$A139,СВЦЭМ!$B$34:$B$777,V$119)+'СЕТ СН'!$I$11+СВЦЭМ!$D$10+'СЕТ СН'!$I$6-'СЕТ СН'!$I$23</f>
        <v>1709.8469462800003</v>
      </c>
      <c r="W139" s="36">
        <f>SUMIFS(СВЦЭМ!$D$34:$D$777,СВЦЭМ!$A$34:$A$777,$A139,СВЦЭМ!$B$34:$B$777,W$119)+'СЕТ СН'!$I$11+СВЦЭМ!$D$10+'СЕТ СН'!$I$6-'СЕТ СН'!$I$23</f>
        <v>1708.1802287299997</v>
      </c>
      <c r="X139" s="36">
        <f>SUMIFS(СВЦЭМ!$D$34:$D$777,СВЦЭМ!$A$34:$A$777,$A139,СВЦЭМ!$B$34:$B$777,X$119)+'СЕТ СН'!$I$11+СВЦЭМ!$D$10+'СЕТ СН'!$I$6-'СЕТ СН'!$I$23</f>
        <v>1787.1925364600002</v>
      </c>
      <c r="Y139" s="36">
        <f>SUMIFS(СВЦЭМ!$D$34:$D$777,СВЦЭМ!$A$34:$A$777,$A139,СВЦЭМ!$B$34:$B$777,Y$119)+'СЕТ СН'!$I$11+СВЦЭМ!$D$10+'СЕТ СН'!$I$6-'СЕТ СН'!$I$23</f>
        <v>1867.3898964800001</v>
      </c>
    </row>
    <row r="140" spans="1:25" ht="15.75" x14ac:dyDescent="0.2">
      <c r="A140" s="35">
        <f t="shared" si="3"/>
        <v>42815</v>
      </c>
      <c r="B140" s="36">
        <f>SUMIFS(СВЦЭМ!$D$34:$D$777,СВЦЭМ!$A$34:$A$777,$A140,СВЦЭМ!$B$34:$B$777,B$119)+'СЕТ СН'!$I$11+СВЦЭМ!$D$10+'СЕТ СН'!$I$6-'СЕТ СН'!$I$23</f>
        <v>1812.6561716300002</v>
      </c>
      <c r="C140" s="36">
        <f>SUMIFS(СВЦЭМ!$D$34:$D$777,СВЦЭМ!$A$34:$A$777,$A140,СВЦЭМ!$B$34:$B$777,C$119)+'СЕТ СН'!$I$11+СВЦЭМ!$D$10+'СЕТ СН'!$I$6-'СЕТ СН'!$I$23</f>
        <v>1844.0518967200001</v>
      </c>
      <c r="D140" s="36">
        <f>SUMIFS(СВЦЭМ!$D$34:$D$777,СВЦЭМ!$A$34:$A$777,$A140,СВЦЭМ!$B$34:$B$777,D$119)+'СЕТ СН'!$I$11+СВЦЭМ!$D$10+'СЕТ СН'!$I$6-'СЕТ СН'!$I$23</f>
        <v>1866.4299937699998</v>
      </c>
      <c r="E140" s="36">
        <f>SUMIFS(СВЦЭМ!$D$34:$D$777,СВЦЭМ!$A$34:$A$777,$A140,СВЦЭМ!$B$34:$B$777,E$119)+'СЕТ СН'!$I$11+СВЦЭМ!$D$10+'СЕТ СН'!$I$6-'СЕТ СН'!$I$23</f>
        <v>1870.73395635</v>
      </c>
      <c r="F140" s="36">
        <f>SUMIFS(СВЦЭМ!$D$34:$D$777,СВЦЭМ!$A$34:$A$777,$A140,СВЦЭМ!$B$34:$B$777,F$119)+'СЕТ СН'!$I$11+СВЦЭМ!$D$10+'СЕТ СН'!$I$6-'СЕТ СН'!$I$23</f>
        <v>1866.9484473700004</v>
      </c>
      <c r="G140" s="36">
        <f>SUMIFS(СВЦЭМ!$D$34:$D$777,СВЦЭМ!$A$34:$A$777,$A140,СВЦЭМ!$B$34:$B$777,G$119)+'СЕТ СН'!$I$11+СВЦЭМ!$D$10+'СЕТ СН'!$I$6-'СЕТ СН'!$I$23</f>
        <v>1851.6764201699998</v>
      </c>
      <c r="H140" s="36">
        <f>SUMIFS(СВЦЭМ!$D$34:$D$777,СВЦЭМ!$A$34:$A$777,$A140,СВЦЭМ!$B$34:$B$777,H$119)+'СЕТ СН'!$I$11+СВЦЭМ!$D$10+'СЕТ СН'!$I$6-'СЕТ СН'!$I$23</f>
        <v>1862.97095859</v>
      </c>
      <c r="I140" s="36">
        <f>SUMIFS(СВЦЭМ!$D$34:$D$777,СВЦЭМ!$A$34:$A$777,$A140,СВЦЭМ!$B$34:$B$777,I$119)+'СЕТ СН'!$I$11+СВЦЭМ!$D$10+'СЕТ СН'!$I$6-'СЕТ СН'!$I$23</f>
        <v>1849.9102605899998</v>
      </c>
      <c r="J140" s="36">
        <f>SUMIFS(СВЦЭМ!$D$34:$D$777,СВЦЭМ!$A$34:$A$777,$A140,СВЦЭМ!$B$34:$B$777,J$119)+'СЕТ СН'!$I$11+СВЦЭМ!$D$10+'СЕТ СН'!$I$6-'СЕТ СН'!$I$23</f>
        <v>1777.5679294000001</v>
      </c>
      <c r="K140" s="36">
        <f>SUMIFS(СВЦЭМ!$D$34:$D$777,СВЦЭМ!$A$34:$A$777,$A140,СВЦЭМ!$B$34:$B$777,K$119)+'СЕТ СН'!$I$11+СВЦЭМ!$D$10+'СЕТ СН'!$I$6-'СЕТ СН'!$I$23</f>
        <v>1720.2935658699998</v>
      </c>
      <c r="L140" s="36">
        <f>SUMIFS(СВЦЭМ!$D$34:$D$777,СВЦЭМ!$A$34:$A$777,$A140,СВЦЭМ!$B$34:$B$777,L$119)+'СЕТ СН'!$I$11+СВЦЭМ!$D$10+'СЕТ СН'!$I$6-'СЕТ СН'!$I$23</f>
        <v>1715.4903480100002</v>
      </c>
      <c r="M140" s="36">
        <f>SUMIFS(СВЦЭМ!$D$34:$D$777,СВЦЭМ!$A$34:$A$777,$A140,СВЦЭМ!$B$34:$B$777,M$119)+'СЕТ СН'!$I$11+СВЦЭМ!$D$10+'СЕТ СН'!$I$6-'СЕТ СН'!$I$23</f>
        <v>1765.1469808299998</v>
      </c>
      <c r="N140" s="36">
        <f>SUMIFS(СВЦЭМ!$D$34:$D$777,СВЦЭМ!$A$34:$A$777,$A140,СВЦЭМ!$B$34:$B$777,N$119)+'СЕТ СН'!$I$11+СВЦЭМ!$D$10+'СЕТ СН'!$I$6-'СЕТ СН'!$I$23</f>
        <v>1762.3019955299997</v>
      </c>
      <c r="O140" s="36">
        <f>SUMIFS(СВЦЭМ!$D$34:$D$777,СВЦЭМ!$A$34:$A$777,$A140,СВЦЭМ!$B$34:$B$777,O$119)+'СЕТ СН'!$I$11+СВЦЭМ!$D$10+'СЕТ СН'!$I$6-'СЕТ СН'!$I$23</f>
        <v>1765.1677111600002</v>
      </c>
      <c r="P140" s="36">
        <f>SUMIFS(СВЦЭМ!$D$34:$D$777,СВЦЭМ!$A$34:$A$777,$A140,СВЦЭМ!$B$34:$B$777,P$119)+'СЕТ СН'!$I$11+СВЦЭМ!$D$10+'СЕТ СН'!$I$6-'СЕТ СН'!$I$23</f>
        <v>1776.0393083600002</v>
      </c>
      <c r="Q140" s="36">
        <f>SUMIFS(СВЦЭМ!$D$34:$D$777,СВЦЭМ!$A$34:$A$777,$A140,СВЦЭМ!$B$34:$B$777,Q$119)+'СЕТ СН'!$I$11+СВЦЭМ!$D$10+'СЕТ СН'!$I$6-'СЕТ СН'!$I$23</f>
        <v>1785.7123136999999</v>
      </c>
      <c r="R140" s="36">
        <f>SUMIFS(СВЦЭМ!$D$34:$D$777,СВЦЭМ!$A$34:$A$777,$A140,СВЦЭМ!$B$34:$B$777,R$119)+'СЕТ СН'!$I$11+СВЦЭМ!$D$10+'СЕТ СН'!$I$6-'СЕТ СН'!$I$23</f>
        <v>1786.3689092200002</v>
      </c>
      <c r="S140" s="36">
        <f>SUMIFS(СВЦЭМ!$D$34:$D$777,СВЦЭМ!$A$34:$A$777,$A140,СВЦЭМ!$B$34:$B$777,S$119)+'СЕТ СН'!$I$11+СВЦЭМ!$D$10+'СЕТ СН'!$I$6-'СЕТ СН'!$I$23</f>
        <v>1787.6775259699998</v>
      </c>
      <c r="T140" s="36">
        <f>SUMIFS(СВЦЭМ!$D$34:$D$777,СВЦЭМ!$A$34:$A$777,$A140,СВЦЭМ!$B$34:$B$777,T$119)+'СЕТ СН'!$I$11+СВЦЭМ!$D$10+'СЕТ СН'!$I$6-'СЕТ СН'!$I$23</f>
        <v>1772.2685929500003</v>
      </c>
      <c r="U140" s="36">
        <f>SUMIFS(СВЦЭМ!$D$34:$D$777,СВЦЭМ!$A$34:$A$777,$A140,СВЦЭМ!$B$34:$B$777,U$119)+'СЕТ СН'!$I$11+СВЦЭМ!$D$10+'СЕТ СН'!$I$6-'СЕТ СН'!$I$23</f>
        <v>1749.51770842</v>
      </c>
      <c r="V140" s="36">
        <f>SUMIFS(СВЦЭМ!$D$34:$D$777,СВЦЭМ!$A$34:$A$777,$A140,СВЦЭМ!$B$34:$B$777,V$119)+'СЕТ СН'!$I$11+СВЦЭМ!$D$10+'СЕТ СН'!$I$6-'СЕТ СН'!$I$23</f>
        <v>1725.0268197100004</v>
      </c>
      <c r="W140" s="36">
        <f>SUMIFS(СВЦЭМ!$D$34:$D$777,СВЦЭМ!$A$34:$A$777,$A140,СВЦЭМ!$B$34:$B$777,W$119)+'СЕТ СН'!$I$11+СВЦЭМ!$D$10+'СЕТ СН'!$I$6-'СЕТ СН'!$I$23</f>
        <v>1726.5772231999999</v>
      </c>
      <c r="X140" s="36">
        <f>SUMIFS(СВЦЭМ!$D$34:$D$777,СВЦЭМ!$A$34:$A$777,$A140,СВЦЭМ!$B$34:$B$777,X$119)+'СЕТ СН'!$I$11+СВЦЭМ!$D$10+'СЕТ СН'!$I$6-'СЕТ СН'!$I$23</f>
        <v>1779.9337674999997</v>
      </c>
      <c r="Y140" s="36">
        <f>SUMIFS(СВЦЭМ!$D$34:$D$777,СВЦЭМ!$A$34:$A$777,$A140,СВЦЭМ!$B$34:$B$777,Y$119)+'СЕТ СН'!$I$11+СВЦЭМ!$D$10+'СЕТ СН'!$I$6-'СЕТ СН'!$I$23</f>
        <v>1782.9630123099996</v>
      </c>
    </row>
    <row r="141" spans="1:25" ht="15.75" x14ac:dyDescent="0.2">
      <c r="A141" s="35">
        <f t="shared" si="3"/>
        <v>42816</v>
      </c>
      <c r="B141" s="36">
        <f>SUMIFS(СВЦЭМ!$D$34:$D$777,СВЦЭМ!$A$34:$A$777,$A141,СВЦЭМ!$B$34:$B$777,B$119)+'СЕТ СН'!$I$11+СВЦЭМ!$D$10+'СЕТ СН'!$I$6-'СЕТ СН'!$I$23</f>
        <v>1850.6148855500001</v>
      </c>
      <c r="C141" s="36">
        <f>SUMIFS(СВЦЭМ!$D$34:$D$777,СВЦЭМ!$A$34:$A$777,$A141,СВЦЭМ!$B$34:$B$777,C$119)+'СЕТ СН'!$I$11+СВЦЭМ!$D$10+'СЕТ СН'!$I$6-'СЕТ СН'!$I$23</f>
        <v>1867.0434354500003</v>
      </c>
      <c r="D141" s="36">
        <f>SUMIFS(СВЦЭМ!$D$34:$D$777,СВЦЭМ!$A$34:$A$777,$A141,СВЦЭМ!$B$34:$B$777,D$119)+'СЕТ СН'!$I$11+СВЦЭМ!$D$10+'СЕТ СН'!$I$6-'СЕТ СН'!$I$23</f>
        <v>1886.3614444599998</v>
      </c>
      <c r="E141" s="36">
        <f>SUMIFS(СВЦЭМ!$D$34:$D$777,СВЦЭМ!$A$34:$A$777,$A141,СВЦЭМ!$B$34:$B$777,E$119)+'СЕТ СН'!$I$11+СВЦЭМ!$D$10+'СЕТ СН'!$I$6-'СЕТ СН'!$I$23</f>
        <v>1896.5606851100001</v>
      </c>
      <c r="F141" s="36">
        <f>SUMIFS(СВЦЭМ!$D$34:$D$777,СВЦЭМ!$A$34:$A$777,$A141,СВЦЭМ!$B$34:$B$777,F$119)+'СЕТ СН'!$I$11+СВЦЭМ!$D$10+'СЕТ СН'!$I$6-'СЕТ СН'!$I$23</f>
        <v>1892.5402400299999</v>
      </c>
      <c r="G141" s="36">
        <f>SUMIFS(СВЦЭМ!$D$34:$D$777,СВЦЭМ!$A$34:$A$777,$A141,СВЦЭМ!$B$34:$B$777,G$119)+'СЕТ СН'!$I$11+СВЦЭМ!$D$10+'СЕТ СН'!$I$6-'СЕТ СН'!$I$23</f>
        <v>1879.1424213</v>
      </c>
      <c r="H141" s="36">
        <f>SUMIFS(СВЦЭМ!$D$34:$D$777,СВЦЭМ!$A$34:$A$777,$A141,СВЦЭМ!$B$34:$B$777,H$119)+'СЕТ СН'!$I$11+СВЦЭМ!$D$10+'СЕТ СН'!$I$6-'СЕТ СН'!$I$23</f>
        <v>1898.0543801599997</v>
      </c>
      <c r="I141" s="36">
        <f>SUMIFS(СВЦЭМ!$D$34:$D$777,СВЦЭМ!$A$34:$A$777,$A141,СВЦЭМ!$B$34:$B$777,I$119)+'СЕТ СН'!$I$11+СВЦЭМ!$D$10+'СЕТ СН'!$I$6-'СЕТ СН'!$I$23</f>
        <v>1849.4342860899997</v>
      </c>
      <c r="J141" s="36">
        <f>SUMIFS(СВЦЭМ!$D$34:$D$777,СВЦЭМ!$A$34:$A$777,$A141,СВЦЭМ!$B$34:$B$777,J$119)+'СЕТ СН'!$I$11+СВЦЭМ!$D$10+'СЕТ СН'!$I$6-'СЕТ СН'!$I$23</f>
        <v>1782.48545074</v>
      </c>
      <c r="K141" s="36">
        <f>SUMIFS(СВЦЭМ!$D$34:$D$777,СВЦЭМ!$A$34:$A$777,$A141,СВЦЭМ!$B$34:$B$777,K$119)+'СЕТ СН'!$I$11+СВЦЭМ!$D$10+'СЕТ СН'!$I$6-'СЕТ СН'!$I$23</f>
        <v>1738.6255638399998</v>
      </c>
      <c r="L141" s="36">
        <f>SUMIFS(СВЦЭМ!$D$34:$D$777,СВЦЭМ!$A$34:$A$777,$A141,СВЦЭМ!$B$34:$B$777,L$119)+'СЕТ СН'!$I$11+СВЦЭМ!$D$10+'СЕТ СН'!$I$6-'СЕТ СН'!$I$23</f>
        <v>1738.1545546799998</v>
      </c>
      <c r="M141" s="36">
        <f>SUMIFS(СВЦЭМ!$D$34:$D$777,СВЦЭМ!$A$34:$A$777,$A141,СВЦЭМ!$B$34:$B$777,M$119)+'СЕТ СН'!$I$11+СВЦЭМ!$D$10+'СЕТ СН'!$I$6-'СЕТ СН'!$I$23</f>
        <v>1752.3562020500003</v>
      </c>
      <c r="N141" s="36">
        <f>SUMIFS(СВЦЭМ!$D$34:$D$777,СВЦЭМ!$A$34:$A$777,$A141,СВЦЭМ!$B$34:$B$777,N$119)+'СЕТ СН'!$I$11+СВЦЭМ!$D$10+'СЕТ СН'!$I$6-'СЕТ СН'!$I$23</f>
        <v>1812.7260898</v>
      </c>
      <c r="O141" s="36">
        <f>SUMIFS(СВЦЭМ!$D$34:$D$777,СВЦЭМ!$A$34:$A$777,$A141,СВЦЭМ!$B$34:$B$777,O$119)+'СЕТ СН'!$I$11+СВЦЭМ!$D$10+'СЕТ СН'!$I$6-'СЕТ СН'!$I$23</f>
        <v>1789.9249847399997</v>
      </c>
      <c r="P141" s="36">
        <f>SUMIFS(СВЦЭМ!$D$34:$D$777,СВЦЭМ!$A$34:$A$777,$A141,СВЦЭМ!$B$34:$B$777,P$119)+'СЕТ СН'!$I$11+СВЦЭМ!$D$10+'СЕТ СН'!$I$6-'СЕТ СН'!$I$23</f>
        <v>1808.8113938899996</v>
      </c>
      <c r="Q141" s="36">
        <f>SUMIFS(СВЦЭМ!$D$34:$D$777,СВЦЭМ!$A$34:$A$777,$A141,СВЦЭМ!$B$34:$B$777,Q$119)+'СЕТ СН'!$I$11+СВЦЭМ!$D$10+'СЕТ СН'!$I$6-'СЕТ СН'!$I$23</f>
        <v>1815.8202532699997</v>
      </c>
      <c r="R141" s="36">
        <f>SUMIFS(СВЦЭМ!$D$34:$D$777,СВЦЭМ!$A$34:$A$777,$A141,СВЦЭМ!$B$34:$B$777,R$119)+'СЕТ СН'!$I$11+СВЦЭМ!$D$10+'СЕТ СН'!$I$6-'СЕТ СН'!$I$23</f>
        <v>1813.1995873799997</v>
      </c>
      <c r="S141" s="36">
        <f>SUMIFS(СВЦЭМ!$D$34:$D$777,СВЦЭМ!$A$34:$A$777,$A141,СВЦЭМ!$B$34:$B$777,S$119)+'СЕТ СН'!$I$11+СВЦЭМ!$D$10+'СЕТ СН'!$I$6-'СЕТ СН'!$I$23</f>
        <v>1796.5474282300002</v>
      </c>
      <c r="T141" s="36">
        <f>SUMIFS(СВЦЭМ!$D$34:$D$777,СВЦЭМ!$A$34:$A$777,$A141,СВЦЭМ!$B$34:$B$777,T$119)+'СЕТ СН'!$I$11+СВЦЭМ!$D$10+'СЕТ СН'!$I$6-'СЕТ СН'!$I$23</f>
        <v>1769.2764937299999</v>
      </c>
      <c r="U141" s="36">
        <f>SUMIFS(СВЦЭМ!$D$34:$D$777,СВЦЭМ!$A$34:$A$777,$A141,СВЦЭМ!$B$34:$B$777,U$119)+'СЕТ СН'!$I$11+СВЦЭМ!$D$10+'СЕТ СН'!$I$6-'СЕТ СН'!$I$23</f>
        <v>1723.8244021999999</v>
      </c>
      <c r="V141" s="36">
        <f>SUMIFS(СВЦЭМ!$D$34:$D$777,СВЦЭМ!$A$34:$A$777,$A141,СВЦЭМ!$B$34:$B$777,V$119)+'СЕТ СН'!$I$11+СВЦЭМ!$D$10+'СЕТ СН'!$I$6-'СЕТ СН'!$I$23</f>
        <v>1713.0222357900002</v>
      </c>
      <c r="W141" s="36">
        <f>SUMIFS(СВЦЭМ!$D$34:$D$777,СВЦЭМ!$A$34:$A$777,$A141,СВЦЭМ!$B$34:$B$777,W$119)+'СЕТ СН'!$I$11+СВЦЭМ!$D$10+'СЕТ СН'!$I$6-'СЕТ СН'!$I$23</f>
        <v>1719.1837396199999</v>
      </c>
      <c r="X141" s="36">
        <f>SUMIFS(СВЦЭМ!$D$34:$D$777,СВЦЭМ!$A$34:$A$777,$A141,СВЦЭМ!$B$34:$B$777,X$119)+'СЕТ СН'!$I$11+СВЦЭМ!$D$10+'СЕТ СН'!$I$6-'СЕТ СН'!$I$23</f>
        <v>1775.9878437500001</v>
      </c>
      <c r="Y141" s="36">
        <f>SUMIFS(СВЦЭМ!$D$34:$D$777,СВЦЭМ!$A$34:$A$777,$A141,СВЦЭМ!$B$34:$B$777,Y$119)+'СЕТ СН'!$I$11+СВЦЭМ!$D$10+'СЕТ СН'!$I$6-'СЕТ СН'!$I$23</f>
        <v>1863.5395546700001</v>
      </c>
    </row>
    <row r="142" spans="1:25" ht="15.75" x14ac:dyDescent="0.2">
      <c r="A142" s="35">
        <f t="shared" si="3"/>
        <v>42817</v>
      </c>
      <c r="B142" s="36">
        <f>SUMIFS(СВЦЭМ!$D$34:$D$777,СВЦЭМ!$A$34:$A$777,$A142,СВЦЭМ!$B$34:$B$777,B$119)+'СЕТ СН'!$I$11+СВЦЭМ!$D$10+'СЕТ СН'!$I$6-'СЕТ СН'!$I$23</f>
        <v>1913.9959047800003</v>
      </c>
      <c r="C142" s="36">
        <f>SUMIFS(СВЦЭМ!$D$34:$D$777,СВЦЭМ!$A$34:$A$777,$A142,СВЦЭМ!$B$34:$B$777,C$119)+'СЕТ СН'!$I$11+СВЦЭМ!$D$10+'СЕТ СН'!$I$6-'СЕТ СН'!$I$23</f>
        <v>1931.15201037</v>
      </c>
      <c r="D142" s="36">
        <f>SUMIFS(СВЦЭМ!$D$34:$D$777,СВЦЭМ!$A$34:$A$777,$A142,СВЦЭМ!$B$34:$B$777,D$119)+'СЕТ СН'!$I$11+СВЦЭМ!$D$10+'СЕТ СН'!$I$6-'СЕТ СН'!$I$23</f>
        <v>1945.56219379</v>
      </c>
      <c r="E142" s="36">
        <f>SUMIFS(СВЦЭМ!$D$34:$D$777,СВЦЭМ!$A$34:$A$777,$A142,СВЦЭМ!$B$34:$B$777,E$119)+'СЕТ СН'!$I$11+СВЦЭМ!$D$10+'СЕТ СН'!$I$6-'СЕТ СН'!$I$23</f>
        <v>1957.0171648200003</v>
      </c>
      <c r="F142" s="36">
        <f>SUMIFS(СВЦЭМ!$D$34:$D$777,СВЦЭМ!$A$34:$A$777,$A142,СВЦЭМ!$B$34:$B$777,F$119)+'СЕТ СН'!$I$11+СВЦЭМ!$D$10+'СЕТ СН'!$I$6-'СЕТ СН'!$I$23</f>
        <v>1961.69033064</v>
      </c>
      <c r="G142" s="36">
        <f>SUMIFS(СВЦЭМ!$D$34:$D$777,СВЦЭМ!$A$34:$A$777,$A142,СВЦЭМ!$B$34:$B$777,G$119)+'СЕТ СН'!$I$11+СВЦЭМ!$D$10+'СЕТ СН'!$I$6-'СЕТ СН'!$I$23</f>
        <v>1948.14269513</v>
      </c>
      <c r="H142" s="36">
        <f>SUMIFS(СВЦЭМ!$D$34:$D$777,СВЦЭМ!$A$34:$A$777,$A142,СВЦЭМ!$B$34:$B$777,H$119)+'СЕТ СН'!$I$11+СВЦЭМ!$D$10+'СЕТ СН'!$I$6-'СЕТ СН'!$I$23</f>
        <v>1887.9897524999997</v>
      </c>
      <c r="I142" s="36">
        <f>SUMIFS(СВЦЭМ!$D$34:$D$777,СВЦЭМ!$A$34:$A$777,$A142,СВЦЭМ!$B$34:$B$777,I$119)+'СЕТ СН'!$I$11+СВЦЭМ!$D$10+'СЕТ СН'!$I$6-'СЕТ СН'!$I$23</f>
        <v>1848.9687198299998</v>
      </c>
      <c r="J142" s="36">
        <f>SUMIFS(СВЦЭМ!$D$34:$D$777,СВЦЭМ!$A$34:$A$777,$A142,СВЦЭМ!$B$34:$B$777,J$119)+'СЕТ СН'!$I$11+СВЦЭМ!$D$10+'СЕТ СН'!$I$6-'СЕТ СН'!$I$23</f>
        <v>1785.3531159900003</v>
      </c>
      <c r="K142" s="36">
        <f>SUMIFS(СВЦЭМ!$D$34:$D$777,СВЦЭМ!$A$34:$A$777,$A142,СВЦЭМ!$B$34:$B$777,K$119)+'СЕТ СН'!$I$11+СВЦЭМ!$D$10+'СЕТ СН'!$I$6-'СЕТ СН'!$I$23</f>
        <v>1717.6623133399999</v>
      </c>
      <c r="L142" s="36">
        <f>SUMIFS(СВЦЭМ!$D$34:$D$777,СВЦЭМ!$A$34:$A$777,$A142,СВЦЭМ!$B$34:$B$777,L$119)+'СЕТ СН'!$I$11+СВЦЭМ!$D$10+'СЕТ СН'!$I$6-'СЕТ СН'!$I$23</f>
        <v>1715.9962322399997</v>
      </c>
      <c r="M142" s="36">
        <f>SUMIFS(СВЦЭМ!$D$34:$D$777,СВЦЭМ!$A$34:$A$777,$A142,СВЦЭМ!$B$34:$B$777,M$119)+'СЕТ СН'!$I$11+СВЦЭМ!$D$10+'СЕТ СН'!$I$6-'СЕТ СН'!$I$23</f>
        <v>1730.8549667699999</v>
      </c>
      <c r="N142" s="36">
        <f>SUMIFS(СВЦЭМ!$D$34:$D$777,СВЦЭМ!$A$34:$A$777,$A142,СВЦЭМ!$B$34:$B$777,N$119)+'СЕТ СН'!$I$11+СВЦЭМ!$D$10+'СЕТ СН'!$I$6-'СЕТ СН'!$I$23</f>
        <v>1750.9794645700003</v>
      </c>
      <c r="O142" s="36">
        <f>SUMIFS(СВЦЭМ!$D$34:$D$777,СВЦЭМ!$A$34:$A$777,$A142,СВЦЭМ!$B$34:$B$777,O$119)+'СЕТ СН'!$I$11+СВЦЭМ!$D$10+'СЕТ СН'!$I$6-'СЕТ СН'!$I$23</f>
        <v>1776.4790888099997</v>
      </c>
      <c r="P142" s="36">
        <f>SUMIFS(СВЦЭМ!$D$34:$D$777,СВЦЭМ!$A$34:$A$777,$A142,СВЦЭМ!$B$34:$B$777,P$119)+'СЕТ СН'!$I$11+СВЦЭМ!$D$10+'СЕТ СН'!$I$6-'СЕТ СН'!$I$23</f>
        <v>1788.0135524799998</v>
      </c>
      <c r="Q142" s="36">
        <f>SUMIFS(СВЦЭМ!$D$34:$D$777,СВЦЭМ!$A$34:$A$777,$A142,СВЦЭМ!$B$34:$B$777,Q$119)+'СЕТ СН'!$I$11+СВЦЭМ!$D$10+'СЕТ СН'!$I$6-'СЕТ СН'!$I$23</f>
        <v>1784.4432944600003</v>
      </c>
      <c r="R142" s="36">
        <f>SUMIFS(СВЦЭМ!$D$34:$D$777,СВЦЭМ!$A$34:$A$777,$A142,СВЦЭМ!$B$34:$B$777,R$119)+'СЕТ СН'!$I$11+СВЦЭМ!$D$10+'СЕТ СН'!$I$6-'СЕТ СН'!$I$23</f>
        <v>1784.8574421599997</v>
      </c>
      <c r="S142" s="36">
        <f>SUMIFS(СВЦЭМ!$D$34:$D$777,СВЦЭМ!$A$34:$A$777,$A142,СВЦЭМ!$B$34:$B$777,S$119)+'СЕТ СН'!$I$11+СВЦЭМ!$D$10+'СЕТ СН'!$I$6-'СЕТ СН'!$I$23</f>
        <v>1770.9464693600003</v>
      </c>
      <c r="T142" s="36">
        <f>SUMIFS(СВЦЭМ!$D$34:$D$777,СВЦЭМ!$A$34:$A$777,$A142,СВЦЭМ!$B$34:$B$777,T$119)+'СЕТ СН'!$I$11+СВЦЭМ!$D$10+'СЕТ СН'!$I$6-'СЕТ СН'!$I$23</f>
        <v>1745.8298900999998</v>
      </c>
      <c r="U142" s="36">
        <f>SUMIFS(СВЦЭМ!$D$34:$D$777,СВЦЭМ!$A$34:$A$777,$A142,СВЦЭМ!$B$34:$B$777,U$119)+'СЕТ СН'!$I$11+СВЦЭМ!$D$10+'СЕТ СН'!$I$6-'СЕТ СН'!$I$23</f>
        <v>1720.4271639899998</v>
      </c>
      <c r="V142" s="36">
        <f>SUMIFS(СВЦЭМ!$D$34:$D$777,СВЦЭМ!$A$34:$A$777,$A142,СВЦЭМ!$B$34:$B$777,V$119)+'СЕТ СН'!$I$11+СВЦЭМ!$D$10+'СЕТ СН'!$I$6-'СЕТ СН'!$I$23</f>
        <v>1695.95815395</v>
      </c>
      <c r="W142" s="36">
        <f>SUMIFS(СВЦЭМ!$D$34:$D$777,СВЦЭМ!$A$34:$A$777,$A142,СВЦЭМ!$B$34:$B$777,W$119)+'СЕТ СН'!$I$11+СВЦЭМ!$D$10+'СЕТ СН'!$I$6-'СЕТ СН'!$I$23</f>
        <v>1694.3156110800001</v>
      </c>
      <c r="X142" s="36">
        <f>SUMIFS(СВЦЭМ!$D$34:$D$777,СВЦЭМ!$A$34:$A$777,$A142,СВЦЭМ!$B$34:$B$777,X$119)+'СЕТ СН'!$I$11+СВЦЭМ!$D$10+'СЕТ СН'!$I$6-'СЕТ СН'!$I$23</f>
        <v>1766.8402954000003</v>
      </c>
      <c r="Y142" s="36">
        <f>SUMIFS(СВЦЭМ!$D$34:$D$777,СВЦЭМ!$A$34:$A$777,$A142,СВЦЭМ!$B$34:$B$777,Y$119)+'СЕТ СН'!$I$11+СВЦЭМ!$D$10+'СЕТ СН'!$I$6-'СЕТ СН'!$I$23</f>
        <v>1844.91766482</v>
      </c>
    </row>
    <row r="143" spans="1:25" ht="15.75" x14ac:dyDescent="0.2">
      <c r="A143" s="35">
        <f t="shared" si="3"/>
        <v>42818</v>
      </c>
      <c r="B143" s="36">
        <f>SUMIFS(СВЦЭМ!$D$34:$D$777,СВЦЭМ!$A$34:$A$777,$A143,СВЦЭМ!$B$34:$B$777,B$119)+'СЕТ СН'!$I$11+СВЦЭМ!$D$10+'СЕТ СН'!$I$6-'СЕТ СН'!$I$23</f>
        <v>1890.8545523499997</v>
      </c>
      <c r="C143" s="36">
        <f>SUMIFS(СВЦЭМ!$D$34:$D$777,СВЦЭМ!$A$34:$A$777,$A143,СВЦЭМ!$B$34:$B$777,C$119)+'СЕТ СН'!$I$11+СВЦЭМ!$D$10+'СЕТ СН'!$I$6-'СЕТ СН'!$I$23</f>
        <v>1926.41650458</v>
      </c>
      <c r="D143" s="36">
        <f>SUMIFS(СВЦЭМ!$D$34:$D$777,СВЦЭМ!$A$34:$A$777,$A143,СВЦЭМ!$B$34:$B$777,D$119)+'СЕТ СН'!$I$11+СВЦЭМ!$D$10+'СЕТ СН'!$I$6-'СЕТ СН'!$I$23</f>
        <v>1944.7693781200001</v>
      </c>
      <c r="E143" s="36">
        <f>SUMIFS(СВЦЭМ!$D$34:$D$777,СВЦЭМ!$A$34:$A$777,$A143,СВЦЭМ!$B$34:$B$777,E$119)+'СЕТ СН'!$I$11+СВЦЭМ!$D$10+'СЕТ СН'!$I$6-'СЕТ СН'!$I$23</f>
        <v>1961.4897550699998</v>
      </c>
      <c r="F143" s="36">
        <f>SUMIFS(СВЦЭМ!$D$34:$D$777,СВЦЭМ!$A$34:$A$777,$A143,СВЦЭМ!$B$34:$B$777,F$119)+'СЕТ СН'!$I$11+СВЦЭМ!$D$10+'СЕТ СН'!$I$6-'СЕТ СН'!$I$23</f>
        <v>1962.0289713499997</v>
      </c>
      <c r="G143" s="36">
        <f>SUMIFS(СВЦЭМ!$D$34:$D$777,СВЦЭМ!$A$34:$A$777,$A143,СВЦЭМ!$B$34:$B$777,G$119)+'СЕТ СН'!$I$11+СВЦЭМ!$D$10+'СЕТ СН'!$I$6-'СЕТ СН'!$I$23</f>
        <v>1932.9997405699996</v>
      </c>
      <c r="H143" s="36">
        <f>SUMIFS(СВЦЭМ!$D$34:$D$777,СВЦЭМ!$A$34:$A$777,$A143,СВЦЭМ!$B$34:$B$777,H$119)+'СЕТ СН'!$I$11+СВЦЭМ!$D$10+'СЕТ СН'!$I$6-'СЕТ СН'!$I$23</f>
        <v>1865.4974671999998</v>
      </c>
      <c r="I143" s="36">
        <f>SUMIFS(СВЦЭМ!$D$34:$D$777,СВЦЭМ!$A$34:$A$777,$A143,СВЦЭМ!$B$34:$B$777,I$119)+'СЕТ СН'!$I$11+СВЦЭМ!$D$10+'СЕТ СН'!$I$6-'СЕТ СН'!$I$23</f>
        <v>1802.7145187799997</v>
      </c>
      <c r="J143" s="36">
        <f>SUMIFS(СВЦЭМ!$D$34:$D$777,СВЦЭМ!$A$34:$A$777,$A143,СВЦЭМ!$B$34:$B$777,J$119)+'СЕТ СН'!$I$11+СВЦЭМ!$D$10+'СЕТ СН'!$I$6-'СЕТ СН'!$I$23</f>
        <v>1742.4614932900004</v>
      </c>
      <c r="K143" s="36">
        <f>SUMIFS(СВЦЭМ!$D$34:$D$777,СВЦЭМ!$A$34:$A$777,$A143,СВЦЭМ!$B$34:$B$777,K$119)+'СЕТ СН'!$I$11+СВЦЭМ!$D$10+'СЕТ СН'!$I$6-'СЕТ СН'!$I$23</f>
        <v>1696.32515517</v>
      </c>
      <c r="L143" s="36">
        <f>SUMIFS(СВЦЭМ!$D$34:$D$777,СВЦЭМ!$A$34:$A$777,$A143,СВЦЭМ!$B$34:$B$777,L$119)+'СЕТ СН'!$I$11+СВЦЭМ!$D$10+'СЕТ СН'!$I$6-'СЕТ СН'!$I$23</f>
        <v>1681.1215183599998</v>
      </c>
      <c r="M143" s="36">
        <f>SUMIFS(СВЦЭМ!$D$34:$D$777,СВЦЭМ!$A$34:$A$777,$A143,СВЦЭМ!$B$34:$B$777,M$119)+'СЕТ СН'!$I$11+СВЦЭМ!$D$10+'СЕТ СН'!$I$6-'СЕТ СН'!$I$23</f>
        <v>1697.39279502</v>
      </c>
      <c r="N143" s="36">
        <f>SUMIFS(СВЦЭМ!$D$34:$D$777,СВЦЭМ!$A$34:$A$777,$A143,СВЦЭМ!$B$34:$B$777,N$119)+'СЕТ СН'!$I$11+СВЦЭМ!$D$10+'СЕТ СН'!$I$6-'СЕТ СН'!$I$23</f>
        <v>1725.3815575400004</v>
      </c>
      <c r="O143" s="36">
        <f>SUMIFS(СВЦЭМ!$D$34:$D$777,СВЦЭМ!$A$34:$A$777,$A143,СВЦЭМ!$B$34:$B$777,O$119)+'СЕТ СН'!$I$11+СВЦЭМ!$D$10+'СЕТ СН'!$I$6-'СЕТ СН'!$I$23</f>
        <v>1725.8429070299999</v>
      </c>
      <c r="P143" s="36">
        <f>SUMIFS(СВЦЭМ!$D$34:$D$777,СВЦЭМ!$A$34:$A$777,$A143,СВЦЭМ!$B$34:$B$777,P$119)+'СЕТ СН'!$I$11+СВЦЭМ!$D$10+'СЕТ СН'!$I$6-'СЕТ СН'!$I$23</f>
        <v>1736.9583327400001</v>
      </c>
      <c r="Q143" s="36">
        <f>SUMIFS(СВЦЭМ!$D$34:$D$777,СВЦЭМ!$A$34:$A$777,$A143,СВЦЭМ!$B$34:$B$777,Q$119)+'СЕТ СН'!$I$11+СВЦЭМ!$D$10+'СЕТ СН'!$I$6-'СЕТ СН'!$I$23</f>
        <v>1739.4175226899997</v>
      </c>
      <c r="R143" s="36">
        <f>SUMIFS(СВЦЭМ!$D$34:$D$777,СВЦЭМ!$A$34:$A$777,$A143,СВЦЭМ!$B$34:$B$777,R$119)+'СЕТ СН'!$I$11+СВЦЭМ!$D$10+'СЕТ СН'!$I$6-'СЕТ СН'!$I$23</f>
        <v>1745.2820517700002</v>
      </c>
      <c r="S143" s="36">
        <f>SUMIFS(СВЦЭМ!$D$34:$D$777,СВЦЭМ!$A$34:$A$777,$A143,СВЦЭМ!$B$34:$B$777,S$119)+'СЕТ СН'!$I$11+СВЦЭМ!$D$10+'СЕТ СН'!$I$6-'СЕТ СН'!$I$23</f>
        <v>1738.3928366999999</v>
      </c>
      <c r="T143" s="36">
        <f>SUMIFS(СВЦЭМ!$D$34:$D$777,СВЦЭМ!$A$34:$A$777,$A143,СВЦЭМ!$B$34:$B$777,T$119)+'СЕТ СН'!$I$11+СВЦЭМ!$D$10+'СЕТ СН'!$I$6-'СЕТ СН'!$I$23</f>
        <v>1714.8872383099997</v>
      </c>
      <c r="U143" s="36">
        <f>SUMIFS(СВЦЭМ!$D$34:$D$777,СВЦЭМ!$A$34:$A$777,$A143,СВЦЭМ!$B$34:$B$777,U$119)+'СЕТ СН'!$I$11+СВЦЭМ!$D$10+'СЕТ СН'!$I$6-'СЕТ СН'!$I$23</f>
        <v>1682.0536892700002</v>
      </c>
      <c r="V143" s="36">
        <f>SUMIFS(СВЦЭМ!$D$34:$D$777,СВЦЭМ!$A$34:$A$777,$A143,СВЦЭМ!$B$34:$B$777,V$119)+'СЕТ СН'!$I$11+СВЦЭМ!$D$10+'СЕТ СН'!$I$6-'СЕТ СН'!$I$23</f>
        <v>1681.5697430999999</v>
      </c>
      <c r="W143" s="36">
        <f>SUMIFS(СВЦЭМ!$D$34:$D$777,СВЦЭМ!$A$34:$A$777,$A143,СВЦЭМ!$B$34:$B$777,W$119)+'СЕТ СН'!$I$11+СВЦЭМ!$D$10+'СЕТ СН'!$I$6-'СЕТ СН'!$I$23</f>
        <v>1677.1398241899997</v>
      </c>
      <c r="X143" s="36">
        <f>SUMIFS(СВЦЭМ!$D$34:$D$777,СВЦЭМ!$A$34:$A$777,$A143,СВЦЭМ!$B$34:$B$777,X$119)+'СЕТ СН'!$I$11+СВЦЭМ!$D$10+'СЕТ СН'!$I$6-'СЕТ СН'!$I$23</f>
        <v>1729.8026470200002</v>
      </c>
      <c r="Y143" s="36">
        <f>SUMIFS(СВЦЭМ!$D$34:$D$777,СВЦЭМ!$A$34:$A$777,$A143,СВЦЭМ!$B$34:$B$777,Y$119)+'СЕТ СН'!$I$11+СВЦЭМ!$D$10+'СЕТ СН'!$I$6-'СЕТ СН'!$I$23</f>
        <v>1812.0127470799998</v>
      </c>
    </row>
    <row r="144" spans="1:25" ht="15.75" x14ac:dyDescent="0.2">
      <c r="A144" s="35">
        <f t="shared" si="3"/>
        <v>42819</v>
      </c>
      <c r="B144" s="36">
        <f>SUMIFS(СВЦЭМ!$D$34:$D$777,СВЦЭМ!$A$34:$A$777,$A144,СВЦЭМ!$B$34:$B$777,B$119)+'СЕТ СН'!$I$11+СВЦЭМ!$D$10+'СЕТ СН'!$I$6-'СЕТ СН'!$I$23</f>
        <v>1872.0426267800003</v>
      </c>
      <c r="C144" s="36">
        <f>SUMIFS(СВЦЭМ!$D$34:$D$777,СВЦЭМ!$A$34:$A$777,$A144,СВЦЭМ!$B$34:$B$777,C$119)+'СЕТ СН'!$I$11+СВЦЭМ!$D$10+'СЕТ СН'!$I$6-'СЕТ СН'!$I$23</f>
        <v>1914.7666983999998</v>
      </c>
      <c r="D144" s="36">
        <f>SUMIFS(СВЦЭМ!$D$34:$D$777,СВЦЭМ!$A$34:$A$777,$A144,СВЦЭМ!$B$34:$B$777,D$119)+'СЕТ СН'!$I$11+СВЦЭМ!$D$10+'СЕТ СН'!$I$6-'СЕТ СН'!$I$23</f>
        <v>1931.8237575800003</v>
      </c>
      <c r="E144" s="36">
        <f>SUMIFS(СВЦЭМ!$D$34:$D$777,СВЦЭМ!$A$34:$A$777,$A144,СВЦЭМ!$B$34:$B$777,E$119)+'СЕТ СН'!$I$11+СВЦЭМ!$D$10+'СЕТ СН'!$I$6-'СЕТ СН'!$I$23</f>
        <v>1944.7089778</v>
      </c>
      <c r="F144" s="36">
        <f>SUMIFS(СВЦЭМ!$D$34:$D$777,СВЦЭМ!$A$34:$A$777,$A144,СВЦЭМ!$B$34:$B$777,F$119)+'СЕТ СН'!$I$11+СВЦЭМ!$D$10+'СЕТ СН'!$I$6-'СЕТ СН'!$I$23</f>
        <v>1943.0038960800002</v>
      </c>
      <c r="G144" s="36">
        <f>SUMIFS(СВЦЭМ!$D$34:$D$777,СВЦЭМ!$A$34:$A$777,$A144,СВЦЭМ!$B$34:$B$777,G$119)+'СЕТ СН'!$I$11+СВЦЭМ!$D$10+'СЕТ СН'!$I$6-'СЕТ СН'!$I$23</f>
        <v>1930.4020001199997</v>
      </c>
      <c r="H144" s="36">
        <f>SUMIFS(СВЦЭМ!$D$34:$D$777,СВЦЭМ!$A$34:$A$777,$A144,СВЦЭМ!$B$34:$B$777,H$119)+'СЕТ СН'!$I$11+СВЦЭМ!$D$10+'СЕТ СН'!$I$6-'СЕТ СН'!$I$23</f>
        <v>1905.4524438199996</v>
      </c>
      <c r="I144" s="36">
        <f>SUMIFS(СВЦЭМ!$D$34:$D$777,СВЦЭМ!$A$34:$A$777,$A144,СВЦЭМ!$B$34:$B$777,I$119)+'СЕТ СН'!$I$11+СВЦЭМ!$D$10+'СЕТ СН'!$I$6-'СЕТ СН'!$I$23</f>
        <v>1853.0350511500001</v>
      </c>
      <c r="J144" s="36">
        <f>SUMIFS(СВЦЭМ!$D$34:$D$777,СВЦЭМ!$A$34:$A$777,$A144,СВЦЭМ!$B$34:$B$777,J$119)+'СЕТ СН'!$I$11+СВЦЭМ!$D$10+'СЕТ СН'!$I$6-'СЕТ СН'!$I$23</f>
        <v>1763.98981241</v>
      </c>
      <c r="K144" s="36">
        <f>SUMIFS(СВЦЭМ!$D$34:$D$777,СВЦЭМ!$A$34:$A$777,$A144,СВЦЭМ!$B$34:$B$777,K$119)+'СЕТ СН'!$I$11+СВЦЭМ!$D$10+'СЕТ СН'!$I$6-'СЕТ СН'!$I$23</f>
        <v>1691.2559400999999</v>
      </c>
      <c r="L144" s="36">
        <f>SUMIFS(СВЦЭМ!$D$34:$D$777,СВЦЭМ!$A$34:$A$777,$A144,СВЦЭМ!$B$34:$B$777,L$119)+'СЕТ СН'!$I$11+СВЦЭМ!$D$10+'СЕТ СН'!$I$6-'СЕТ СН'!$I$23</f>
        <v>1680.8770185800004</v>
      </c>
      <c r="M144" s="36">
        <f>SUMIFS(СВЦЭМ!$D$34:$D$777,СВЦЭМ!$A$34:$A$777,$A144,СВЦЭМ!$B$34:$B$777,M$119)+'СЕТ СН'!$I$11+СВЦЭМ!$D$10+'СЕТ СН'!$I$6-'СЕТ СН'!$I$23</f>
        <v>1697.1026484200002</v>
      </c>
      <c r="N144" s="36">
        <f>SUMIFS(СВЦЭМ!$D$34:$D$777,СВЦЭМ!$A$34:$A$777,$A144,СВЦЭМ!$B$34:$B$777,N$119)+'СЕТ СН'!$I$11+СВЦЭМ!$D$10+'СЕТ СН'!$I$6-'СЕТ СН'!$I$23</f>
        <v>1716.0784026700003</v>
      </c>
      <c r="O144" s="36">
        <f>SUMIFS(СВЦЭМ!$D$34:$D$777,СВЦЭМ!$A$34:$A$777,$A144,СВЦЭМ!$B$34:$B$777,O$119)+'СЕТ СН'!$I$11+СВЦЭМ!$D$10+'СЕТ СН'!$I$6-'СЕТ СН'!$I$23</f>
        <v>1731.80856348</v>
      </c>
      <c r="P144" s="36">
        <f>SUMIFS(СВЦЭМ!$D$34:$D$777,СВЦЭМ!$A$34:$A$777,$A144,СВЦЭМ!$B$34:$B$777,P$119)+'СЕТ СН'!$I$11+СВЦЭМ!$D$10+'СЕТ СН'!$I$6-'СЕТ СН'!$I$23</f>
        <v>1743.1144233100003</v>
      </c>
      <c r="Q144" s="36">
        <f>SUMIFS(СВЦЭМ!$D$34:$D$777,СВЦЭМ!$A$34:$A$777,$A144,СВЦЭМ!$B$34:$B$777,Q$119)+'СЕТ СН'!$I$11+СВЦЭМ!$D$10+'СЕТ СН'!$I$6-'СЕТ СН'!$I$23</f>
        <v>1749.5784945100004</v>
      </c>
      <c r="R144" s="36">
        <f>SUMIFS(СВЦЭМ!$D$34:$D$777,СВЦЭМ!$A$34:$A$777,$A144,СВЦЭМ!$B$34:$B$777,R$119)+'СЕТ СН'!$I$11+СВЦЭМ!$D$10+'СЕТ СН'!$I$6-'СЕТ СН'!$I$23</f>
        <v>1752.7170098899996</v>
      </c>
      <c r="S144" s="36">
        <f>SUMIFS(СВЦЭМ!$D$34:$D$777,СВЦЭМ!$A$34:$A$777,$A144,СВЦЭМ!$B$34:$B$777,S$119)+'СЕТ СН'!$I$11+СВЦЭМ!$D$10+'СЕТ СН'!$I$6-'СЕТ СН'!$I$23</f>
        <v>1745.3380669799999</v>
      </c>
      <c r="T144" s="36">
        <f>SUMIFS(СВЦЭМ!$D$34:$D$777,СВЦЭМ!$A$34:$A$777,$A144,СВЦЭМ!$B$34:$B$777,T$119)+'СЕТ СН'!$I$11+СВЦЭМ!$D$10+'СЕТ СН'!$I$6-'СЕТ СН'!$I$23</f>
        <v>1717.6914392099998</v>
      </c>
      <c r="U144" s="36">
        <f>SUMIFS(СВЦЭМ!$D$34:$D$777,СВЦЭМ!$A$34:$A$777,$A144,СВЦЭМ!$B$34:$B$777,U$119)+'СЕТ СН'!$I$11+СВЦЭМ!$D$10+'СЕТ СН'!$I$6-'СЕТ СН'!$I$23</f>
        <v>1674.1096452399997</v>
      </c>
      <c r="V144" s="36">
        <f>SUMIFS(СВЦЭМ!$D$34:$D$777,СВЦЭМ!$A$34:$A$777,$A144,СВЦЭМ!$B$34:$B$777,V$119)+'СЕТ СН'!$I$11+СВЦЭМ!$D$10+'СЕТ СН'!$I$6-'СЕТ СН'!$I$23</f>
        <v>1664.8241639300004</v>
      </c>
      <c r="W144" s="36">
        <f>SUMIFS(СВЦЭМ!$D$34:$D$777,СВЦЭМ!$A$34:$A$777,$A144,СВЦЭМ!$B$34:$B$777,W$119)+'СЕТ СН'!$I$11+СВЦЭМ!$D$10+'СЕТ СН'!$I$6-'СЕТ СН'!$I$23</f>
        <v>1657.41620367</v>
      </c>
      <c r="X144" s="36">
        <f>SUMIFS(СВЦЭМ!$D$34:$D$777,СВЦЭМ!$A$34:$A$777,$A144,СВЦЭМ!$B$34:$B$777,X$119)+'СЕТ СН'!$I$11+СВЦЭМ!$D$10+'СЕТ СН'!$I$6-'СЕТ СН'!$I$23</f>
        <v>1709.80973309</v>
      </c>
      <c r="Y144" s="36">
        <f>SUMIFS(СВЦЭМ!$D$34:$D$777,СВЦЭМ!$A$34:$A$777,$A144,СВЦЭМ!$B$34:$B$777,Y$119)+'СЕТ СН'!$I$11+СВЦЭМ!$D$10+'СЕТ СН'!$I$6-'СЕТ СН'!$I$23</f>
        <v>1791.1606600599998</v>
      </c>
    </row>
    <row r="145" spans="1:27" ht="15.75" x14ac:dyDescent="0.2">
      <c r="A145" s="35">
        <f t="shared" si="3"/>
        <v>42820</v>
      </c>
      <c r="B145" s="36">
        <f>SUMIFS(СВЦЭМ!$D$34:$D$777,СВЦЭМ!$A$34:$A$777,$A145,СВЦЭМ!$B$34:$B$777,B$119)+'СЕТ СН'!$I$11+СВЦЭМ!$D$10+'СЕТ СН'!$I$6-'СЕТ СН'!$I$23</f>
        <v>1858.4960815200002</v>
      </c>
      <c r="C145" s="36">
        <f>SUMIFS(СВЦЭМ!$D$34:$D$777,СВЦЭМ!$A$34:$A$777,$A145,СВЦЭМ!$B$34:$B$777,C$119)+'СЕТ СН'!$I$11+СВЦЭМ!$D$10+'СЕТ СН'!$I$6-'СЕТ СН'!$I$23</f>
        <v>1900.1085906099997</v>
      </c>
      <c r="D145" s="36">
        <f>SUMIFS(СВЦЭМ!$D$34:$D$777,СВЦЭМ!$A$34:$A$777,$A145,СВЦЭМ!$B$34:$B$777,D$119)+'СЕТ СН'!$I$11+СВЦЭМ!$D$10+'СЕТ СН'!$I$6-'СЕТ СН'!$I$23</f>
        <v>1921.1963162900001</v>
      </c>
      <c r="E145" s="36">
        <f>SUMIFS(СВЦЭМ!$D$34:$D$777,СВЦЭМ!$A$34:$A$777,$A145,СВЦЭМ!$B$34:$B$777,E$119)+'СЕТ СН'!$I$11+СВЦЭМ!$D$10+'СЕТ СН'!$I$6-'СЕТ СН'!$I$23</f>
        <v>1933.78061093</v>
      </c>
      <c r="F145" s="36">
        <f>SUMIFS(СВЦЭМ!$D$34:$D$777,СВЦЭМ!$A$34:$A$777,$A145,СВЦЭМ!$B$34:$B$777,F$119)+'СЕТ СН'!$I$11+СВЦЭМ!$D$10+'СЕТ СН'!$I$6-'СЕТ СН'!$I$23</f>
        <v>1934.16460779</v>
      </c>
      <c r="G145" s="36">
        <f>SUMIFS(СВЦЭМ!$D$34:$D$777,СВЦЭМ!$A$34:$A$777,$A145,СВЦЭМ!$B$34:$B$777,G$119)+'СЕТ СН'!$I$11+СВЦЭМ!$D$10+'СЕТ СН'!$I$6-'СЕТ СН'!$I$23</f>
        <v>1922.05550494</v>
      </c>
      <c r="H145" s="36">
        <f>SUMIFS(СВЦЭМ!$D$34:$D$777,СВЦЭМ!$A$34:$A$777,$A145,СВЦЭМ!$B$34:$B$777,H$119)+'СЕТ СН'!$I$11+СВЦЭМ!$D$10+'СЕТ СН'!$I$6-'СЕТ СН'!$I$23</f>
        <v>1898.92075802</v>
      </c>
      <c r="I145" s="36">
        <f>SUMIFS(СВЦЭМ!$D$34:$D$777,СВЦЭМ!$A$34:$A$777,$A145,СВЦЭМ!$B$34:$B$777,I$119)+'СЕТ СН'!$I$11+СВЦЭМ!$D$10+'СЕТ СН'!$I$6-'СЕТ СН'!$I$23</f>
        <v>1877.2077053000003</v>
      </c>
      <c r="J145" s="36">
        <f>SUMIFS(СВЦЭМ!$D$34:$D$777,СВЦЭМ!$A$34:$A$777,$A145,СВЦЭМ!$B$34:$B$777,J$119)+'СЕТ СН'!$I$11+СВЦЭМ!$D$10+'СЕТ СН'!$I$6-'СЕТ СН'!$I$23</f>
        <v>1785.0795359499998</v>
      </c>
      <c r="K145" s="36">
        <f>SUMIFS(СВЦЭМ!$D$34:$D$777,СВЦЭМ!$A$34:$A$777,$A145,СВЦЭМ!$B$34:$B$777,K$119)+'СЕТ СН'!$I$11+СВЦЭМ!$D$10+'СЕТ СН'!$I$6-'СЕТ СН'!$I$23</f>
        <v>1704.4923455899998</v>
      </c>
      <c r="L145" s="36">
        <f>SUMIFS(СВЦЭМ!$D$34:$D$777,СВЦЭМ!$A$34:$A$777,$A145,СВЦЭМ!$B$34:$B$777,L$119)+'СЕТ СН'!$I$11+СВЦЭМ!$D$10+'СЕТ СН'!$I$6-'СЕТ СН'!$I$23</f>
        <v>1688.34945113</v>
      </c>
      <c r="M145" s="36">
        <f>SUMIFS(СВЦЭМ!$D$34:$D$777,СВЦЭМ!$A$34:$A$777,$A145,СВЦЭМ!$B$34:$B$777,M$119)+'СЕТ СН'!$I$11+СВЦЭМ!$D$10+'СЕТ СН'!$I$6-'СЕТ СН'!$I$23</f>
        <v>1696.5307937699999</v>
      </c>
      <c r="N145" s="36">
        <f>SUMIFS(СВЦЭМ!$D$34:$D$777,СВЦЭМ!$A$34:$A$777,$A145,СВЦЭМ!$B$34:$B$777,N$119)+'СЕТ СН'!$I$11+СВЦЭМ!$D$10+'СЕТ СН'!$I$6-'СЕТ СН'!$I$23</f>
        <v>1714.48894036</v>
      </c>
      <c r="O145" s="36">
        <f>SUMIFS(СВЦЭМ!$D$34:$D$777,СВЦЭМ!$A$34:$A$777,$A145,СВЦЭМ!$B$34:$B$777,O$119)+'СЕТ СН'!$I$11+СВЦЭМ!$D$10+'СЕТ СН'!$I$6-'СЕТ СН'!$I$23</f>
        <v>1722.5890567300003</v>
      </c>
      <c r="P145" s="36">
        <f>SUMIFS(СВЦЭМ!$D$34:$D$777,СВЦЭМ!$A$34:$A$777,$A145,СВЦЭМ!$B$34:$B$777,P$119)+'СЕТ СН'!$I$11+СВЦЭМ!$D$10+'СЕТ СН'!$I$6-'СЕТ СН'!$I$23</f>
        <v>1732.5139095200002</v>
      </c>
      <c r="Q145" s="36">
        <f>SUMIFS(СВЦЭМ!$D$34:$D$777,СВЦЭМ!$A$34:$A$777,$A145,СВЦЭМ!$B$34:$B$777,Q$119)+'СЕТ СН'!$I$11+СВЦЭМ!$D$10+'СЕТ СН'!$I$6-'СЕТ СН'!$I$23</f>
        <v>1734.48760085</v>
      </c>
      <c r="R145" s="36">
        <f>SUMIFS(СВЦЭМ!$D$34:$D$777,СВЦЭМ!$A$34:$A$777,$A145,СВЦЭМ!$B$34:$B$777,R$119)+'СЕТ СН'!$I$11+СВЦЭМ!$D$10+'СЕТ СН'!$I$6-'СЕТ СН'!$I$23</f>
        <v>1736.0135141399996</v>
      </c>
      <c r="S145" s="36">
        <f>SUMIFS(СВЦЭМ!$D$34:$D$777,СВЦЭМ!$A$34:$A$777,$A145,СВЦЭМ!$B$34:$B$777,S$119)+'СЕТ СН'!$I$11+СВЦЭМ!$D$10+'СЕТ СН'!$I$6-'СЕТ СН'!$I$23</f>
        <v>1730.0394295799997</v>
      </c>
      <c r="T145" s="36">
        <f>SUMIFS(СВЦЭМ!$D$34:$D$777,СВЦЭМ!$A$34:$A$777,$A145,СВЦЭМ!$B$34:$B$777,T$119)+'СЕТ СН'!$I$11+СВЦЭМ!$D$10+'СЕТ СН'!$I$6-'СЕТ СН'!$I$23</f>
        <v>1706.0789532999997</v>
      </c>
      <c r="U145" s="36">
        <f>SUMIFS(СВЦЭМ!$D$34:$D$777,СВЦЭМ!$A$34:$A$777,$A145,СВЦЭМ!$B$34:$B$777,U$119)+'СЕТ СН'!$I$11+СВЦЭМ!$D$10+'СЕТ СН'!$I$6-'СЕТ СН'!$I$23</f>
        <v>1678.4943146699998</v>
      </c>
      <c r="V145" s="36">
        <f>SUMIFS(СВЦЭМ!$D$34:$D$777,СВЦЭМ!$A$34:$A$777,$A145,СВЦЭМ!$B$34:$B$777,V$119)+'СЕТ СН'!$I$11+СВЦЭМ!$D$10+'СЕТ СН'!$I$6-'СЕТ СН'!$I$23</f>
        <v>1677.3444620700002</v>
      </c>
      <c r="W145" s="36">
        <f>SUMIFS(СВЦЭМ!$D$34:$D$777,СВЦЭМ!$A$34:$A$777,$A145,СВЦЭМ!$B$34:$B$777,W$119)+'СЕТ СН'!$I$11+СВЦЭМ!$D$10+'СЕТ СН'!$I$6-'СЕТ СН'!$I$23</f>
        <v>1678.7005873899998</v>
      </c>
      <c r="X145" s="36">
        <f>SUMIFS(СВЦЭМ!$D$34:$D$777,СВЦЭМ!$A$34:$A$777,$A145,СВЦЭМ!$B$34:$B$777,X$119)+'СЕТ СН'!$I$11+СВЦЭМ!$D$10+'СЕТ СН'!$I$6-'СЕТ СН'!$I$23</f>
        <v>1744.07554278</v>
      </c>
      <c r="Y145" s="36">
        <f>SUMIFS(СВЦЭМ!$D$34:$D$777,СВЦЭМ!$A$34:$A$777,$A145,СВЦЭМ!$B$34:$B$777,Y$119)+'СЕТ СН'!$I$11+СВЦЭМ!$D$10+'СЕТ СН'!$I$6-'СЕТ СН'!$I$23</f>
        <v>1829.2391077000002</v>
      </c>
    </row>
    <row r="146" spans="1:27" ht="15.75" x14ac:dyDescent="0.2">
      <c r="A146" s="35">
        <f t="shared" si="3"/>
        <v>42821</v>
      </c>
      <c r="B146" s="36">
        <f>SUMIFS(СВЦЭМ!$D$34:$D$777,СВЦЭМ!$A$34:$A$777,$A146,СВЦЭМ!$B$34:$B$777,B$119)+'СЕТ СН'!$I$11+СВЦЭМ!$D$10+'СЕТ СН'!$I$6-'СЕТ СН'!$I$23</f>
        <v>1975.6809856199998</v>
      </c>
      <c r="C146" s="36">
        <f>SUMIFS(СВЦЭМ!$D$34:$D$777,СВЦЭМ!$A$34:$A$777,$A146,СВЦЭМ!$B$34:$B$777,C$119)+'СЕТ СН'!$I$11+СВЦЭМ!$D$10+'СЕТ СН'!$I$6-'СЕТ СН'!$I$23</f>
        <v>2022.5159112199999</v>
      </c>
      <c r="D146" s="36">
        <f>SUMIFS(СВЦЭМ!$D$34:$D$777,СВЦЭМ!$A$34:$A$777,$A146,СВЦЭМ!$B$34:$B$777,D$119)+'СЕТ СН'!$I$11+СВЦЭМ!$D$10+'СЕТ СН'!$I$6-'СЕТ СН'!$I$23</f>
        <v>2047.7511571499999</v>
      </c>
      <c r="E146" s="36">
        <f>SUMIFS(СВЦЭМ!$D$34:$D$777,СВЦЭМ!$A$34:$A$777,$A146,СВЦЭМ!$B$34:$B$777,E$119)+'СЕТ СН'!$I$11+СВЦЭМ!$D$10+'СЕТ СН'!$I$6-'СЕТ СН'!$I$23</f>
        <v>2051.75167917</v>
      </c>
      <c r="F146" s="36">
        <f>SUMIFS(СВЦЭМ!$D$34:$D$777,СВЦЭМ!$A$34:$A$777,$A146,СВЦЭМ!$B$34:$B$777,F$119)+'СЕТ СН'!$I$11+СВЦЭМ!$D$10+'СЕТ СН'!$I$6-'СЕТ СН'!$I$23</f>
        <v>2055.23782385</v>
      </c>
      <c r="G146" s="36">
        <f>SUMIFS(СВЦЭМ!$D$34:$D$777,СВЦЭМ!$A$34:$A$777,$A146,СВЦЭМ!$B$34:$B$777,G$119)+'СЕТ СН'!$I$11+СВЦЭМ!$D$10+'СЕТ СН'!$I$6-'СЕТ СН'!$I$23</f>
        <v>2035.5263037899999</v>
      </c>
      <c r="H146" s="36">
        <f>SUMIFS(СВЦЭМ!$D$34:$D$777,СВЦЭМ!$A$34:$A$777,$A146,СВЦЭМ!$B$34:$B$777,H$119)+'СЕТ СН'!$I$11+СВЦЭМ!$D$10+'СЕТ СН'!$I$6-'СЕТ СН'!$I$23</f>
        <v>1966.36693092</v>
      </c>
      <c r="I146" s="36">
        <f>SUMIFS(СВЦЭМ!$D$34:$D$777,СВЦЭМ!$A$34:$A$777,$A146,СВЦЭМ!$B$34:$B$777,I$119)+'СЕТ СН'!$I$11+СВЦЭМ!$D$10+'СЕТ СН'!$I$6-'СЕТ СН'!$I$23</f>
        <v>1891.5551588600001</v>
      </c>
      <c r="J146" s="36">
        <f>SUMIFS(СВЦЭМ!$D$34:$D$777,СВЦЭМ!$A$34:$A$777,$A146,СВЦЭМ!$B$34:$B$777,J$119)+'СЕТ СН'!$I$11+СВЦЭМ!$D$10+'СЕТ СН'!$I$6-'СЕТ СН'!$I$23</f>
        <v>1830.0852458700001</v>
      </c>
      <c r="K146" s="36">
        <f>SUMIFS(СВЦЭМ!$D$34:$D$777,СВЦЭМ!$A$34:$A$777,$A146,СВЦЭМ!$B$34:$B$777,K$119)+'СЕТ СН'!$I$11+СВЦЭМ!$D$10+'СЕТ СН'!$I$6-'СЕТ СН'!$I$23</f>
        <v>1767.3251438400002</v>
      </c>
      <c r="L146" s="36">
        <f>SUMIFS(СВЦЭМ!$D$34:$D$777,СВЦЭМ!$A$34:$A$777,$A146,СВЦЭМ!$B$34:$B$777,L$119)+'СЕТ СН'!$I$11+СВЦЭМ!$D$10+'СЕТ СН'!$I$6-'СЕТ СН'!$I$23</f>
        <v>1771.0696054700002</v>
      </c>
      <c r="M146" s="36">
        <f>SUMIFS(СВЦЭМ!$D$34:$D$777,СВЦЭМ!$A$34:$A$777,$A146,СВЦЭМ!$B$34:$B$777,M$119)+'СЕТ СН'!$I$11+СВЦЭМ!$D$10+'СЕТ СН'!$I$6-'СЕТ СН'!$I$23</f>
        <v>1796.0439971799997</v>
      </c>
      <c r="N146" s="36">
        <f>SUMIFS(СВЦЭМ!$D$34:$D$777,СВЦЭМ!$A$34:$A$777,$A146,СВЦЭМ!$B$34:$B$777,N$119)+'СЕТ СН'!$I$11+СВЦЭМ!$D$10+'СЕТ СН'!$I$6-'СЕТ СН'!$I$23</f>
        <v>1807.8766816500001</v>
      </c>
      <c r="O146" s="36">
        <f>SUMIFS(СВЦЭМ!$D$34:$D$777,СВЦЭМ!$A$34:$A$777,$A146,СВЦЭМ!$B$34:$B$777,O$119)+'СЕТ СН'!$I$11+СВЦЭМ!$D$10+'СЕТ СН'!$I$6-'СЕТ СН'!$I$23</f>
        <v>1806.3353235900004</v>
      </c>
      <c r="P146" s="36">
        <f>SUMIFS(СВЦЭМ!$D$34:$D$777,СВЦЭМ!$A$34:$A$777,$A146,СВЦЭМ!$B$34:$B$777,P$119)+'СЕТ СН'!$I$11+СВЦЭМ!$D$10+'СЕТ СН'!$I$6-'СЕТ СН'!$I$23</f>
        <v>1820.7064768999999</v>
      </c>
      <c r="Q146" s="36">
        <f>SUMIFS(СВЦЭМ!$D$34:$D$777,СВЦЭМ!$A$34:$A$777,$A146,СВЦЭМ!$B$34:$B$777,Q$119)+'СЕТ СН'!$I$11+СВЦЭМ!$D$10+'СЕТ СН'!$I$6-'СЕТ СН'!$I$23</f>
        <v>1829.10304963</v>
      </c>
      <c r="R146" s="36">
        <f>SUMIFS(СВЦЭМ!$D$34:$D$777,СВЦЭМ!$A$34:$A$777,$A146,СВЦЭМ!$B$34:$B$777,R$119)+'СЕТ СН'!$I$11+СВЦЭМ!$D$10+'СЕТ СН'!$I$6-'СЕТ СН'!$I$23</f>
        <v>1823.4160789099997</v>
      </c>
      <c r="S146" s="36">
        <f>SUMIFS(СВЦЭМ!$D$34:$D$777,СВЦЭМ!$A$34:$A$777,$A146,СВЦЭМ!$B$34:$B$777,S$119)+'СЕТ СН'!$I$11+СВЦЭМ!$D$10+'СЕТ СН'!$I$6-'СЕТ СН'!$I$23</f>
        <v>1816.21673973</v>
      </c>
      <c r="T146" s="36">
        <f>SUMIFS(СВЦЭМ!$D$34:$D$777,СВЦЭМ!$A$34:$A$777,$A146,СВЦЭМ!$B$34:$B$777,T$119)+'СЕТ СН'!$I$11+СВЦЭМ!$D$10+'СЕТ СН'!$I$6-'СЕТ СН'!$I$23</f>
        <v>1787.6530777799999</v>
      </c>
      <c r="U146" s="36">
        <f>SUMIFS(СВЦЭМ!$D$34:$D$777,СВЦЭМ!$A$34:$A$777,$A146,СВЦЭМ!$B$34:$B$777,U$119)+'СЕТ СН'!$I$11+СВЦЭМ!$D$10+'СЕТ СН'!$I$6-'СЕТ СН'!$I$23</f>
        <v>1753.4437310599997</v>
      </c>
      <c r="V146" s="36">
        <f>SUMIFS(СВЦЭМ!$D$34:$D$777,СВЦЭМ!$A$34:$A$777,$A146,СВЦЭМ!$B$34:$B$777,V$119)+'СЕТ СН'!$I$11+СВЦЭМ!$D$10+'СЕТ СН'!$I$6-'СЕТ СН'!$I$23</f>
        <v>1755.7471353299998</v>
      </c>
      <c r="W146" s="36">
        <f>SUMIFS(СВЦЭМ!$D$34:$D$777,СВЦЭМ!$A$34:$A$777,$A146,СВЦЭМ!$B$34:$B$777,W$119)+'СЕТ СН'!$I$11+СВЦЭМ!$D$10+'СЕТ СН'!$I$6-'СЕТ СН'!$I$23</f>
        <v>1747.7199354900004</v>
      </c>
      <c r="X146" s="36">
        <f>SUMIFS(СВЦЭМ!$D$34:$D$777,СВЦЭМ!$A$34:$A$777,$A146,СВЦЭМ!$B$34:$B$777,X$119)+'СЕТ СН'!$I$11+СВЦЭМ!$D$10+'СЕТ СН'!$I$6-'СЕТ СН'!$I$23</f>
        <v>1828.40442618</v>
      </c>
      <c r="Y146" s="36">
        <f>SUMIFS(СВЦЭМ!$D$34:$D$777,СВЦЭМ!$A$34:$A$777,$A146,СВЦЭМ!$B$34:$B$777,Y$119)+'СЕТ СН'!$I$11+СВЦЭМ!$D$10+'СЕТ СН'!$I$6-'СЕТ СН'!$I$23</f>
        <v>1907.2577523</v>
      </c>
    </row>
    <row r="147" spans="1:27" ht="15.75" x14ac:dyDescent="0.2">
      <c r="A147" s="35">
        <f t="shared" si="3"/>
        <v>42822</v>
      </c>
      <c r="B147" s="36">
        <f>SUMIFS(СВЦЭМ!$D$34:$D$777,СВЦЭМ!$A$34:$A$777,$A147,СВЦЭМ!$B$34:$B$777,B$119)+'СЕТ СН'!$I$11+СВЦЭМ!$D$10+'СЕТ СН'!$I$6-'СЕТ СН'!$I$23</f>
        <v>1889.1930594599999</v>
      </c>
      <c r="C147" s="36">
        <f>SUMIFS(СВЦЭМ!$D$34:$D$777,СВЦЭМ!$A$34:$A$777,$A147,СВЦЭМ!$B$34:$B$777,C$119)+'СЕТ СН'!$I$11+СВЦЭМ!$D$10+'СЕТ СН'!$I$6-'СЕТ СН'!$I$23</f>
        <v>1904.8055385099997</v>
      </c>
      <c r="D147" s="36">
        <f>SUMIFS(СВЦЭМ!$D$34:$D$777,СВЦЭМ!$A$34:$A$777,$A147,СВЦЭМ!$B$34:$B$777,D$119)+'СЕТ СН'!$I$11+СВЦЭМ!$D$10+'СЕТ СН'!$I$6-'СЕТ СН'!$I$23</f>
        <v>1927.3871184899999</v>
      </c>
      <c r="E147" s="36">
        <f>SUMIFS(СВЦЭМ!$D$34:$D$777,СВЦЭМ!$A$34:$A$777,$A147,СВЦЭМ!$B$34:$B$777,E$119)+'СЕТ СН'!$I$11+СВЦЭМ!$D$10+'СЕТ СН'!$I$6-'СЕТ СН'!$I$23</f>
        <v>1935.1669165200001</v>
      </c>
      <c r="F147" s="36">
        <f>SUMIFS(СВЦЭМ!$D$34:$D$777,СВЦЭМ!$A$34:$A$777,$A147,СВЦЭМ!$B$34:$B$777,F$119)+'СЕТ СН'!$I$11+СВЦЭМ!$D$10+'СЕТ СН'!$I$6-'СЕТ СН'!$I$23</f>
        <v>1929.98095805</v>
      </c>
      <c r="G147" s="36">
        <f>SUMIFS(СВЦЭМ!$D$34:$D$777,СВЦЭМ!$A$34:$A$777,$A147,СВЦЭМ!$B$34:$B$777,G$119)+'СЕТ СН'!$I$11+СВЦЭМ!$D$10+'СЕТ СН'!$I$6-'СЕТ СН'!$I$23</f>
        <v>1915.3100732000003</v>
      </c>
      <c r="H147" s="36">
        <f>SUMIFS(СВЦЭМ!$D$34:$D$777,СВЦЭМ!$A$34:$A$777,$A147,СВЦЭМ!$B$34:$B$777,H$119)+'СЕТ СН'!$I$11+СВЦЭМ!$D$10+'СЕТ СН'!$I$6-'СЕТ СН'!$I$23</f>
        <v>1860.5490224100004</v>
      </c>
      <c r="I147" s="36">
        <f>SUMIFS(СВЦЭМ!$D$34:$D$777,СВЦЭМ!$A$34:$A$777,$A147,СВЦЭМ!$B$34:$B$777,I$119)+'СЕТ СН'!$I$11+СВЦЭМ!$D$10+'СЕТ СН'!$I$6-'СЕТ СН'!$I$23</f>
        <v>1851.3563837000002</v>
      </c>
      <c r="J147" s="36">
        <f>SUMIFS(СВЦЭМ!$D$34:$D$777,СВЦЭМ!$A$34:$A$777,$A147,СВЦЭМ!$B$34:$B$777,J$119)+'СЕТ СН'!$I$11+СВЦЭМ!$D$10+'СЕТ СН'!$I$6-'СЕТ СН'!$I$23</f>
        <v>1826.0653250100004</v>
      </c>
      <c r="K147" s="36">
        <f>SUMIFS(СВЦЭМ!$D$34:$D$777,СВЦЭМ!$A$34:$A$777,$A147,СВЦЭМ!$B$34:$B$777,K$119)+'СЕТ СН'!$I$11+СВЦЭМ!$D$10+'СЕТ СН'!$I$6-'СЕТ СН'!$I$23</f>
        <v>1802.45067113</v>
      </c>
      <c r="L147" s="36">
        <f>SUMIFS(СВЦЭМ!$D$34:$D$777,СВЦЭМ!$A$34:$A$777,$A147,СВЦЭМ!$B$34:$B$777,L$119)+'СЕТ СН'!$I$11+СВЦЭМ!$D$10+'СЕТ СН'!$I$6-'СЕТ СН'!$I$23</f>
        <v>1804.8715265299998</v>
      </c>
      <c r="M147" s="36">
        <f>SUMIFS(СВЦЭМ!$D$34:$D$777,СВЦЭМ!$A$34:$A$777,$A147,СВЦЭМ!$B$34:$B$777,M$119)+'СЕТ СН'!$I$11+СВЦЭМ!$D$10+'СЕТ СН'!$I$6-'СЕТ СН'!$I$23</f>
        <v>1805.4759279500004</v>
      </c>
      <c r="N147" s="36">
        <f>SUMIFS(СВЦЭМ!$D$34:$D$777,СВЦЭМ!$A$34:$A$777,$A147,СВЦЭМ!$B$34:$B$777,N$119)+'СЕТ СН'!$I$11+СВЦЭМ!$D$10+'СЕТ СН'!$I$6-'СЕТ СН'!$I$23</f>
        <v>1824.7931834199999</v>
      </c>
      <c r="O147" s="36">
        <f>SUMIFS(СВЦЭМ!$D$34:$D$777,СВЦЭМ!$A$34:$A$777,$A147,СВЦЭМ!$B$34:$B$777,O$119)+'СЕТ СН'!$I$11+СВЦЭМ!$D$10+'СЕТ СН'!$I$6-'СЕТ СН'!$I$23</f>
        <v>1827.0305561799996</v>
      </c>
      <c r="P147" s="36">
        <f>SUMIFS(СВЦЭМ!$D$34:$D$777,СВЦЭМ!$A$34:$A$777,$A147,СВЦЭМ!$B$34:$B$777,P$119)+'СЕТ СН'!$I$11+СВЦЭМ!$D$10+'СЕТ СН'!$I$6-'СЕТ СН'!$I$23</f>
        <v>1844.2949470800004</v>
      </c>
      <c r="Q147" s="36">
        <f>SUMIFS(СВЦЭМ!$D$34:$D$777,СВЦЭМ!$A$34:$A$777,$A147,СВЦЭМ!$B$34:$B$777,Q$119)+'СЕТ СН'!$I$11+СВЦЭМ!$D$10+'СЕТ СН'!$I$6-'СЕТ СН'!$I$23</f>
        <v>1840.3221184200002</v>
      </c>
      <c r="R147" s="36">
        <f>SUMIFS(СВЦЭМ!$D$34:$D$777,СВЦЭМ!$A$34:$A$777,$A147,СВЦЭМ!$B$34:$B$777,R$119)+'СЕТ СН'!$I$11+СВЦЭМ!$D$10+'СЕТ СН'!$I$6-'СЕТ СН'!$I$23</f>
        <v>1837.82888976</v>
      </c>
      <c r="S147" s="36">
        <f>SUMIFS(СВЦЭМ!$D$34:$D$777,СВЦЭМ!$A$34:$A$777,$A147,СВЦЭМ!$B$34:$B$777,S$119)+'СЕТ СН'!$I$11+СВЦЭМ!$D$10+'СЕТ СН'!$I$6-'СЕТ СН'!$I$23</f>
        <v>1838.3555757499998</v>
      </c>
      <c r="T147" s="36">
        <f>SUMIFS(СВЦЭМ!$D$34:$D$777,СВЦЭМ!$A$34:$A$777,$A147,СВЦЭМ!$B$34:$B$777,T$119)+'СЕТ СН'!$I$11+СВЦЭМ!$D$10+'СЕТ СН'!$I$6-'СЕТ СН'!$I$23</f>
        <v>1827.49447048</v>
      </c>
      <c r="U147" s="36">
        <f>SUMIFS(СВЦЭМ!$D$34:$D$777,СВЦЭМ!$A$34:$A$777,$A147,СВЦЭМ!$B$34:$B$777,U$119)+'СЕТ СН'!$I$11+СВЦЭМ!$D$10+'СЕТ СН'!$I$6-'СЕТ СН'!$I$23</f>
        <v>1824.4659541600004</v>
      </c>
      <c r="V147" s="36">
        <f>SUMIFS(СВЦЭМ!$D$34:$D$777,СВЦЭМ!$A$34:$A$777,$A147,СВЦЭМ!$B$34:$B$777,V$119)+'СЕТ СН'!$I$11+СВЦЭМ!$D$10+'СЕТ СН'!$I$6-'СЕТ СН'!$I$23</f>
        <v>1829.9052909299999</v>
      </c>
      <c r="W147" s="36">
        <f>SUMIFS(СВЦЭМ!$D$34:$D$777,СВЦЭМ!$A$34:$A$777,$A147,СВЦЭМ!$B$34:$B$777,W$119)+'СЕТ СН'!$I$11+СВЦЭМ!$D$10+'СЕТ СН'!$I$6-'СЕТ СН'!$I$23</f>
        <v>1826.8067689</v>
      </c>
      <c r="X147" s="36">
        <f>SUMIFS(СВЦЭМ!$D$34:$D$777,СВЦЭМ!$A$34:$A$777,$A147,СВЦЭМ!$B$34:$B$777,X$119)+'СЕТ СН'!$I$11+СВЦЭМ!$D$10+'СЕТ СН'!$I$6-'СЕТ СН'!$I$23</f>
        <v>1857.6808869699998</v>
      </c>
      <c r="Y147" s="36">
        <f>SUMIFS(СВЦЭМ!$D$34:$D$777,СВЦЭМ!$A$34:$A$777,$A147,СВЦЭМ!$B$34:$B$777,Y$119)+'СЕТ СН'!$I$11+СВЦЭМ!$D$10+'СЕТ СН'!$I$6-'СЕТ СН'!$I$23</f>
        <v>1896.10042806</v>
      </c>
    </row>
    <row r="148" spans="1:27" ht="15.75" x14ac:dyDescent="0.2">
      <c r="A148" s="35">
        <f t="shared" si="3"/>
        <v>42823</v>
      </c>
      <c r="B148" s="36">
        <f>SUMIFS(СВЦЭМ!$D$34:$D$777,СВЦЭМ!$A$34:$A$777,$A148,СВЦЭМ!$B$34:$B$777,B$119)+'СЕТ СН'!$I$11+СВЦЭМ!$D$10+'СЕТ СН'!$I$6-'СЕТ СН'!$I$23</f>
        <v>1910.1583721099996</v>
      </c>
      <c r="C148" s="36">
        <f>SUMIFS(СВЦЭМ!$D$34:$D$777,СВЦЭМ!$A$34:$A$777,$A148,СВЦЭМ!$B$34:$B$777,C$119)+'СЕТ СН'!$I$11+СВЦЭМ!$D$10+'СЕТ СН'!$I$6-'СЕТ СН'!$I$23</f>
        <v>1951.88812637</v>
      </c>
      <c r="D148" s="36">
        <f>SUMIFS(СВЦЭМ!$D$34:$D$777,СВЦЭМ!$A$34:$A$777,$A148,СВЦЭМ!$B$34:$B$777,D$119)+'СЕТ СН'!$I$11+СВЦЭМ!$D$10+'СЕТ СН'!$I$6-'СЕТ СН'!$I$23</f>
        <v>1977.8486046400003</v>
      </c>
      <c r="E148" s="36">
        <f>SUMIFS(СВЦЭМ!$D$34:$D$777,СВЦЭМ!$A$34:$A$777,$A148,СВЦЭМ!$B$34:$B$777,E$119)+'СЕТ СН'!$I$11+СВЦЭМ!$D$10+'СЕТ СН'!$I$6-'СЕТ СН'!$I$23</f>
        <v>1990.6702158200001</v>
      </c>
      <c r="F148" s="36">
        <f>SUMIFS(СВЦЭМ!$D$34:$D$777,СВЦЭМ!$A$34:$A$777,$A148,СВЦЭМ!$B$34:$B$777,F$119)+'СЕТ СН'!$I$11+СВЦЭМ!$D$10+'СЕТ СН'!$I$6-'СЕТ СН'!$I$23</f>
        <v>1982.0084460999997</v>
      </c>
      <c r="G148" s="36">
        <f>SUMIFS(СВЦЭМ!$D$34:$D$777,СВЦЭМ!$A$34:$A$777,$A148,СВЦЭМ!$B$34:$B$777,G$119)+'СЕТ СН'!$I$11+СВЦЭМ!$D$10+'СЕТ СН'!$I$6-'СЕТ СН'!$I$23</f>
        <v>1969.80725562</v>
      </c>
      <c r="H148" s="36">
        <f>SUMIFS(СВЦЭМ!$D$34:$D$777,СВЦЭМ!$A$34:$A$777,$A148,СВЦЭМ!$B$34:$B$777,H$119)+'СЕТ СН'!$I$11+СВЦЭМ!$D$10+'СЕТ СН'!$I$6-'СЕТ СН'!$I$23</f>
        <v>1902.74005554</v>
      </c>
      <c r="I148" s="36">
        <f>SUMIFS(СВЦЭМ!$D$34:$D$777,СВЦЭМ!$A$34:$A$777,$A148,СВЦЭМ!$B$34:$B$777,I$119)+'СЕТ СН'!$I$11+СВЦЭМ!$D$10+'СЕТ СН'!$I$6-'СЕТ СН'!$I$23</f>
        <v>1830.11213761</v>
      </c>
      <c r="J148" s="36">
        <f>SUMIFS(СВЦЭМ!$D$34:$D$777,СВЦЭМ!$A$34:$A$777,$A148,СВЦЭМ!$B$34:$B$777,J$119)+'СЕТ СН'!$I$11+СВЦЭМ!$D$10+'СЕТ СН'!$I$6-'СЕТ СН'!$I$23</f>
        <v>1764.7342702300002</v>
      </c>
      <c r="K148" s="36">
        <f>SUMIFS(СВЦЭМ!$D$34:$D$777,СВЦЭМ!$A$34:$A$777,$A148,СВЦЭМ!$B$34:$B$777,K$119)+'СЕТ СН'!$I$11+СВЦЭМ!$D$10+'СЕТ СН'!$I$6-'СЕТ СН'!$I$23</f>
        <v>1721.4045576799999</v>
      </c>
      <c r="L148" s="36">
        <f>SUMIFS(СВЦЭМ!$D$34:$D$777,СВЦЭМ!$A$34:$A$777,$A148,СВЦЭМ!$B$34:$B$777,L$119)+'СЕТ СН'!$I$11+СВЦЭМ!$D$10+'СЕТ СН'!$I$6-'СЕТ СН'!$I$23</f>
        <v>1718.9116813000001</v>
      </c>
      <c r="M148" s="36">
        <f>SUMIFS(СВЦЭМ!$D$34:$D$777,СВЦЭМ!$A$34:$A$777,$A148,СВЦЭМ!$B$34:$B$777,M$119)+'СЕТ СН'!$I$11+СВЦЭМ!$D$10+'СЕТ СН'!$I$6-'СЕТ СН'!$I$23</f>
        <v>1712.5379694599997</v>
      </c>
      <c r="N148" s="36">
        <f>SUMIFS(СВЦЭМ!$D$34:$D$777,СВЦЭМ!$A$34:$A$777,$A148,СВЦЭМ!$B$34:$B$777,N$119)+'СЕТ СН'!$I$11+СВЦЭМ!$D$10+'СЕТ СН'!$I$6-'СЕТ СН'!$I$23</f>
        <v>1717.56941379</v>
      </c>
      <c r="O148" s="36">
        <f>SUMIFS(СВЦЭМ!$D$34:$D$777,СВЦЭМ!$A$34:$A$777,$A148,СВЦЭМ!$B$34:$B$777,O$119)+'СЕТ СН'!$I$11+СВЦЭМ!$D$10+'СЕТ СН'!$I$6-'СЕТ СН'!$I$23</f>
        <v>1729.7589647900004</v>
      </c>
      <c r="P148" s="36">
        <f>SUMIFS(СВЦЭМ!$D$34:$D$777,СВЦЭМ!$A$34:$A$777,$A148,СВЦЭМ!$B$34:$B$777,P$119)+'СЕТ СН'!$I$11+СВЦЭМ!$D$10+'СЕТ СН'!$I$6-'СЕТ СН'!$I$23</f>
        <v>1744.2190426899997</v>
      </c>
      <c r="Q148" s="36">
        <f>SUMIFS(СВЦЭМ!$D$34:$D$777,СВЦЭМ!$A$34:$A$777,$A148,СВЦЭМ!$B$34:$B$777,Q$119)+'СЕТ СН'!$I$11+СВЦЭМ!$D$10+'СЕТ СН'!$I$6-'СЕТ СН'!$I$23</f>
        <v>1758.3661643799996</v>
      </c>
      <c r="R148" s="36">
        <f>SUMIFS(СВЦЭМ!$D$34:$D$777,СВЦЭМ!$A$34:$A$777,$A148,СВЦЭМ!$B$34:$B$777,R$119)+'СЕТ СН'!$I$11+СВЦЭМ!$D$10+'СЕТ СН'!$I$6-'СЕТ СН'!$I$23</f>
        <v>1764.2005264999998</v>
      </c>
      <c r="S148" s="36">
        <f>SUMIFS(СВЦЭМ!$D$34:$D$777,СВЦЭМ!$A$34:$A$777,$A148,СВЦЭМ!$B$34:$B$777,S$119)+'СЕТ СН'!$I$11+СВЦЭМ!$D$10+'СЕТ СН'!$I$6-'СЕТ СН'!$I$23</f>
        <v>1754.4076526999997</v>
      </c>
      <c r="T148" s="36">
        <f>SUMIFS(СВЦЭМ!$D$34:$D$777,СВЦЭМ!$A$34:$A$777,$A148,СВЦЭМ!$B$34:$B$777,T$119)+'СЕТ СН'!$I$11+СВЦЭМ!$D$10+'СЕТ СН'!$I$6-'СЕТ СН'!$I$23</f>
        <v>1737.5037136999999</v>
      </c>
      <c r="U148" s="36">
        <f>SUMIFS(СВЦЭМ!$D$34:$D$777,СВЦЭМ!$A$34:$A$777,$A148,СВЦЭМ!$B$34:$B$777,U$119)+'СЕТ СН'!$I$11+СВЦЭМ!$D$10+'СЕТ СН'!$I$6-'СЕТ СН'!$I$23</f>
        <v>1724.3452465099999</v>
      </c>
      <c r="V148" s="36">
        <f>SUMIFS(СВЦЭМ!$D$34:$D$777,СВЦЭМ!$A$34:$A$777,$A148,СВЦЭМ!$B$34:$B$777,V$119)+'СЕТ СН'!$I$11+СВЦЭМ!$D$10+'СЕТ СН'!$I$6-'СЕТ СН'!$I$23</f>
        <v>1725.2356038400003</v>
      </c>
      <c r="W148" s="36">
        <f>SUMIFS(СВЦЭМ!$D$34:$D$777,СВЦЭМ!$A$34:$A$777,$A148,СВЦЭМ!$B$34:$B$777,W$119)+'СЕТ СН'!$I$11+СВЦЭМ!$D$10+'СЕТ СН'!$I$6-'СЕТ СН'!$I$23</f>
        <v>1714.6181595600001</v>
      </c>
      <c r="X148" s="36">
        <f>SUMIFS(СВЦЭМ!$D$34:$D$777,СВЦЭМ!$A$34:$A$777,$A148,СВЦЭМ!$B$34:$B$777,X$119)+'СЕТ СН'!$I$11+СВЦЭМ!$D$10+'СЕТ СН'!$I$6-'СЕТ СН'!$I$23</f>
        <v>1754.7602178400002</v>
      </c>
      <c r="Y148" s="36">
        <f>SUMIFS(СВЦЭМ!$D$34:$D$777,СВЦЭМ!$A$34:$A$777,$A148,СВЦЭМ!$B$34:$B$777,Y$119)+'СЕТ СН'!$I$11+СВЦЭМ!$D$10+'СЕТ СН'!$I$6-'СЕТ СН'!$I$23</f>
        <v>1836.7586322500001</v>
      </c>
    </row>
    <row r="149" spans="1:27" ht="15.75" x14ac:dyDescent="0.2">
      <c r="A149" s="35">
        <f t="shared" si="3"/>
        <v>42824</v>
      </c>
      <c r="B149" s="36">
        <f>SUMIFS(СВЦЭМ!$D$34:$D$777,СВЦЭМ!$A$34:$A$777,$A149,СВЦЭМ!$B$34:$B$777,B$119)+'СЕТ СН'!$I$11+СВЦЭМ!$D$10+'СЕТ СН'!$I$6-'СЕТ СН'!$I$23</f>
        <v>1892.9902741599999</v>
      </c>
      <c r="C149" s="36">
        <f>SUMIFS(СВЦЭМ!$D$34:$D$777,СВЦЭМ!$A$34:$A$777,$A149,СВЦЭМ!$B$34:$B$777,C$119)+'СЕТ СН'!$I$11+СВЦЭМ!$D$10+'СЕТ СН'!$I$6-'СЕТ СН'!$I$23</f>
        <v>1932.8240710500004</v>
      </c>
      <c r="D149" s="36">
        <f>SUMIFS(СВЦЭМ!$D$34:$D$777,СВЦЭМ!$A$34:$A$777,$A149,СВЦЭМ!$B$34:$B$777,D$119)+'СЕТ СН'!$I$11+СВЦЭМ!$D$10+'СЕТ СН'!$I$6-'СЕТ СН'!$I$23</f>
        <v>1954.83983515</v>
      </c>
      <c r="E149" s="36">
        <f>SUMIFS(СВЦЭМ!$D$34:$D$777,СВЦЭМ!$A$34:$A$777,$A149,СВЦЭМ!$B$34:$B$777,E$119)+'СЕТ СН'!$I$11+СВЦЭМ!$D$10+'СЕТ СН'!$I$6-'СЕТ СН'!$I$23</f>
        <v>1968.8798260100002</v>
      </c>
      <c r="F149" s="36">
        <f>SUMIFS(СВЦЭМ!$D$34:$D$777,СВЦЭМ!$A$34:$A$777,$A149,СВЦЭМ!$B$34:$B$777,F$119)+'СЕТ СН'!$I$11+СВЦЭМ!$D$10+'СЕТ СН'!$I$6-'СЕТ СН'!$I$23</f>
        <v>1966.74027643</v>
      </c>
      <c r="G149" s="36">
        <f>SUMIFS(СВЦЭМ!$D$34:$D$777,СВЦЭМ!$A$34:$A$777,$A149,СВЦЭМ!$B$34:$B$777,G$119)+'СЕТ СН'!$I$11+СВЦЭМ!$D$10+'СЕТ СН'!$I$6-'СЕТ СН'!$I$23</f>
        <v>1950.0012383900003</v>
      </c>
      <c r="H149" s="36">
        <f>SUMIFS(СВЦЭМ!$D$34:$D$777,СВЦЭМ!$A$34:$A$777,$A149,СВЦЭМ!$B$34:$B$777,H$119)+'СЕТ СН'!$I$11+СВЦЭМ!$D$10+'СЕТ СН'!$I$6-'СЕТ СН'!$I$23</f>
        <v>1892.6263492199996</v>
      </c>
      <c r="I149" s="36">
        <f>SUMIFS(СВЦЭМ!$D$34:$D$777,СВЦЭМ!$A$34:$A$777,$A149,СВЦЭМ!$B$34:$B$777,I$119)+'СЕТ СН'!$I$11+СВЦЭМ!$D$10+'СЕТ СН'!$I$6-'СЕТ СН'!$I$23</f>
        <v>1837.0069107600002</v>
      </c>
      <c r="J149" s="36">
        <f>SUMIFS(СВЦЭМ!$D$34:$D$777,СВЦЭМ!$A$34:$A$777,$A149,СВЦЭМ!$B$34:$B$777,J$119)+'СЕТ СН'!$I$11+СВЦЭМ!$D$10+'СЕТ СН'!$I$6-'СЕТ СН'!$I$23</f>
        <v>1783.4018049799997</v>
      </c>
      <c r="K149" s="36">
        <f>SUMIFS(СВЦЭМ!$D$34:$D$777,СВЦЭМ!$A$34:$A$777,$A149,СВЦЭМ!$B$34:$B$777,K$119)+'СЕТ СН'!$I$11+СВЦЭМ!$D$10+'СЕТ СН'!$I$6-'СЕТ СН'!$I$23</f>
        <v>1742.9031987999997</v>
      </c>
      <c r="L149" s="36">
        <f>SUMIFS(СВЦЭМ!$D$34:$D$777,СВЦЭМ!$A$34:$A$777,$A149,СВЦЭМ!$B$34:$B$777,L$119)+'СЕТ СН'!$I$11+СВЦЭМ!$D$10+'СЕТ СН'!$I$6-'СЕТ СН'!$I$23</f>
        <v>1733.31222325</v>
      </c>
      <c r="M149" s="36">
        <f>SUMIFS(СВЦЭМ!$D$34:$D$777,СВЦЭМ!$A$34:$A$777,$A149,СВЦЭМ!$B$34:$B$777,M$119)+'СЕТ СН'!$I$11+СВЦЭМ!$D$10+'СЕТ СН'!$I$6-'СЕТ СН'!$I$23</f>
        <v>1727.7219692600002</v>
      </c>
      <c r="N149" s="36">
        <f>SUMIFS(СВЦЭМ!$D$34:$D$777,СВЦЭМ!$A$34:$A$777,$A149,СВЦЭМ!$B$34:$B$777,N$119)+'СЕТ СН'!$I$11+СВЦЭМ!$D$10+'СЕТ СН'!$I$6-'СЕТ СН'!$I$23</f>
        <v>1728.4947903900002</v>
      </c>
      <c r="O149" s="36">
        <f>SUMIFS(СВЦЭМ!$D$34:$D$777,СВЦЭМ!$A$34:$A$777,$A149,СВЦЭМ!$B$34:$B$777,O$119)+'СЕТ СН'!$I$11+СВЦЭМ!$D$10+'СЕТ СН'!$I$6-'СЕТ СН'!$I$23</f>
        <v>1729.3874502600002</v>
      </c>
      <c r="P149" s="36">
        <f>SUMIFS(СВЦЭМ!$D$34:$D$777,СВЦЭМ!$A$34:$A$777,$A149,СВЦЭМ!$B$34:$B$777,P$119)+'СЕТ СН'!$I$11+СВЦЭМ!$D$10+'СЕТ СН'!$I$6-'СЕТ СН'!$I$23</f>
        <v>1742.1027196200002</v>
      </c>
      <c r="Q149" s="36">
        <f>SUMIFS(СВЦЭМ!$D$34:$D$777,СВЦЭМ!$A$34:$A$777,$A149,СВЦЭМ!$B$34:$B$777,Q$119)+'СЕТ СН'!$I$11+СВЦЭМ!$D$10+'СЕТ СН'!$I$6-'СЕТ СН'!$I$23</f>
        <v>1750.93293012</v>
      </c>
      <c r="R149" s="36">
        <f>SUMIFS(СВЦЭМ!$D$34:$D$777,СВЦЭМ!$A$34:$A$777,$A149,СВЦЭМ!$B$34:$B$777,R$119)+'СЕТ СН'!$I$11+СВЦЭМ!$D$10+'СЕТ СН'!$I$6-'СЕТ СН'!$I$23</f>
        <v>1752.6207852500002</v>
      </c>
      <c r="S149" s="36">
        <f>SUMIFS(СВЦЭМ!$D$34:$D$777,СВЦЭМ!$A$34:$A$777,$A149,СВЦЭМ!$B$34:$B$777,S$119)+'СЕТ СН'!$I$11+СВЦЭМ!$D$10+'СЕТ СН'!$I$6-'СЕТ СН'!$I$23</f>
        <v>1741.0136396400003</v>
      </c>
      <c r="T149" s="36">
        <f>SUMIFS(СВЦЭМ!$D$34:$D$777,СВЦЭМ!$A$34:$A$777,$A149,СВЦЭМ!$B$34:$B$777,T$119)+'СЕТ СН'!$I$11+СВЦЭМ!$D$10+'СЕТ СН'!$I$6-'СЕТ СН'!$I$23</f>
        <v>1735.1921609399997</v>
      </c>
      <c r="U149" s="36">
        <f>SUMIFS(СВЦЭМ!$D$34:$D$777,СВЦЭМ!$A$34:$A$777,$A149,СВЦЭМ!$B$34:$B$777,U$119)+'СЕТ СН'!$I$11+СВЦЭМ!$D$10+'СЕТ СН'!$I$6-'СЕТ СН'!$I$23</f>
        <v>1730.4547875099997</v>
      </c>
      <c r="V149" s="36">
        <f>SUMIFS(СВЦЭМ!$D$34:$D$777,СВЦЭМ!$A$34:$A$777,$A149,СВЦЭМ!$B$34:$B$777,V$119)+'СЕТ СН'!$I$11+СВЦЭМ!$D$10+'СЕТ СН'!$I$6-'СЕТ СН'!$I$23</f>
        <v>1737.6211553800003</v>
      </c>
      <c r="W149" s="36">
        <f>SUMIFS(СВЦЭМ!$D$34:$D$777,СВЦЭМ!$A$34:$A$777,$A149,СВЦЭМ!$B$34:$B$777,W$119)+'СЕТ СН'!$I$11+СВЦЭМ!$D$10+'СЕТ СН'!$I$6-'СЕТ СН'!$I$23</f>
        <v>1732.6832577699997</v>
      </c>
      <c r="X149" s="36">
        <f>SUMIFS(СВЦЭМ!$D$34:$D$777,СВЦЭМ!$A$34:$A$777,$A149,СВЦЭМ!$B$34:$B$777,X$119)+'СЕТ СН'!$I$11+СВЦЭМ!$D$10+'СЕТ СН'!$I$6-'СЕТ СН'!$I$23</f>
        <v>1778.61346555</v>
      </c>
      <c r="Y149" s="36">
        <f>SUMIFS(СВЦЭМ!$D$34:$D$777,СВЦЭМ!$A$34:$A$777,$A149,СВЦЭМ!$B$34:$B$777,Y$119)+'СЕТ СН'!$I$11+СВЦЭМ!$D$10+'СЕТ СН'!$I$6-'СЕТ СН'!$I$23</f>
        <v>1851.3803125300001</v>
      </c>
    </row>
    <row r="150" spans="1:27" ht="15.75" x14ac:dyDescent="0.2">
      <c r="A150" s="35">
        <f t="shared" si="3"/>
        <v>42825</v>
      </c>
      <c r="B150" s="36">
        <f>SUMIFS(СВЦЭМ!$D$34:$D$777,СВЦЭМ!$A$34:$A$777,$A150,СВЦЭМ!$B$34:$B$777,B$119)+'СЕТ СН'!$I$11+СВЦЭМ!$D$10+'СЕТ СН'!$I$6-'СЕТ СН'!$I$23</f>
        <v>1923.24338773</v>
      </c>
      <c r="C150" s="36">
        <f>SUMIFS(СВЦЭМ!$D$34:$D$777,СВЦЭМ!$A$34:$A$777,$A150,СВЦЭМ!$B$34:$B$777,C$119)+'СЕТ СН'!$I$11+СВЦЭМ!$D$10+'СЕТ СН'!$I$6-'СЕТ СН'!$I$23</f>
        <v>1924.3424348500002</v>
      </c>
      <c r="D150" s="36">
        <f>SUMIFS(СВЦЭМ!$D$34:$D$777,СВЦЭМ!$A$34:$A$777,$A150,СВЦЭМ!$B$34:$B$777,D$119)+'СЕТ СН'!$I$11+СВЦЭМ!$D$10+'СЕТ СН'!$I$6-'СЕТ СН'!$I$23</f>
        <v>1926.9607070700004</v>
      </c>
      <c r="E150" s="36">
        <f>SUMIFS(СВЦЭМ!$D$34:$D$777,СВЦЭМ!$A$34:$A$777,$A150,СВЦЭМ!$B$34:$B$777,E$119)+'СЕТ СН'!$I$11+СВЦЭМ!$D$10+'СЕТ СН'!$I$6-'СЕТ СН'!$I$23</f>
        <v>1940.47581717</v>
      </c>
      <c r="F150" s="36">
        <f>SUMIFS(СВЦЭМ!$D$34:$D$777,СВЦЭМ!$A$34:$A$777,$A150,СВЦЭМ!$B$34:$B$777,F$119)+'СЕТ СН'!$I$11+СВЦЭМ!$D$10+'СЕТ СН'!$I$6-'СЕТ СН'!$I$23</f>
        <v>1936.65814318</v>
      </c>
      <c r="G150" s="36">
        <f>SUMIFS(СВЦЭМ!$D$34:$D$777,СВЦЭМ!$A$34:$A$777,$A150,СВЦЭМ!$B$34:$B$777,G$119)+'СЕТ СН'!$I$11+СВЦЭМ!$D$10+'СЕТ СН'!$I$6-'СЕТ СН'!$I$23</f>
        <v>1919.3054441000004</v>
      </c>
      <c r="H150" s="36">
        <f>SUMIFS(СВЦЭМ!$D$34:$D$777,СВЦЭМ!$A$34:$A$777,$A150,СВЦЭМ!$B$34:$B$777,H$119)+'СЕТ СН'!$I$11+СВЦЭМ!$D$10+'СЕТ СН'!$I$6-'СЕТ СН'!$I$23</f>
        <v>1860.5250473900001</v>
      </c>
      <c r="I150" s="36">
        <f>SUMIFS(СВЦЭМ!$D$34:$D$777,СВЦЭМ!$A$34:$A$777,$A150,СВЦЭМ!$B$34:$B$777,I$119)+'СЕТ СН'!$I$11+СВЦЭМ!$D$10+'СЕТ СН'!$I$6-'СЕТ СН'!$I$23</f>
        <v>1819.6204095599996</v>
      </c>
      <c r="J150" s="36">
        <f>SUMIFS(СВЦЭМ!$D$34:$D$777,СВЦЭМ!$A$34:$A$777,$A150,СВЦЭМ!$B$34:$B$777,J$119)+'СЕТ СН'!$I$11+СВЦЭМ!$D$10+'СЕТ СН'!$I$6-'СЕТ СН'!$I$23</f>
        <v>1772.3185283299999</v>
      </c>
      <c r="K150" s="36">
        <f>SUMIFS(СВЦЭМ!$D$34:$D$777,СВЦЭМ!$A$34:$A$777,$A150,СВЦЭМ!$B$34:$B$777,K$119)+'СЕТ СН'!$I$11+СВЦЭМ!$D$10+'СЕТ СН'!$I$6-'СЕТ СН'!$I$23</f>
        <v>1725.8372909299997</v>
      </c>
      <c r="L150" s="36">
        <f>SUMIFS(СВЦЭМ!$D$34:$D$777,СВЦЭМ!$A$34:$A$777,$A150,СВЦЭМ!$B$34:$B$777,L$119)+'СЕТ СН'!$I$11+СВЦЭМ!$D$10+'СЕТ СН'!$I$6-'СЕТ СН'!$I$23</f>
        <v>1725.7286285099999</v>
      </c>
      <c r="M150" s="36">
        <f>SUMIFS(СВЦЭМ!$D$34:$D$777,СВЦЭМ!$A$34:$A$777,$A150,СВЦЭМ!$B$34:$B$777,M$119)+'СЕТ СН'!$I$11+СВЦЭМ!$D$10+'СЕТ СН'!$I$6-'СЕТ СН'!$I$23</f>
        <v>1724.8405605500002</v>
      </c>
      <c r="N150" s="36">
        <f>SUMIFS(СВЦЭМ!$D$34:$D$777,СВЦЭМ!$A$34:$A$777,$A150,СВЦЭМ!$B$34:$B$777,N$119)+'СЕТ СН'!$I$11+СВЦЭМ!$D$10+'СЕТ СН'!$I$6-'СЕТ СН'!$I$23</f>
        <v>1723.5828715099997</v>
      </c>
      <c r="O150" s="36">
        <f>SUMIFS(СВЦЭМ!$D$34:$D$777,СВЦЭМ!$A$34:$A$777,$A150,СВЦЭМ!$B$34:$B$777,O$119)+'СЕТ СН'!$I$11+СВЦЭМ!$D$10+'СЕТ СН'!$I$6-'СЕТ СН'!$I$23</f>
        <v>1729.3408880400002</v>
      </c>
      <c r="P150" s="36">
        <f>SUMIFS(СВЦЭМ!$D$34:$D$777,СВЦЭМ!$A$34:$A$777,$A150,СВЦЭМ!$B$34:$B$777,P$119)+'СЕТ СН'!$I$11+СВЦЭМ!$D$10+'СЕТ СН'!$I$6-'СЕТ СН'!$I$23</f>
        <v>1743.2689798700003</v>
      </c>
      <c r="Q150" s="36">
        <f>SUMIFS(СВЦЭМ!$D$34:$D$777,СВЦЭМ!$A$34:$A$777,$A150,СВЦЭМ!$B$34:$B$777,Q$119)+'СЕТ СН'!$I$11+СВЦЭМ!$D$10+'СЕТ СН'!$I$6-'СЕТ СН'!$I$23</f>
        <v>1755.5084211000003</v>
      </c>
      <c r="R150" s="36">
        <f>SUMIFS(СВЦЭМ!$D$34:$D$777,СВЦЭМ!$A$34:$A$777,$A150,СВЦЭМ!$B$34:$B$777,R$119)+'СЕТ СН'!$I$11+СВЦЭМ!$D$10+'СЕТ СН'!$I$6-'СЕТ СН'!$I$23</f>
        <v>1757.6811996699998</v>
      </c>
      <c r="S150" s="36">
        <f>SUMIFS(СВЦЭМ!$D$34:$D$777,СВЦЭМ!$A$34:$A$777,$A150,СВЦЭМ!$B$34:$B$777,S$119)+'СЕТ СН'!$I$11+СВЦЭМ!$D$10+'СЕТ СН'!$I$6-'СЕТ СН'!$I$23</f>
        <v>1741.8234777600001</v>
      </c>
      <c r="T150" s="36">
        <f>SUMIFS(СВЦЭМ!$D$34:$D$777,СВЦЭМ!$A$34:$A$777,$A150,СВЦЭМ!$B$34:$B$777,T$119)+'СЕТ СН'!$I$11+СВЦЭМ!$D$10+'СЕТ СН'!$I$6-'СЕТ СН'!$I$23</f>
        <v>1731.8551548599999</v>
      </c>
      <c r="U150" s="36">
        <f>SUMIFS(СВЦЭМ!$D$34:$D$777,СВЦЭМ!$A$34:$A$777,$A150,СВЦЭМ!$B$34:$B$777,U$119)+'СЕТ СН'!$I$11+СВЦЭМ!$D$10+'СЕТ СН'!$I$6-'СЕТ СН'!$I$23</f>
        <v>1719.37163074</v>
      </c>
      <c r="V150" s="36">
        <f>SUMIFS(СВЦЭМ!$D$34:$D$777,СВЦЭМ!$A$34:$A$777,$A150,СВЦЭМ!$B$34:$B$777,V$119)+'СЕТ СН'!$I$11+СВЦЭМ!$D$10+'СЕТ СН'!$I$6-'СЕТ СН'!$I$23</f>
        <v>1697.0245254700003</v>
      </c>
      <c r="W150" s="36">
        <f>SUMIFS(СВЦЭМ!$D$34:$D$777,СВЦЭМ!$A$34:$A$777,$A150,СВЦЭМ!$B$34:$B$777,W$119)+'СЕТ СН'!$I$11+СВЦЭМ!$D$10+'СЕТ СН'!$I$6-'СЕТ СН'!$I$23</f>
        <v>1703.59823749</v>
      </c>
      <c r="X150" s="36">
        <f>SUMIFS(СВЦЭМ!$D$34:$D$777,СВЦЭМ!$A$34:$A$777,$A150,СВЦЭМ!$B$34:$B$777,X$119)+'СЕТ СН'!$I$11+СВЦЭМ!$D$10+'СЕТ СН'!$I$6-'СЕТ СН'!$I$23</f>
        <v>1766.4594586000003</v>
      </c>
      <c r="Y150" s="36">
        <f>SUMIFS(СВЦЭМ!$D$34:$D$777,СВЦЭМ!$A$34:$A$777,$A150,СВЦЭМ!$B$34:$B$777,Y$119)+'СЕТ СН'!$I$11+СВЦЭМ!$D$10+'СЕТ СН'!$I$6-'СЕТ СН'!$I$23</f>
        <v>1840.7510376700002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17"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18"/>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6" customFormat="1" ht="12.75" customHeight="1" x14ac:dyDescent="0.2">
      <c r="A155" s="11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01.03.2017</v>
      </c>
      <c r="B156" s="36">
        <f>SUMIFS(СВЦЭМ!$E$34:$E$777,СВЦЭМ!$A$34:$A$777,$A156,СВЦЭМ!$B$34:$B$777,B$155)+'СЕТ СН'!$F$12-'СЕТ СН'!$F$23</f>
        <v>-578.75</v>
      </c>
      <c r="C156" s="36">
        <f>SUMIFS(СВЦЭМ!$E$34:$E$777,СВЦЭМ!$A$34:$A$777,$A156,СВЦЭМ!$B$34:$B$777,C$155)+'СЕТ СН'!$F$12-'СЕТ СН'!$F$23</f>
        <v>-578.75</v>
      </c>
      <c r="D156" s="36">
        <f>SUMIFS(СВЦЭМ!$E$34:$E$777,СВЦЭМ!$A$34:$A$777,$A156,СВЦЭМ!$B$34:$B$777,D$155)+'СЕТ СН'!$F$12-'СЕТ СН'!$F$23</f>
        <v>-578.75</v>
      </c>
      <c r="E156" s="36">
        <f>SUMIFS(СВЦЭМ!$E$34:$E$777,СВЦЭМ!$A$34:$A$777,$A156,СВЦЭМ!$B$34:$B$777,E$155)+'СЕТ СН'!$F$12-'СЕТ СН'!$F$23</f>
        <v>-578.75</v>
      </c>
      <c r="F156" s="36">
        <f>SUMIFS(СВЦЭМ!$E$34:$E$777,СВЦЭМ!$A$34:$A$777,$A156,СВЦЭМ!$B$34:$B$777,F$155)+'СЕТ СН'!$F$12-'СЕТ СН'!$F$23</f>
        <v>-578.75</v>
      </c>
      <c r="G156" s="36">
        <f>SUMIFS(СВЦЭМ!$E$34:$E$777,СВЦЭМ!$A$34:$A$777,$A156,СВЦЭМ!$B$34:$B$777,G$155)+'СЕТ СН'!$F$12-'СЕТ СН'!$F$23</f>
        <v>-578.75</v>
      </c>
      <c r="H156" s="36">
        <f>SUMIFS(СВЦЭМ!$E$34:$E$777,СВЦЭМ!$A$34:$A$777,$A156,СВЦЭМ!$B$34:$B$777,H$155)+'СЕТ СН'!$F$12-'СЕТ СН'!$F$23</f>
        <v>-578.75</v>
      </c>
      <c r="I156" s="36">
        <f>SUMIFS(СВЦЭМ!$E$34:$E$777,СВЦЭМ!$A$34:$A$777,$A156,СВЦЭМ!$B$34:$B$777,I$155)+'СЕТ СН'!$F$12-'СЕТ СН'!$F$23</f>
        <v>-578.75</v>
      </c>
      <c r="J156" s="36">
        <f>SUMIFS(СВЦЭМ!$E$34:$E$777,СВЦЭМ!$A$34:$A$777,$A156,СВЦЭМ!$B$34:$B$777,J$155)+'СЕТ СН'!$F$12-'СЕТ СН'!$F$23</f>
        <v>-578.75</v>
      </c>
      <c r="K156" s="36">
        <f>SUMIFS(СВЦЭМ!$E$34:$E$777,СВЦЭМ!$A$34:$A$777,$A156,СВЦЭМ!$B$34:$B$777,K$155)+'СЕТ СН'!$F$12-'СЕТ СН'!$F$23</f>
        <v>-578.75</v>
      </c>
      <c r="L156" s="36">
        <f>SUMIFS(СВЦЭМ!$E$34:$E$777,СВЦЭМ!$A$34:$A$777,$A156,СВЦЭМ!$B$34:$B$777,L$155)+'СЕТ СН'!$F$12-'СЕТ СН'!$F$23</f>
        <v>-578.75</v>
      </c>
      <c r="M156" s="36">
        <f>SUMIFS(СВЦЭМ!$E$34:$E$777,СВЦЭМ!$A$34:$A$777,$A156,СВЦЭМ!$B$34:$B$777,M$155)+'СЕТ СН'!$F$12-'СЕТ СН'!$F$23</f>
        <v>-578.75</v>
      </c>
      <c r="N156" s="36">
        <f>SUMIFS(СВЦЭМ!$E$34:$E$777,СВЦЭМ!$A$34:$A$777,$A156,СВЦЭМ!$B$34:$B$777,N$155)+'СЕТ СН'!$F$12-'СЕТ СН'!$F$23</f>
        <v>-578.75</v>
      </c>
      <c r="O156" s="36">
        <f>SUMIFS(СВЦЭМ!$E$34:$E$777,СВЦЭМ!$A$34:$A$777,$A156,СВЦЭМ!$B$34:$B$777,O$155)+'СЕТ СН'!$F$12-'СЕТ СН'!$F$23</f>
        <v>-578.75</v>
      </c>
      <c r="P156" s="36">
        <f>SUMIFS(СВЦЭМ!$E$34:$E$777,СВЦЭМ!$A$34:$A$777,$A156,СВЦЭМ!$B$34:$B$777,P$155)+'СЕТ СН'!$F$12-'СЕТ СН'!$F$23</f>
        <v>-578.75</v>
      </c>
      <c r="Q156" s="36">
        <f>SUMIFS(СВЦЭМ!$E$34:$E$777,СВЦЭМ!$A$34:$A$777,$A156,СВЦЭМ!$B$34:$B$777,Q$155)+'СЕТ СН'!$F$12-'СЕТ СН'!$F$23</f>
        <v>-578.75</v>
      </c>
      <c r="R156" s="36">
        <f>SUMIFS(СВЦЭМ!$E$34:$E$777,СВЦЭМ!$A$34:$A$777,$A156,СВЦЭМ!$B$34:$B$777,R$155)+'СЕТ СН'!$F$12-'СЕТ СН'!$F$23</f>
        <v>-578.75</v>
      </c>
      <c r="S156" s="36">
        <f>SUMIFS(СВЦЭМ!$E$34:$E$777,СВЦЭМ!$A$34:$A$777,$A156,СВЦЭМ!$B$34:$B$777,S$155)+'СЕТ СН'!$F$12-'СЕТ СН'!$F$23</f>
        <v>-578.75</v>
      </c>
      <c r="T156" s="36">
        <f>SUMIFS(СВЦЭМ!$E$34:$E$777,СВЦЭМ!$A$34:$A$777,$A156,СВЦЭМ!$B$34:$B$777,T$155)+'СЕТ СН'!$F$12-'СЕТ СН'!$F$23</f>
        <v>-578.75</v>
      </c>
      <c r="U156" s="36">
        <f>SUMIFS(СВЦЭМ!$E$34:$E$777,СВЦЭМ!$A$34:$A$777,$A156,СВЦЭМ!$B$34:$B$777,U$155)+'СЕТ СН'!$F$12-'СЕТ СН'!$F$23</f>
        <v>-578.75</v>
      </c>
      <c r="V156" s="36">
        <f>SUMIFS(СВЦЭМ!$E$34:$E$777,СВЦЭМ!$A$34:$A$777,$A156,СВЦЭМ!$B$34:$B$777,V$155)+'СЕТ СН'!$F$12-'СЕТ СН'!$F$23</f>
        <v>-578.75</v>
      </c>
      <c r="W156" s="36">
        <f>SUMIFS(СВЦЭМ!$E$34:$E$777,СВЦЭМ!$A$34:$A$777,$A156,СВЦЭМ!$B$34:$B$777,W$155)+'СЕТ СН'!$F$12-'СЕТ СН'!$F$23</f>
        <v>-578.75</v>
      </c>
      <c r="X156" s="36">
        <f>SUMIFS(СВЦЭМ!$E$34:$E$777,СВЦЭМ!$A$34:$A$777,$A156,СВЦЭМ!$B$34:$B$777,X$155)+'СЕТ СН'!$F$12-'СЕТ СН'!$F$23</f>
        <v>-578.75</v>
      </c>
      <c r="Y156" s="36">
        <f>SUMIFS(СВЦЭМ!$E$34:$E$777,СВЦЭМ!$A$34:$A$777,$A156,СВЦЭМ!$B$34:$B$777,Y$155)+'СЕТ СН'!$F$12-'СЕТ СН'!$F$23</f>
        <v>-578.75</v>
      </c>
      <c r="AA156" s="45"/>
    </row>
    <row r="157" spans="1:27" ht="15.75" x14ac:dyDescent="0.2">
      <c r="A157" s="35">
        <f>A156+1</f>
        <v>42796</v>
      </c>
      <c r="B157" s="36">
        <f>SUMIFS(СВЦЭМ!$E$34:$E$777,СВЦЭМ!$A$34:$A$777,$A157,СВЦЭМ!$B$34:$B$777,B$155)+'СЕТ СН'!$F$12-'СЕТ СН'!$F$23</f>
        <v>-578.75</v>
      </c>
      <c r="C157" s="36">
        <f>SUMIFS(СВЦЭМ!$E$34:$E$777,СВЦЭМ!$A$34:$A$777,$A157,СВЦЭМ!$B$34:$B$777,C$155)+'СЕТ СН'!$F$12-'СЕТ СН'!$F$23</f>
        <v>-578.75</v>
      </c>
      <c r="D157" s="36">
        <f>SUMIFS(СВЦЭМ!$E$34:$E$777,СВЦЭМ!$A$34:$A$777,$A157,СВЦЭМ!$B$34:$B$777,D$155)+'СЕТ СН'!$F$12-'СЕТ СН'!$F$23</f>
        <v>-578.75</v>
      </c>
      <c r="E157" s="36">
        <f>SUMIFS(СВЦЭМ!$E$34:$E$777,СВЦЭМ!$A$34:$A$777,$A157,СВЦЭМ!$B$34:$B$777,E$155)+'СЕТ СН'!$F$12-'СЕТ СН'!$F$23</f>
        <v>-578.75</v>
      </c>
      <c r="F157" s="36">
        <f>SUMIFS(СВЦЭМ!$E$34:$E$777,СВЦЭМ!$A$34:$A$777,$A157,СВЦЭМ!$B$34:$B$777,F$155)+'СЕТ СН'!$F$12-'СЕТ СН'!$F$23</f>
        <v>-578.75</v>
      </c>
      <c r="G157" s="36">
        <f>SUMIFS(СВЦЭМ!$E$34:$E$777,СВЦЭМ!$A$34:$A$777,$A157,СВЦЭМ!$B$34:$B$777,G$155)+'СЕТ СН'!$F$12-'СЕТ СН'!$F$23</f>
        <v>-578.75</v>
      </c>
      <c r="H157" s="36">
        <f>SUMIFS(СВЦЭМ!$E$34:$E$777,СВЦЭМ!$A$34:$A$777,$A157,СВЦЭМ!$B$34:$B$777,H$155)+'СЕТ СН'!$F$12-'СЕТ СН'!$F$23</f>
        <v>-578.75</v>
      </c>
      <c r="I157" s="36">
        <f>SUMIFS(СВЦЭМ!$E$34:$E$777,СВЦЭМ!$A$34:$A$777,$A157,СВЦЭМ!$B$34:$B$777,I$155)+'СЕТ СН'!$F$12-'СЕТ СН'!$F$23</f>
        <v>-578.75</v>
      </c>
      <c r="J157" s="36">
        <f>SUMIFS(СВЦЭМ!$E$34:$E$777,СВЦЭМ!$A$34:$A$777,$A157,СВЦЭМ!$B$34:$B$777,J$155)+'СЕТ СН'!$F$12-'СЕТ СН'!$F$23</f>
        <v>-578.75</v>
      </c>
      <c r="K157" s="36">
        <f>SUMIFS(СВЦЭМ!$E$34:$E$777,СВЦЭМ!$A$34:$A$777,$A157,СВЦЭМ!$B$34:$B$777,K$155)+'СЕТ СН'!$F$12-'СЕТ СН'!$F$23</f>
        <v>-578.75</v>
      </c>
      <c r="L157" s="36">
        <f>SUMIFS(СВЦЭМ!$E$34:$E$777,СВЦЭМ!$A$34:$A$777,$A157,СВЦЭМ!$B$34:$B$777,L$155)+'СЕТ СН'!$F$12-'СЕТ СН'!$F$23</f>
        <v>-578.75</v>
      </c>
      <c r="M157" s="36">
        <f>SUMIFS(СВЦЭМ!$E$34:$E$777,СВЦЭМ!$A$34:$A$777,$A157,СВЦЭМ!$B$34:$B$777,M$155)+'СЕТ СН'!$F$12-'СЕТ СН'!$F$23</f>
        <v>-578.75</v>
      </c>
      <c r="N157" s="36">
        <f>SUMIFS(СВЦЭМ!$E$34:$E$777,СВЦЭМ!$A$34:$A$777,$A157,СВЦЭМ!$B$34:$B$777,N$155)+'СЕТ СН'!$F$12-'СЕТ СН'!$F$23</f>
        <v>-578.75</v>
      </c>
      <c r="O157" s="36">
        <f>SUMIFS(СВЦЭМ!$E$34:$E$777,СВЦЭМ!$A$34:$A$777,$A157,СВЦЭМ!$B$34:$B$777,O$155)+'СЕТ СН'!$F$12-'СЕТ СН'!$F$23</f>
        <v>-578.75</v>
      </c>
      <c r="P157" s="36">
        <f>SUMIFS(СВЦЭМ!$E$34:$E$777,СВЦЭМ!$A$34:$A$777,$A157,СВЦЭМ!$B$34:$B$777,P$155)+'СЕТ СН'!$F$12-'СЕТ СН'!$F$23</f>
        <v>-578.75</v>
      </c>
      <c r="Q157" s="36">
        <f>SUMIFS(СВЦЭМ!$E$34:$E$777,СВЦЭМ!$A$34:$A$777,$A157,СВЦЭМ!$B$34:$B$777,Q$155)+'СЕТ СН'!$F$12-'СЕТ СН'!$F$23</f>
        <v>-578.75</v>
      </c>
      <c r="R157" s="36">
        <f>SUMIFS(СВЦЭМ!$E$34:$E$777,СВЦЭМ!$A$34:$A$777,$A157,СВЦЭМ!$B$34:$B$777,R$155)+'СЕТ СН'!$F$12-'СЕТ СН'!$F$23</f>
        <v>-578.75</v>
      </c>
      <c r="S157" s="36">
        <f>SUMIFS(СВЦЭМ!$E$34:$E$777,СВЦЭМ!$A$34:$A$777,$A157,СВЦЭМ!$B$34:$B$777,S$155)+'СЕТ СН'!$F$12-'СЕТ СН'!$F$23</f>
        <v>-578.75</v>
      </c>
      <c r="T157" s="36">
        <f>SUMIFS(СВЦЭМ!$E$34:$E$777,СВЦЭМ!$A$34:$A$777,$A157,СВЦЭМ!$B$34:$B$777,T$155)+'СЕТ СН'!$F$12-'СЕТ СН'!$F$23</f>
        <v>-578.75</v>
      </c>
      <c r="U157" s="36">
        <f>SUMIFS(СВЦЭМ!$E$34:$E$777,СВЦЭМ!$A$34:$A$777,$A157,СВЦЭМ!$B$34:$B$777,U$155)+'СЕТ СН'!$F$12-'СЕТ СН'!$F$23</f>
        <v>-578.75</v>
      </c>
      <c r="V157" s="36">
        <f>SUMIFS(СВЦЭМ!$E$34:$E$777,СВЦЭМ!$A$34:$A$777,$A157,СВЦЭМ!$B$34:$B$777,V$155)+'СЕТ СН'!$F$12-'СЕТ СН'!$F$23</f>
        <v>-578.75</v>
      </c>
      <c r="W157" s="36">
        <f>SUMIFS(СВЦЭМ!$E$34:$E$777,СВЦЭМ!$A$34:$A$777,$A157,СВЦЭМ!$B$34:$B$777,W$155)+'СЕТ СН'!$F$12-'СЕТ СН'!$F$23</f>
        <v>-578.75</v>
      </c>
      <c r="X157" s="36">
        <f>SUMIFS(СВЦЭМ!$E$34:$E$777,СВЦЭМ!$A$34:$A$777,$A157,СВЦЭМ!$B$34:$B$777,X$155)+'СЕТ СН'!$F$12-'СЕТ СН'!$F$23</f>
        <v>-578.75</v>
      </c>
      <c r="Y157" s="36">
        <f>SUMIFS(СВЦЭМ!$E$34:$E$777,СВЦЭМ!$A$34:$A$777,$A157,СВЦЭМ!$B$34:$B$777,Y$155)+'СЕТ СН'!$F$12-'СЕТ СН'!$F$23</f>
        <v>-578.75</v>
      </c>
    </row>
    <row r="158" spans="1:27" ht="15.75" x14ac:dyDescent="0.2">
      <c r="A158" s="35">
        <f t="shared" ref="A158:A186" si="4">A157+1</f>
        <v>42797</v>
      </c>
      <c r="B158" s="36">
        <f>SUMIFS(СВЦЭМ!$E$34:$E$777,СВЦЭМ!$A$34:$A$777,$A158,СВЦЭМ!$B$34:$B$777,B$155)+'СЕТ СН'!$F$12-'СЕТ СН'!$F$23</f>
        <v>-578.75</v>
      </c>
      <c r="C158" s="36">
        <f>SUMIFS(СВЦЭМ!$E$34:$E$777,СВЦЭМ!$A$34:$A$777,$A158,СВЦЭМ!$B$34:$B$777,C$155)+'СЕТ СН'!$F$12-'СЕТ СН'!$F$23</f>
        <v>-578.75</v>
      </c>
      <c r="D158" s="36">
        <f>SUMIFS(СВЦЭМ!$E$34:$E$777,СВЦЭМ!$A$34:$A$777,$A158,СВЦЭМ!$B$34:$B$777,D$155)+'СЕТ СН'!$F$12-'СЕТ СН'!$F$23</f>
        <v>-578.75</v>
      </c>
      <c r="E158" s="36">
        <f>SUMIFS(СВЦЭМ!$E$34:$E$777,СВЦЭМ!$A$34:$A$777,$A158,СВЦЭМ!$B$34:$B$777,E$155)+'СЕТ СН'!$F$12-'СЕТ СН'!$F$23</f>
        <v>-578.75</v>
      </c>
      <c r="F158" s="36">
        <f>SUMIFS(СВЦЭМ!$E$34:$E$777,СВЦЭМ!$A$34:$A$777,$A158,СВЦЭМ!$B$34:$B$777,F$155)+'СЕТ СН'!$F$12-'СЕТ СН'!$F$23</f>
        <v>-578.75</v>
      </c>
      <c r="G158" s="36">
        <f>SUMIFS(СВЦЭМ!$E$34:$E$777,СВЦЭМ!$A$34:$A$777,$A158,СВЦЭМ!$B$34:$B$777,G$155)+'СЕТ СН'!$F$12-'СЕТ СН'!$F$23</f>
        <v>-578.75</v>
      </c>
      <c r="H158" s="36">
        <f>SUMIFS(СВЦЭМ!$E$34:$E$777,СВЦЭМ!$A$34:$A$777,$A158,СВЦЭМ!$B$34:$B$777,H$155)+'СЕТ СН'!$F$12-'СЕТ СН'!$F$23</f>
        <v>-578.75</v>
      </c>
      <c r="I158" s="36">
        <f>SUMIFS(СВЦЭМ!$E$34:$E$777,СВЦЭМ!$A$34:$A$777,$A158,СВЦЭМ!$B$34:$B$777,I$155)+'СЕТ СН'!$F$12-'СЕТ СН'!$F$23</f>
        <v>-578.75</v>
      </c>
      <c r="J158" s="36">
        <f>SUMIFS(СВЦЭМ!$E$34:$E$777,СВЦЭМ!$A$34:$A$777,$A158,СВЦЭМ!$B$34:$B$777,J$155)+'СЕТ СН'!$F$12-'СЕТ СН'!$F$23</f>
        <v>-578.75</v>
      </c>
      <c r="K158" s="36">
        <f>SUMIFS(СВЦЭМ!$E$34:$E$777,СВЦЭМ!$A$34:$A$777,$A158,СВЦЭМ!$B$34:$B$777,K$155)+'СЕТ СН'!$F$12-'СЕТ СН'!$F$23</f>
        <v>-578.75</v>
      </c>
      <c r="L158" s="36">
        <f>SUMIFS(СВЦЭМ!$E$34:$E$777,СВЦЭМ!$A$34:$A$777,$A158,СВЦЭМ!$B$34:$B$777,L$155)+'СЕТ СН'!$F$12-'СЕТ СН'!$F$23</f>
        <v>-578.75</v>
      </c>
      <c r="M158" s="36">
        <f>SUMIFS(СВЦЭМ!$E$34:$E$777,СВЦЭМ!$A$34:$A$777,$A158,СВЦЭМ!$B$34:$B$777,M$155)+'СЕТ СН'!$F$12-'СЕТ СН'!$F$23</f>
        <v>-578.75</v>
      </c>
      <c r="N158" s="36">
        <f>SUMIFS(СВЦЭМ!$E$34:$E$777,СВЦЭМ!$A$34:$A$777,$A158,СВЦЭМ!$B$34:$B$777,N$155)+'СЕТ СН'!$F$12-'СЕТ СН'!$F$23</f>
        <v>-578.75</v>
      </c>
      <c r="O158" s="36">
        <f>SUMIFS(СВЦЭМ!$E$34:$E$777,СВЦЭМ!$A$34:$A$777,$A158,СВЦЭМ!$B$34:$B$777,O$155)+'СЕТ СН'!$F$12-'СЕТ СН'!$F$23</f>
        <v>-578.75</v>
      </c>
      <c r="P158" s="36">
        <f>SUMIFS(СВЦЭМ!$E$34:$E$777,СВЦЭМ!$A$34:$A$777,$A158,СВЦЭМ!$B$34:$B$777,P$155)+'СЕТ СН'!$F$12-'СЕТ СН'!$F$23</f>
        <v>-578.75</v>
      </c>
      <c r="Q158" s="36">
        <f>SUMIFS(СВЦЭМ!$E$34:$E$777,СВЦЭМ!$A$34:$A$777,$A158,СВЦЭМ!$B$34:$B$777,Q$155)+'СЕТ СН'!$F$12-'СЕТ СН'!$F$23</f>
        <v>-578.75</v>
      </c>
      <c r="R158" s="36">
        <f>SUMIFS(СВЦЭМ!$E$34:$E$777,СВЦЭМ!$A$34:$A$777,$A158,СВЦЭМ!$B$34:$B$777,R$155)+'СЕТ СН'!$F$12-'СЕТ СН'!$F$23</f>
        <v>-578.75</v>
      </c>
      <c r="S158" s="36">
        <f>SUMIFS(СВЦЭМ!$E$34:$E$777,СВЦЭМ!$A$34:$A$777,$A158,СВЦЭМ!$B$34:$B$777,S$155)+'СЕТ СН'!$F$12-'СЕТ СН'!$F$23</f>
        <v>-578.75</v>
      </c>
      <c r="T158" s="36">
        <f>SUMIFS(СВЦЭМ!$E$34:$E$777,СВЦЭМ!$A$34:$A$777,$A158,СВЦЭМ!$B$34:$B$777,T$155)+'СЕТ СН'!$F$12-'СЕТ СН'!$F$23</f>
        <v>-578.75</v>
      </c>
      <c r="U158" s="36">
        <f>SUMIFS(СВЦЭМ!$E$34:$E$777,СВЦЭМ!$A$34:$A$777,$A158,СВЦЭМ!$B$34:$B$777,U$155)+'СЕТ СН'!$F$12-'СЕТ СН'!$F$23</f>
        <v>-578.75</v>
      </c>
      <c r="V158" s="36">
        <f>SUMIFS(СВЦЭМ!$E$34:$E$777,СВЦЭМ!$A$34:$A$777,$A158,СВЦЭМ!$B$34:$B$777,V$155)+'СЕТ СН'!$F$12-'СЕТ СН'!$F$23</f>
        <v>-578.75</v>
      </c>
      <c r="W158" s="36">
        <f>SUMIFS(СВЦЭМ!$E$34:$E$777,СВЦЭМ!$A$34:$A$777,$A158,СВЦЭМ!$B$34:$B$777,W$155)+'СЕТ СН'!$F$12-'СЕТ СН'!$F$23</f>
        <v>-578.75</v>
      </c>
      <c r="X158" s="36">
        <f>SUMIFS(СВЦЭМ!$E$34:$E$777,СВЦЭМ!$A$34:$A$777,$A158,СВЦЭМ!$B$34:$B$777,X$155)+'СЕТ СН'!$F$12-'СЕТ СН'!$F$23</f>
        <v>-578.75</v>
      </c>
      <c r="Y158" s="36">
        <f>SUMIFS(СВЦЭМ!$E$34:$E$777,СВЦЭМ!$A$34:$A$777,$A158,СВЦЭМ!$B$34:$B$777,Y$155)+'СЕТ СН'!$F$12-'СЕТ СН'!$F$23</f>
        <v>-578.75</v>
      </c>
    </row>
    <row r="159" spans="1:27" ht="15.75" x14ac:dyDescent="0.2">
      <c r="A159" s="35">
        <f t="shared" si="4"/>
        <v>42798</v>
      </c>
      <c r="B159" s="36">
        <f>SUMIFS(СВЦЭМ!$E$34:$E$777,СВЦЭМ!$A$34:$A$777,$A159,СВЦЭМ!$B$34:$B$777,B$155)+'СЕТ СН'!$F$12-'СЕТ СН'!$F$23</f>
        <v>-578.75</v>
      </c>
      <c r="C159" s="36">
        <f>SUMIFS(СВЦЭМ!$E$34:$E$777,СВЦЭМ!$A$34:$A$777,$A159,СВЦЭМ!$B$34:$B$777,C$155)+'СЕТ СН'!$F$12-'СЕТ СН'!$F$23</f>
        <v>-578.75</v>
      </c>
      <c r="D159" s="36">
        <f>SUMIFS(СВЦЭМ!$E$34:$E$777,СВЦЭМ!$A$34:$A$777,$A159,СВЦЭМ!$B$34:$B$777,D$155)+'СЕТ СН'!$F$12-'СЕТ СН'!$F$23</f>
        <v>-578.75</v>
      </c>
      <c r="E159" s="36">
        <f>SUMIFS(СВЦЭМ!$E$34:$E$777,СВЦЭМ!$A$34:$A$777,$A159,СВЦЭМ!$B$34:$B$777,E$155)+'СЕТ СН'!$F$12-'СЕТ СН'!$F$23</f>
        <v>-578.75</v>
      </c>
      <c r="F159" s="36">
        <f>SUMIFS(СВЦЭМ!$E$34:$E$777,СВЦЭМ!$A$34:$A$777,$A159,СВЦЭМ!$B$34:$B$777,F$155)+'СЕТ СН'!$F$12-'СЕТ СН'!$F$23</f>
        <v>-578.75</v>
      </c>
      <c r="G159" s="36">
        <f>SUMIFS(СВЦЭМ!$E$34:$E$777,СВЦЭМ!$A$34:$A$777,$A159,СВЦЭМ!$B$34:$B$777,G$155)+'СЕТ СН'!$F$12-'СЕТ СН'!$F$23</f>
        <v>-578.75</v>
      </c>
      <c r="H159" s="36">
        <f>SUMIFS(СВЦЭМ!$E$34:$E$777,СВЦЭМ!$A$34:$A$777,$A159,СВЦЭМ!$B$34:$B$777,H$155)+'СЕТ СН'!$F$12-'СЕТ СН'!$F$23</f>
        <v>-578.75</v>
      </c>
      <c r="I159" s="36">
        <f>SUMIFS(СВЦЭМ!$E$34:$E$777,СВЦЭМ!$A$34:$A$777,$A159,СВЦЭМ!$B$34:$B$777,I$155)+'СЕТ СН'!$F$12-'СЕТ СН'!$F$23</f>
        <v>-578.75</v>
      </c>
      <c r="J159" s="36">
        <f>SUMIFS(СВЦЭМ!$E$34:$E$777,СВЦЭМ!$A$34:$A$777,$A159,СВЦЭМ!$B$34:$B$777,J$155)+'СЕТ СН'!$F$12-'СЕТ СН'!$F$23</f>
        <v>-578.75</v>
      </c>
      <c r="K159" s="36">
        <f>SUMIFS(СВЦЭМ!$E$34:$E$777,СВЦЭМ!$A$34:$A$777,$A159,СВЦЭМ!$B$34:$B$777,K$155)+'СЕТ СН'!$F$12-'СЕТ СН'!$F$23</f>
        <v>-578.75</v>
      </c>
      <c r="L159" s="36">
        <f>SUMIFS(СВЦЭМ!$E$34:$E$777,СВЦЭМ!$A$34:$A$777,$A159,СВЦЭМ!$B$34:$B$777,L$155)+'СЕТ СН'!$F$12-'СЕТ СН'!$F$23</f>
        <v>-578.75</v>
      </c>
      <c r="M159" s="36">
        <f>SUMIFS(СВЦЭМ!$E$34:$E$777,СВЦЭМ!$A$34:$A$777,$A159,СВЦЭМ!$B$34:$B$777,M$155)+'СЕТ СН'!$F$12-'СЕТ СН'!$F$23</f>
        <v>-578.75</v>
      </c>
      <c r="N159" s="36">
        <f>SUMIFS(СВЦЭМ!$E$34:$E$777,СВЦЭМ!$A$34:$A$777,$A159,СВЦЭМ!$B$34:$B$777,N$155)+'СЕТ СН'!$F$12-'СЕТ СН'!$F$23</f>
        <v>-578.75</v>
      </c>
      <c r="O159" s="36">
        <f>SUMIFS(СВЦЭМ!$E$34:$E$777,СВЦЭМ!$A$34:$A$777,$A159,СВЦЭМ!$B$34:$B$777,O$155)+'СЕТ СН'!$F$12-'СЕТ СН'!$F$23</f>
        <v>-578.75</v>
      </c>
      <c r="P159" s="36">
        <f>SUMIFS(СВЦЭМ!$E$34:$E$777,СВЦЭМ!$A$34:$A$777,$A159,СВЦЭМ!$B$34:$B$777,P$155)+'СЕТ СН'!$F$12-'СЕТ СН'!$F$23</f>
        <v>-578.75</v>
      </c>
      <c r="Q159" s="36">
        <f>SUMIFS(СВЦЭМ!$E$34:$E$777,СВЦЭМ!$A$34:$A$777,$A159,СВЦЭМ!$B$34:$B$777,Q$155)+'СЕТ СН'!$F$12-'СЕТ СН'!$F$23</f>
        <v>-578.75</v>
      </c>
      <c r="R159" s="36">
        <f>SUMIFS(СВЦЭМ!$E$34:$E$777,СВЦЭМ!$A$34:$A$777,$A159,СВЦЭМ!$B$34:$B$777,R$155)+'СЕТ СН'!$F$12-'СЕТ СН'!$F$23</f>
        <v>-578.75</v>
      </c>
      <c r="S159" s="36">
        <f>SUMIFS(СВЦЭМ!$E$34:$E$777,СВЦЭМ!$A$34:$A$777,$A159,СВЦЭМ!$B$34:$B$777,S$155)+'СЕТ СН'!$F$12-'СЕТ СН'!$F$23</f>
        <v>-578.75</v>
      </c>
      <c r="T159" s="36">
        <f>SUMIFS(СВЦЭМ!$E$34:$E$777,СВЦЭМ!$A$34:$A$777,$A159,СВЦЭМ!$B$34:$B$777,T$155)+'СЕТ СН'!$F$12-'СЕТ СН'!$F$23</f>
        <v>-578.75</v>
      </c>
      <c r="U159" s="36">
        <f>SUMIFS(СВЦЭМ!$E$34:$E$777,СВЦЭМ!$A$34:$A$777,$A159,СВЦЭМ!$B$34:$B$777,U$155)+'СЕТ СН'!$F$12-'СЕТ СН'!$F$23</f>
        <v>-578.75</v>
      </c>
      <c r="V159" s="36">
        <f>SUMIFS(СВЦЭМ!$E$34:$E$777,СВЦЭМ!$A$34:$A$777,$A159,СВЦЭМ!$B$34:$B$777,V$155)+'СЕТ СН'!$F$12-'СЕТ СН'!$F$23</f>
        <v>-578.75</v>
      </c>
      <c r="W159" s="36">
        <f>SUMIFS(СВЦЭМ!$E$34:$E$777,СВЦЭМ!$A$34:$A$777,$A159,СВЦЭМ!$B$34:$B$777,W$155)+'СЕТ СН'!$F$12-'СЕТ СН'!$F$23</f>
        <v>-578.75</v>
      </c>
      <c r="X159" s="36">
        <f>SUMIFS(СВЦЭМ!$E$34:$E$777,СВЦЭМ!$A$34:$A$777,$A159,СВЦЭМ!$B$34:$B$777,X$155)+'СЕТ СН'!$F$12-'СЕТ СН'!$F$23</f>
        <v>-578.75</v>
      </c>
      <c r="Y159" s="36">
        <f>SUMIFS(СВЦЭМ!$E$34:$E$777,СВЦЭМ!$A$34:$A$777,$A159,СВЦЭМ!$B$34:$B$777,Y$155)+'СЕТ СН'!$F$12-'СЕТ СН'!$F$23</f>
        <v>-578.75</v>
      </c>
    </row>
    <row r="160" spans="1:27" ht="15.75" x14ac:dyDescent="0.2">
      <c r="A160" s="35">
        <f t="shared" si="4"/>
        <v>42799</v>
      </c>
      <c r="B160" s="36">
        <f>SUMIFS(СВЦЭМ!$E$34:$E$777,СВЦЭМ!$A$34:$A$777,$A160,СВЦЭМ!$B$34:$B$777,B$155)+'СЕТ СН'!$F$12-'СЕТ СН'!$F$23</f>
        <v>-578.75</v>
      </c>
      <c r="C160" s="36">
        <f>SUMIFS(СВЦЭМ!$E$34:$E$777,СВЦЭМ!$A$34:$A$777,$A160,СВЦЭМ!$B$34:$B$777,C$155)+'СЕТ СН'!$F$12-'СЕТ СН'!$F$23</f>
        <v>-578.75</v>
      </c>
      <c r="D160" s="36">
        <f>SUMIFS(СВЦЭМ!$E$34:$E$777,СВЦЭМ!$A$34:$A$777,$A160,СВЦЭМ!$B$34:$B$777,D$155)+'СЕТ СН'!$F$12-'СЕТ СН'!$F$23</f>
        <v>-578.75</v>
      </c>
      <c r="E160" s="36">
        <f>SUMIFS(СВЦЭМ!$E$34:$E$777,СВЦЭМ!$A$34:$A$777,$A160,СВЦЭМ!$B$34:$B$777,E$155)+'СЕТ СН'!$F$12-'СЕТ СН'!$F$23</f>
        <v>-578.75</v>
      </c>
      <c r="F160" s="36">
        <f>SUMIFS(СВЦЭМ!$E$34:$E$777,СВЦЭМ!$A$34:$A$777,$A160,СВЦЭМ!$B$34:$B$777,F$155)+'СЕТ СН'!$F$12-'СЕТ СН'!$F$23</f>
        <v>-578.75</v>
      </c>
      <c r="G160" s="36">
        <f>SUMIFS(СВЦЭМ!$E$34:$E$777,СВЦЭМ!$A$34:$A$777,$A160,СВЦЭМ!$B$34:$B$777,G$155)+'СЕТ СН'!$F$12-'СЕТ СН'!$F$23</f>
        <v>-578.75</v>
      </c>
      <c r="H160" s="36">
        <f>SUMIFS(СВЦЭМ!$E$34:$E$777,СВЦЭМ!$A$34:$A$777,$A160,СВЦЭМ!$B$34:$B$777,H$155)+'СЕТ СН'!$F$12-'СЕТ СН'!$F$23</f>
        <v>-578.75</v>
      </c>
      <c r="I160" s="36">
        <f>SUMIFS(СВЦЭМ!$E$34:$E$777,СВЦЭМ!$A$34:$A$777,$A160,СВЦЭМ!$B$34:$B$777,I$155)+'СЕТ СН'!$F$12-'СЕТ СН'!$F$23</f>
        <v>-578.75</v>
      </c>
      <c r="J160" s="36">
        <f>SUMIFS(СВЦЭМ!$E$34:$E$777,СВЦЭМ!$A$34:$A$777,$A160,СВЦЭМ!$B$34:$B$777,J$155)+'СЕТ СН'!$F$12-'СЕТ СН'!$F$23</f>
        <v>-578.75</v>
      </c>
      <c r="K160" s="36">
        <f>SUMIFS(СВЦЭМ!$E$34:$E$777,СВЦЭМ!$A$34:$A$777,$A160,СВЦЭМ!$B$34:$B$777,K$155)+'СЕТ СН'!$F$12-'СЕТ СН'!$F$23</f>
        <v>-578.75</v>
      </c>
      <c r="L160" s="36">
        <f>SUMIFS(СВЦЭМ!$E$34:$E$777,СВЦЭМ!$A$34:$A$777,$A160,СВЦЭМ!$B$34:$B$777,L$155)+'СЕТ СН'!$F$12-'СЕТ СН'!$F$23</f>
        <v>-578.75</v>
      </c>
      <c r="M160" s="36">
        <f>SUMIFS(СВЦЭМ!$E$34:$E$777,СВЦЭМ!$A$34:$A$777,$A160,СВЦЭМ!$B$34:$B$777,M$155)+'СЕТ СН'!$F$12-'СЕТ СН'!$F$23</f>
        <v>-578.75</v>
      </c>
      <c r="N160" s="36">
        <f>SUMIFS(СВЦЭМ!$E$34:$E$777,СВЦЭМ!$A$34:$A$777,$A160,СВЦЭМ!$B$34:$B$777,N$155)+'СЕТ СН'!$F$12-'СЕТ СН'!$F$23</f>
        <v>-578.75</v>
      </c>
      <c r="O160" s="36">
        <f>SUMIFS(СВЦЭМ!$E$34:$E$777,СВЦЭМ!$A$34:$A$777,$A160,СВЦЭМ!$B$34:$B$777,O$155)+'СЕТ СН'!$F$12-'СЕТ СН'!$F$23</f>
        <v>-578.75</v>
      </c>
      <c r="P160" s="36">
        <f>SUMIFS(СВЦЭМ!$E$34:$E$777,СВЦЭМ!$A$34:$A$777,$A160,СВЦЭМ!$B$34:$B$777,P$155)+'СЕТ СН'!$F$12-'СЕТ СН'!$F$23</f>
        <v>-578.75</v>
      </c>
      <c r="Q160" s="36">
        <f>SUMIFS(СВЦЭМ!$E$34:$E$777,СВЦЭМ!$A$34:$A$777,$A160,СВЦЭМ!$B$34:$B$777,Q$155)+'СЕТ СН'!$F$12-'СЕТ СН'!$F$23</f>
        <v>-578.75</v>
      </c>
      <c r="R160" s="36">
        <f>SUMIFS(СВЦЭМ!$E$34:$E$777,СВЦЭМ!$A$34:$A$777,$A160,СВЦЭМ!$B$34:$B$777,R$155)+'СЕТ СН'!$F$12-'СЕТ СН'!$F$23</f>
        <v>-578.75</v>
      </c>
      <c r="S160" s="36">
        <f>SUMIFS(СВЦЭМ!$E$34:$E$777,СВЦЭМ!$A$34:$A$777,$A160,СВЦЭМ!$B$34:$B$777,S$155)+'СЕТ СН'!$F$12-'СЕТ СН'!$F$23</f>
        <v>-578.75</v>
      </c>
      <c r="T160" s="36">
        <f>SUMIFS(СВЦЭМ!$E$34:$E$777,СВЦЭМ!$A$34:$A$777,$A160,СВЦЭМ!$B$34:$B$777,T$155)+'СЕТ СН'!$F$12-'СЕТ СН'!$F$23</f>
        <v>-578.75</v>
      </c>
      <c r="U160" s="36">
        <f>SUMIFS(СВЦЭМ!$E$34:$E$777,СВЦЭМ!$A$34:$A$777,$A160,СВЦЭМ!$B$34:$B$777,U$155)+'СЕТ СН'!$F$12-'СЕТ СН'!$F$23</f>
        <v>-578.75</v>
      </c>
      <c r="V160" s="36">
        <f>SUMIFS(СВЦЭМ!$E$34:$E$777,СВЦЭМ!$A$34:$A$777,$A160,СВЦЭМ!$B$34:$B$777,V$155)+'СЕТ СН'!$F$12-'СЕТ СН'!$F$23</f>
        <v>-578.75</v>
      </c>
      <c r="W160" s="36">
        <f>SUMIFS(СВЦЭМ!$E$34:$E$777,СВЦЭМ!$A$34:$A$777,$A160,СВЦЭМ!$B$34:$B$777,W$155)+'СЕТ СН'!$F$12-'СЕТ СН'!$F$23</f>
        <v>-578.75</v>
      </c>
      <c r="X160" s="36">
        <f>SUMIFS(СВЦЭМ!$E$34:$E$777,СВЦЭМ!$A$34:$A$777,$A160,СВЦЭМ!$B$34:$B$777,X$155)+'СЕТ СН'!$F$12-'СЕТ СН'!$F$23</f>
        <v>-578.75</v>
      </c>
      <c r="Y160" s="36">
        <f>SUMIFS(СВЦЭМ!$E$34:$E$777,СВЦЭМ!$A$34:$A$777,$A160,СВЦЭМ!$B$34:$B$777,Y$155)+'СЕТ СН'!$F$12-'СЕТ СН'!$F$23</f>
        <v>-578.75</v>
      </c>
    </row>
    <row r="161" spans="1:25" ht="15.75" x14ac:dyDescent="0.2">
      <c r="A161" s="35">
        <f t="shared" si="4"/>
        <v>42800</v>
      </c>
      <c r="B161" s="36">
        <f>SUMIFS(СВЦЭМ!$E$34:$E$777,СВЦЭМ!$A$34:$A$777,$A161,СВЦЭМ!$B$34:$B$777,B$155)+'СЕТ СН'!$F$12-'СЕТ СН'!$F$23</f>
        <v>-578.75</v>
      </c>
      <c r="C161" s="36">
        <f>SUMIFS(СВЦЭМ!$E$34:$E$777,СВЦЭМ!$A$34:$A$777,$A161,СВЦЭМ!$B$34:$B$777,C$155)+'СЕТ СН'!$F$12-'СЕТ СН'!$F$23</f>
        <v>-578.75</v>
      </c>
      <c r="D161" s="36">
        <f>SUMIFS(СВЦЭМ!$E$34:$E$777,СВЦЭМ!$A$34:$A$777,$A161,СВЦЭМ!$B$34:$B$777,D$155)+'СЕТ СН'!$F$12-'СЕТ СН'!$F$23</f>
        <v>-578.75</v>
      </c>
      <c r="E161" s="36">
        <f>SUMIFS(СВЦЭМ!$E$34:$E$777,СВЦЭМ!$A$34:$A$777,$A161,СВЦЭМ!$B$34:$B$777,E$155)+'СЕТ СН'!$F$12-'СЕТ СН'!$F$23</f>
        <v>-578.75</v>
      </c>
      <c r="F161" s="36">
        <f>SUMIFS(СВЦЭМ!$E$34:$E$777,СВЦЭМ!$A$34:$A$777,$A161,СВЦЭМ!$B$34:$B$777,F$155)+'СЕТ СН'!$F$12-'СЕТ СН'!$F$23</f>
        <v>-578.75</v>
      </c>
      <c r="G161" s="36">
        <f>SUMIFS(СВЦЭМ!$E$34:$E$777,СВЦЭМ!$A$34:$A$777,$A161,СВЦЭМ!$B$34:$B$777,G$155)+'СЕТ СН'!$F$12-'СЕТ СН'!$F$23</f>
        <v>-578.75</v>
      </c>
      <c r="H161" s="36">
        <f>SUMIFS(СВЦЭМ!$E$34:$E$777,СВЦЭМ!$A$34:$A$777,$A161,СВЦЭМ!$B$34:$B$777,H$155)+'СЕТ СН'!$F$12-'СЕТ СН'!$F$23</f>
        <v>-578.75</v>
      </c>
      <c r="I161" s="36">
        <f>SUMIFS(СВЦЭМ!$E$34:$E$777,СВЦЭМ!$A$34:$A$777,$A161,СВЦЭМ!$B$34:$B$777,I$155)+'СЕТ СН'!$F$12-'СЕТ СН'!$F$23</f>
        <v>-578.75</v>
      </c>
      <c r="J161" s="36">
        <f>SUMIFS(СВЦЭМ!$E$34:$E$777,СВЦЭМ!$A$34:$A$777,$A161,СВЦЭМ!$B$34:$B$777,J$155)+'СЕТ СН'!$F$12-'СЕТ СН'!$F$23</f>
        <v>-578.75</v>
      </c>
      <c r="K161" s="36">
        <f>SUMIFS(СВЦЭМ!$E$34:$E$777,СВЦЭМ!$A$34:$A$777,$A161,СВЦЭМ!$B$34:$B$777,K$155)+'СЕТ СН'!$F$12-'СЕТ СН'!$F$23</f>
        <v>-578.75</v>
      </c>
      <c r="L161" s="36">
        <f>SUMIFS(СВЦЭМ!$E$34:$E$777,СВЦЭМ!$A$34:$A$777,$A161,СВЦЭМ!$B$34:$B$777,L$155)+'СЕТ СН'!$F$12-'СЕТ СН'!$F$23</f>
        <v>-578.75</v>
      </c>
      <c r="M161" s="36">
        <f>SUMIFS(СВЦЭМ!$E$34:$E$777,СВЦЭМ!$A$34:$A$777,$A161,СВЦЭМ!$B$34:$B$777,M$155)+'СЕТ СН'!$F$12-'СЕТ СН'!$F$23</f>
        <v>-578.75</v>
      </c>
      <c r="N161" s="36">
        <f>SUMIFS(СВЦЭМ!$E$34:$E$777,СВЦЭМ!$A$34:$A$777,$A161,СВЦЭМ!$B$34:$B$777,N$155)+'СЕТ СН'!$F$12-'СЕТ СН'!$F$23</f>
        <v>-578.75</v>
      </c>
      <c r="O161" s="36">
        <f>SUMIFS(СВЦЭМ!$E$34:$E$777,СВЦЭМ!$A$34:$A$777,$A161,СВЦЭМ!$B$34:$B$777,O$155)+'СЕТ СН'!$F$12-'СЕТ СН'!$F$23</f>
        <v>-578.75</v>
      </c>
      <c r="P161" s="36">
        <f>SUMIFS(СВЦЭМ!$E$34:$E$777,СВЦЭМ!$A$34:$A$777,$A161,СВЦЭМ!$B$34:$B$777,P$155)+'СЕТ СН'!$F$12-'СЕТ СН'!$F$23</f>
        <v>-578.75</v>
      </c>
      <c r="Q161" s="36">
        <f>SUMIFS(СВЦЭМ!$E$34:$E$777,СВЦЭМ!$A$34:$A$777,$A161,СВЦЭМ!$B$34:$B$777,Q$155)+'СЕТ СН'!$F$12-'СЕТ СН'!$F$23</f>
        <v>-578.75</v>
      </c>
      <c r="R161" s="36">
        <f>SUMIFS(СВЦЭМ!$E$34:$E$777,СВЦЭМ!$A$34:$A$777,$A161,СВЦЭМ!$B$34:$B$777,R$155)+'СЕТ СН'!$F$12-'СЕТ СН'!$F$23</f>
        <v>-578.75</v>
      </c>
      <c r="S161" s="36">
        <f>SUMIFS(СВЦЭМ!$E$34:$E$777,СВЦЭМ!$A$34:$A$777,$A161,СВЦЭМ!$B$34:$B$777,S$155)+'СЕТ СН'!$F$12-'СЕТ СН'!$F$23</f>
        <v>-578.75</v>
      </c>
      <c r="T161" s="36">
        <f>SUMIFS(СВЦЭМ!$E$34:$E$777,СВЦЭМ!$A$34:$A$777,$A161,СВЦЭМ!$B$34:$B$777,T$155)+'СЕТ СН'!$F$12-'СЕТ СН'!$F$23</f>
        <v>-578.75</v>
      </c>
      <c r="U161" s="36">
        <f>SUMIFS(СВЦЭМ!$E$34:$E$777,СВЦЭМ!$A$34:$A$777,$A161,СВЦЭМ!$B$34:$B$777,U$155)+'СЕТ СН'!$F$12-'СЕТ СН'!$F$23</f>
        <v>-578.75</v>
      </c>
      <c r="V161" s="36">
        <f>SUMIFS(СВЦЭМ!$E$34:$E$777,СВЦЭМ!$A$34:$A$777,$A161,СВЦЭМ!$B$34:$B$777,V$155)+'СЕТ СН'!$F$12-'СЕТ СН'!$F$23</f>
        <v>-578.75</v>
      </c>
      <c r="W161" s="36">
        <f>SUMIFS(СВЦЭМ!$E$34:$E$777,СВЦЭМ!$A$34:$A$777,$A161,СВЦЭМ!$B$34:$B$777,W$155)+'СЕТ СН'!$F$12-'СЕТ СН'!$F$23</f>
        <v>-578.75</v>
      </c>
      <c r="X161" s="36">
        <f>SUMIFS(СВЦЭМ!$E$34:$E$777,СВЦЭМ!$A$34:$A$777,$A161,СВЦЭМ!$B$34:$B$777,X$155)+'СЕТ СН'!$F$12-'СЕТ СН'!$F$23</f>
        <v>-578.75</v>
      </c>
      <c r="Y161" s="36">
        <f>SUMIFS(СВЦЭМ!$E$34:$E$777,СВЦЭМ!$A$34:$A$777,$A161,СВЦЭМ!$B$34:$B$777,Y$155)+'СЕТ СН'!$F$12-'СЕТ СН'!$F$23</f>
        <v>-578.75</v>
      </c>
    </row>
    <row r="162" spans="1:25" ht="15.75" x14ac:dyDescent="0.2">
      <c r="A162" s="35">
        <f t="shared" si="4"/>
        <v>42801</v>
      </c>
      <c r="B162" s="36">
        <f>SUMIFS(СВЦЭМ!$E$34:$E$777,СВЦЭМ!$A$34:$A$777,$A162,СВЦЭМ!$B$34:$B$777,B$155)+'СЕТ СН'!$F$12-'СЕТ СН'!$F$23</f>
        <v>-578.75</v>
      </c>
      <c r="C162" s="36">
        <f>SUMIFS(СВЦЭМ!$E$34:$E$777,СВЦЭМ!$A$34:$A$777,$A162,СВЦЭМ!$B$34:$B$777,C$155)+'СЕТ СН'!$F$12-'СЕТ СН'!$F$23</f>
        <v>-578.75</v>
      </c>
      <c r="D162" s="36">
        <f>SUMIFS(СВЦЭМ!$E$34:$E$777,СВЦЭМ!$A$34:$A$777,$A162,СВЦЭМ!$B$34:$B$777,D$155)+'СЕТ СН'!$F$12-'СЕТ СН'!$F$23</f>
        <v>-578.75</v>
      </c>
      <c r="E162" s="36">
        <f>SUMIFS(СВЦЭМ!$E$34:$E$777,СВЦЭМ!$A$34:$A$777,$A162,СВЦЭМ!$B$34:$B$777,E$155)+'СЕТ СН'!$F$12-'СЕТ СН'!$F$23</f>
        <v>-578.75</v>
      </c>
      <c r="F162" s="36">
        <f>SUMIFS(СВЦЭМ!$E$34:$E$777,СВЦЭМ!$A$34:$A$777,$A162,СВЦЭМ!$B$34:$B$777,F$155)+'СЕТ СН'!$F$12-'СЕТ СН'!$F$23</f>
        <v>-578.75</v>
      </c>
      <c r="G162" s="36">
        <f>SUMIFS(СВЦЭМ!$E$34:$E$777,СВЦЭМ!$A$34:$A$777,$A162,СВЦЭМ!$B$34:$B$777,G$155)+'СЕТ СН'!$F$12-'СЕТ СН'!$F$23</f>
        <v>-578.75</v>
      </c>
      <c r="H162" s="36">
        <f>SUMIFS(СВЦЭМ!$E$34:$E$777,СВЦЭМ!$A$34:$A$777,$A162,СВЦЭМ!$B$34:$B$777,H$155)+'СЕТ СН'!$F$12-'СЕТ СН'!$F$23</f>
        <v>-578.75</v>
      </c>
      <c r="I162" s="36">
        <f>SUMIFS(СВЦЭМ!$E$34:$E$777,СВЦЭМ!$A$34:$A$777,$A162,СВЦЭМ!$B$34:$B$777,I$155)+'СЕТ СН'!$F$12-'СЕТ СН'!$F$23</f>
        <v>-578.75</v>
      </c>
      <c r="J162" s="36">
        <f>SUMIFS(СВЦЭМ!$E$34:$E$777,СВЦЭМ!$A$34:$A$777,$A162,СВЦЭМ!$B$34:$B$777,J$155)+'СЕТ СН'!$F$12-'СЕТ СН'!$F$23</f>
        <v>-578.75</v>
      </c>
      <c r="K162" s="36">
        <f>SUMIFS(СВЦЭМ!$E$34:$E$777,СВЦЭМ!$A$34:$A$777,$A162,СВЦЭМ!$B$34:$B$777,K$155)+'СЕТ СН'!$F$12-'СЕТ СН'!$F$23</f>
        <v>-578.75</v>
      </c>
      <c r="L162" s="36">
        <f>SUMIFS(СВЦЭМ!$E$34:$E$777,СВЦЭМ!$A$34:$A$777,$A162,СВЦЭМ!$B$34:$B$777,L$155)+'СЕТ СН'!$F$12-'СЕТ СН'!$F$23</f>
        <v>-578.75</v>
      </c>
      <c r="M162" s="36">
        <f>SUMIFS(СВЦЭМ!$E$34:$E$777,СВЦЭМ!$A$34:$A$777,$A162,СВЦЭМ!$B$34:$B$777,M$155)+'СЕТ СН'!$F$12-'СЕТ СН'!$F$23</f>
        <v>-578.75</v>
      </c>
      <c r="N162" s="36">
        <f>SUMIFS(СВЦЭМ!$E$34:$E$777,СВЦЭМ!$A$34:$A$777,$A162,СВЦЭМ!$B$34:$B$777,N$155)+'СЕТ СН'!$F$12-'СЕТ СН'!$F$23</f>
        <v>-578.75</v>
      </c>
      <c r="O162" s="36">
        <f>SUMIFS(СВЦЭМ!$E$34:$E$777,СВЦЭМ!$A$34:$A$777,$A162,СВЦЭМ!$B$34:$B$777,O$155)+'СЕТ СН'!$F$12-'СЕТ СН'!$F$23</f>
        <v>-578.75</v>
      </c>
      <c r="P162" s="36">
        <f>SUMIFS(СВЦЭМ!$E$34:$E$777,СВЦЭМ!$A$34:$A$777,$A162,СВЦЭМ!$B$34:$B$777,P$155)+'СЕТ СН'!$F$12-'СЕТ СН'!$F$23</f>
        <v>-578.75</v>
      </c>
      <c r="Q162" s="36">
        <f>SUMIFS(СВЦЭМ!$E$34:$E$777,СВЦЭМ!$A$34:$A$777,$A162,СВЦЭМ!$B$34:$B$777,Q$155)+'СЕТ СН'!$F$12-'СЕТ СН'!$F$23</f>
        <v>-578.75</v>
      </c>
      <c r="R162" s="36">
        <f>SUMIFS(СВЦЭМ!$E$34:$E$777,СВЦЭМ!$A$34:$A$777,$A162,СВЦЭМ!$B$34:$B$777,R$155)+'СЕТ СН'!$F$12-'СЕТ СН'!$F$23</f>
        <v>-578.75</v>
      </c>
      <c r="S162" s="36">
        <f>SUMIFS(СВЦЭМ!$E$34:$E$777,СВЦЭМ!$A$34:$A$777,$A162,СВЦЭМ!$B$34:$B$777,S$155)+'СЕТ СН'!$F$12-'СЕТ СН'!$F$23</f>
        <v>-578.75</v>
      </c>
      <c r="T162" s="36">
        <f>SUMIFS(СВЦЭМ!$E$34:$E$777,СВЦЭМ!$A$34:$A$777,$A162,СВЦЭМ!$B$34:$B$777,T$155)+'СЕТ СН'!$F$12-'СЕТ СН'!$F$23</f>
        <v>-578.75</v>
      </c>
      <c r="U162" s="36">
        <f>SUMIFS(СВЦЭМ!$E$34:$E$777,СВЦЭМ!$A$34:$A$777,$A162,СВЦЭМ!$B$34:$B$777,U$155)+'СЕТ СН'!$F$12-'СЕТ СН'!$F$23</f>
        <v>-578.75</v>
      </c>
      <c r="V162" s="36">
        <f>SUMIFS(СВЦЭМ!$E$34:$E$777,СВЦЭМ!$A$34:$A$777,$A162,СВЦЭМ!$B$34:$B$777,V$155)+'СЕТ СН'!$F$12-'СЕТ СН'!$F$23</f>
        <v>-578.75</v>
      </c>
      <c r="W162" s="36">
        <f>SUMIFS(СВЦЭМ!$E$34:$E$777,СВЦЭМ!$A$34:$A$777,$A162,СВЦЭМ!$B$34:$B$777,W$155)+'СЕТ СН'!$F$12-'СЕТ СН'!$F$23</f>
        <v>-578.75</v>
      </c>
      <c r="X162" s="36">
        <f>SUMIFS(СВЦЭМ!$E$34:$E$777,СВЦЭМ!$A$34:$A$777,$A162,СВЦЭМ!$B$34:$B$777,X$155)+'СЕТ СН'!$F$12-'СЕТ СН'!$F$23</f>
        <v>-578.75</v>
      </c>
      <c r="Y162" s="36">
        <f>SUMIFS(СВЦЭМ!$E$34:$E$777,СВЦЭМ!$A$34:$A$777,$A162,СВЦЭМ!$B$34:$B$777,Y$155)+'СЕТ СН'!$F$12-'СЕТ СН'!$F$23</f>
        <v>-578.75</v>
      </c>
    </row>
    <row r="163" spans="1:25" ht="15.75" x14ac:dyDescent="0.2">
      <c r="A163" s="35">
        <f t="shared" si="4"/>
        <v>42802</v>
      </c>
      <c r="B163" s="36">
        <f>SUMIFS(СВЦЭМ!$E$34:$E$777,СВЦЭМ!$A$34:$A$777,$A163,СВЦЭМ!$B$34:$B$777,B$155)+'СЕТ СН'!$F$12-'СЕТ СН'!$F$23</f>
        <v>-578.75</v>
      </c>
      <c r="C163" s="36">
        <f>SUMIFS(СВЦЭМ!$E$34:$E$777,СВЦЭМ!$A$34:$A$777,$A163,СВЦЭМ!$B$34:$B$777,C$155)+'СЕТ СН'!$F$12-'СЕТ СН'!$F$23</f>
        <v>-578.75</v>
      </c>
      <c r="D163" s="36">
        <f>SUMIFS(СВЦЭМ!$E$34:$E$777,СВЦЭМ!$A$34:$A$777,$A163,СВЦЭМ!$B$34:$B$777,D$155)+'СЕТ СН'!$F$12-'СЕТ СН'!$F$23</f>
        <v>-578.75</v>
      </c>
      <c r="E163" s="36">
        <f>SUMIFS(СВЦЭМ!$E$34:$E$777,СВЦЭМ!$A$34:$A$777,$A163,СВЦЭМ!$B$34:$B$777,E$155)+'СЕТ СН'!$F$12-'СЕТ СН'!$F$23</f>
        <v>-578.75</v>
      </c>
      <c r="F163" s="36">
        <f>SUMIFS(СВЦЭМ!$E$34:$E$777,СВЦЭМ!$A$34:$A$777,$A163,СВЦЭМ!$B$34:$B$777,F$155)+'СЕТ СН'!$F$12-'СЕТ СН'!$F$23</f>
        <v>-578.75</v>
      </c>
      <c r="G163" s="36">
        <f>SUMIFS(СВЦЭМ!$E$34:$E$777,СВЦЭМ!$A$34:$A$777,$A163,СВЦЭМ!$B$34:$B$777,G$155)+'СЕТ СН'!$F$12-'СЕТ СН'!$F$23</f>
        <v>-578.75</v>
      </c>
      <c r="H163" s="36">
        <f>SUMIFS(СВЦЭМ!$E$34:$E$777,СВЦЭМ!$A$34:$A$777,$A163,СВЦЭМ!$B$34:$B$777,H$155)+'СЕТ СН'!$F$12-'СЕТ СН'!$F$23</f>
        <v>-578.75</v>
      </c>
      <c r="I163" s="36">
        <f>SUMIFS(СВЦЭМ!$E$34:$E$777,СВЦЭМ!$A$34:$A$777,$A163,СВЦЭМ!$B$34:$B$777,I$155)+'СЕТ СН'!$F$12-'СЕТ СН'!$F$23</f>
        <v>-578.75</v>
      </c>
      <c r="J163" s="36">
        <f>SUMIFS(СВЦЭМ!$E$34:$E$777,СВЦЭМ!$A$34:$A$777,$A163,СВЦЭМ!$B$34:$B$777,J$155)+'СЕТ СН'!$F$12-'СЕТ СН'!$F$23</f>
        <v>-578.75</v>
      </c>
      <c r="K163" s="36">
        <f>SUMIFS(СВЦЭМ!$E$34:$E$777,СВЦЭМ!$A$34:$A$777,$A163,СВЦЭМ!$B$34:$B$777,K$155)+'СЕТ СН'!$F$12-'СЕТ СН'!$F$23</f>
        <v>-578.75</v>
      </c>
      <c r="L163" s="36">
        <f>SUMIFS(СВЦЭМ!$E$34:$E$777,СВЦЭМ!$A$34:$A$777,$A163,СВЦЭМ!$B$34:$B$777,L$155)+'СЕТ СН'!$F$12-'СЕТ СН'!$F$23</f>
        <v>-578.75</v>
      </c>
      <c r="M163" s="36">
        <f>SUMIFS(СВЦЭМ!$E$34:$E$777,СВЦЭМ!$A$34:$A$777,$A163,СВЦЭМ!$B$34:$B$777,M$155)+'СЕТ СН'!$F$12-'СЕТ СН'!$F$23</f>
        <v>-578.75</v>
      </c>
      <c r="N163" s="36">
        <f>SUMIFS(СВЦЭМ!$E$34:$E$777,СВЦЭМ!$A$34:$A$777,$A163,СВЦЭМ!$B$34:$B$777,N$155)+'СЕТ СН'!$F$12-'СЕТ СН'!$F$23</f>
        <v>-578.75</v>
      </c>
      <c r="O163" s="36">
        <f>SUMIFS(СВЦЭМ!$E$34:$E$777,СВЦЭМ!$A$34:$A$777,$A163,СВЦЭМ!$B$34:$B$777,O$155)+'СЕТ СН'!$F$12-'СЕТ СН'!$F$23</f>
        <v>-578.75</v>
      </c>
      <c r="P163" s="36">
        <f>SUMIFS(СВЦЭМ!$E$34:$E$777,СВЦЭМ!$A$34:$A$777,$A163,СВЦЭМ!$B$34:$B$777,P$155)+'СЕТ СН'!$F$12-'СЕТ СН'!$F$23</f>
        <v>-578.75</v>
      </c>
      <c r="Q163" s="36">
        <f>SUMIFS(СВЦЭМ!$E$34:$E$777,СВЦЭМ!$A$34:$A$777,$A163,СВЦЭМ!$B$34:$B$777,Q$155)+'СЕТ СН'!$F$12-'СЕТ СН'!$F$23</f>
        <v>-578.75</v>
      </c>
      <c r="R163" s="36">
        <f>SUMIFS(СВЦЭМ!$E$34:$E$777,СВЦЭМ!$A$34:$A$777,$A163,СВЦЭМ!$B$34:$B$777,R$155)+'СЕТ СН'!$F$12-'СЕТ СН'!$F$23</f>
        <v>-578.75</v>
      </c>
      <c r="S163" s="36">
        <f>SUMIFS(СВЦЭМ!$E$34:$E$777,СВЦЭМ!$A$34:$A$777,$A163,СВЦЭМ!$B$34:$B$777,S$155)+'СЕТ СН'!$F$12-'СЕТ СН'!$F$23</f>
        <v>-578.75</v>
      </c>
      <c r="T163" s="36">
        <f>SUMIFS(СВЦЭМ!$E$34:$E$777,СВЦЭМ!$A$34:$A$777,$A163,СВЦЭМ!$B$34:$B$777,T$155)+'СЕТ СН'!$F$12-'СЕТ СН'!$F$23</f>
        <v>-578.75</v>
      </c>
      <c r="U163" s="36">
        <f>SUMIFS(СВЦЭМ!$E$34:$E$777,СВЦЭМ!$A$34:$A$777,$A163,СВЦЭМ!$B$34:$B$777,U$155)+'СЕТ СН'!$F$12-'СЕТ СН'!$F$23</f>
        <v>-578.75</v>
      </c>
      <c r="V163" s="36">
        <f>SUMIFS(СВЦЭМ!$E$34:$E$777,СВЦЭМ!$A$34:$A$777,$A163,СВЦЭМ!$B$34:$B$777,V$155)+'СЕТ СН'!$F$12-'СЕТ СН'!$F$23</f>
        <v>-578.75</v>
      </c>
      <c r="W163" s="36">
        <f>SUMIFS(СВЦЭМ!$E$34:$E$777,СВЦЭМ!$A$34:$A$777,$A163,СВЦЭМ!$B$34:$B$777,W$155)+'СЕТ СН'!$F$12-'СЕТ СН'!$F$23</f>
        <v>-578.75</v>
      </c>
      <c r="X163" s="36">
        <f>SUMIFS(СВЦЭМ!$E$34:$E$777,СВЦЭМ!$A$34:$A$777,$A163,СВЦЭМ!$B$34:$B$777,X$155)+'СЕТ СН'!$F$12-'СЕТ СН'!$F$23</f>
        <v>-578.75</v>
      </c>
      <c r="Y163" s="36">
        <f>SUMIFS(СВЦЭМ!$E$34:$E$777,СВЦЭМ!$A$34:$A$777,$A163,СВЦЭМ!$B$34:$B$777,Y$155)+'СЕТ СН'!$F$12-'СЕТ СН'!$F$23</f>
        <v>-578.75</v>
      </c>
    </row>
    <row r="164" spans="1:25" ht="15.75" x14ac:dyDescent="0.2">
      <c r="A164" s="35">
        <f t="shared" si="4"/>
        <v>42803</v>
      </c>
      <c r="B164" s="36">
        <f>SUMIFS(СВЦЭМ!$E$34:$E$777,СВЦЭМ!$A$34:$A$777,$A164,СВЦЭМ!$B$34:$B$777,B$155)+'СЕТ СН'!$F$12-'СЕТ СН'!$F$23</f>
        <v>-578.75</v>
      </c>
      <c r="C164" s="36">
        <f>SUMIFS(СВЦЭМ!$E$34:$E$777,СВЦЭМ!$A$34:$A$777,$A164,СВЦЭМ!$B$34:$B$777,C$155)+'СЕТ СН'!$F$12-'СЕТ СН'!$F$23</f>
        <v>-578.75</v>
      </c>
      <c r="D164" s="36">
        <f>SUMIFS(СВЦЭМ!$E$34:$E$777,СВЦЭМ!$A$34:$A$777,$A164,СВЦЭМ!$B$34:$B$777,D$155)+'СЕТ СН'!$F$12-'СЕТ СН'!$F$23</f>
        <v>-578.75</v>
      </c>
      <c r="E164" s="36">
        <f>SUMIFS(СВЦЭМ!$E$34:$E$777,СВЦЭМ!$A$34:$A$777,$A164,СВЦЭМ!$B$34:$B$777,E$155)+'СЕТ СН'!$F$12-'СЕТ СН'!$F$23</f>
        <v>-578.75</v>
      </c>
      <c r="F164" s="36">
        <f>SUMIFS(СВЦЭМ!$E$34:$E$777,СВЦЭМ!$A$34:$A$777,$A164,СВЦЭМ!$B$34:$B$777,F$155)+'СЕТ СН'!$F$12-'СЕТ СН'!$F$23</f>
        <v>-578.75</v>
      </c>
      <c r="G164" s="36">
        <f>SUMIFS(СВЦЭМ!$E$34:$E$777,СВЦЭМ!$A$34:$A$777,$A164,СВЦЭМ!$B$34:$B$777,G$155)+'СЕТ СН'!$F$12-'СЕТ СН'!$F$23</f>
        <v>-578.75</v>
      </c>
      <c r="H164" s="36">
        <f>SUMIFS(СВЦЭМ!$E$34:$E$777,СВЦЭМ!$A$34:$A$777,$A164,СВЦЭМ!$B$34:$B$777,H$155)+'СЕТ СН'!$F$12-'СЕТ СН'!$F$23</f>
        <v>-578.75</v>
      </c>
      <c r="I164" s="36">
        <f>SUMIFS(СВЦЭМ!$E$34:$E$777,СВЦЭМ!$A$34:$A$777,$A164,СВЦЭМ!$B$34:$B$777,I$155)+'СЕТ СН'!$F$12-'СЕТ СН'!$F$23</f>
        <v>-578.75</v>
      </c>
      <c r="J164" s="36">
        <f>SUMIFS(СВЦЭМ!$E$34:$E$777,СВЦЭМ!$A$34:$A$777,$A164,СВЦЭМ!$B$34:$B$777,J$155)+'СЕТ СН'!$F$12-'СЕТ СН'!$F$23</f>
        <v>-578.75</v>
      </c>
      <c r="K164" s="36">
        <f>SUMIFS(СВЦЭМ!$E$34:$E$777,СВЦЭМ!$A$34:$A$777,$A164,СВЦЭМ!$B$34:$B$777,K$155)+'СЕТ СН'!$F$12-'СЕТ СН'!$F$23</f>
        <v>-578.75</v>
      </c>
      <c r="L164" s="36">
        <f>SUMIFS(СВЦЭМ!$E$34:$E$777,СВЦЭМ!$A$34:$A$777,$A164,СВЦЭМ!$B$34:$B$777,L$155)+'СЕТ СН'!$F$12-'СЕТ СН'!$F$23</f>
        <v>-578.75</v>
      </c>
      <c r="M164" s="36">
        <f>SUMIFS(СВЦЭМ!$E$34:$E$777,СВЦЭМ!$A$34:$A$777,$A164,СВЦЭМ!$B$34:$B$777,M$155)+'СЕТ СН'!$F$12-'СЕТ СН'!$F$23</f>
        <v>-578.75</v>
      </c>
      <c r="N164" s="36">
        <f>SUMIFS(СВЦЭМ!$E$34:$E$777,СВЦЭМ!$A$34:$A$777,$A164,СВЦЭМ!$B$34:$B$777,N$155)+'СЕТ СН'!$F$12-'СЕТ СН'!$F$23</f>
        <v>-578.75</v>
      </c>
      <c r="O164" s="36">
        <f>SUMIFS(СВЦЭМ!$E$34:$E$777,СВЦЭМ!$A$34:$A$777,$A164,СВЦЭМ!$B$34:$B$777,O$155)+'СЕТ СН'!$F$12-'СЕТ СН'!$F$23</f>
        <v>-578.75</v>
      </c>
      <c r="P164" s="36">
        <f>SUMIFS(СВЦЭМ!$E$34:$E$777,СВЦЭМ!$A$34:$A$777,$A164,СВЦЭМ!$B$34:$B$777,P$155)+'СЕТ СН'!$F$12-'СЕТ СН'!$F$23</f>
        <v>-578.75</v>
      </c>
      <c r="Q164" s="36">
        <f>SUMIFS(СВЦЭМ!$E$34:$E$777,СВЦЭМ!$A$34:$A$777,$A164,СВЦЭМ!$B$34:$B$777,Q$155)+'СЕТ СН'!$F$12-'СЕТ СН'!$F$23</f>
        <v>-578.75</v>
      </c>
      <c r="R164" s="36">
        <f>SUMIFS(СВЦЭМ!$E$34:$E$777,СВЦЭМ!$A$34:$A$777,$A164,СВЦЭМ!$B$34:$B$777,R$155)+'СЕТ СН'!$F$12-'СЕТ СН'!$F$23</f>
        <v>-578.75</v>
      </c>
      <c r="S164" s="36">
        <f>SUMIFS(СВЦЭМ!$E$34:$E$777,СВЦЭМ!$A$34:$A$777,$A164,СВЦЭМ!$B$34:$B$777,S$155)+'СЕТ СН'!$F$12-'СЕТ СН'!$F$23</f>
        <v>-578.75</v>
      </c>
      <c r="T164" s="36">
        <f>SUMIFS(СВЦЭМ!$E$34:$E$777,СВЦЭМ!$A$34:$A$777,$A164,СВЦЭМ!$B$34:$B$777,T$155)+'СЕТ СН'!$F$12-'СЕТ СН'!$F$23</f>
        <v>-578.75</v>
      </c>
      <c r="U164" s="36">
        <f>SUMIFS(СВЦЭМ!$E$34:$E$777,СВЦЭМ!$A$34:$A$777,$A164,СВЦЭМ!$B$34:$B$777,U$155)+'СЕТ СН'!$F$12-'СЕТ СН'!$F$23</f>
        <v>-578.75</v>
      </c>
      <c r="V164" s="36">
        <f>SUMIFS(СВЦЭМ!$E$34:$E$777,СВЦЭМ!$A$34:$A$777,$A164,СВЦЭМ!$B$34:$B$777,V$155)+'СЕТ СН'!$F$12-'СЕТ СН'!$F$23</f>
        <v>-578.75</v>
      </c>
      <c r="W164" s="36">
        <f>SUMIFS(СВЦЭМ!$E$34:$E$777,СВЦЭМ!$A$34:$A$777,$A164,СВЦЭМ!$B$34:$B$777,W$155)+'СЕТ СН'!$F$12-'СЕТ СН'!$F$23</f>
        <v>-578.75</v>
      </c>
      <c r="X164" s="36">
        <f>SUMIFS(СВЦЭМ!$E$34:$E$777,СВЦЭМ!$A$34:$A$777,$A164,СВЦЭМ!$B$34:$B$777,X$155)+'СЕТ СН'!$F$12-'СЕТ СН'!$F$23</f>
        <v>-578.75</v>
      </c>
      <c r="Y164" s="36">
        <f>SUMIFS(СВЦЭМ!$E$34:$E$777,СВЦЭМ!$A$34:$A$777,$A164,СВЦЭМ!$B$34:$B$777,Y$155)+'СЕТ СН'!$F$12-'СЕТ СН'!$F$23</f>
        <v>-578.75</v>
      </c>
    </row>
    <row r="165" spans="1:25" ht="15.75" x14ac:dyDescent="0.2">
      <c r="A165" s="35">
        <f t="shared" si="4"/>
        <v>42804</v>
      </c>
      <c r="B165" s="36">
        <f>SUMIFS(СВЦЭМ!$E$34:$E$777,СВЦЭМ!$A$34:$A$777,$A165,СВЦЭМ!$B$34:$B$777,B$155)+'СЕТ СН'!$F$12-'СЕТ СН'!$F$23</f>
        <v>-578.75</v>
      </c>
      <c r="C165" s="36">
        <f>SUMIFS(СВЦЭМ!$E$34:$E$777,СВЦЭМ!$A$34:$A$777,$A165,СВЦЭМ!$B$34:$B$777,C$155)+'СЕТ СН'!$F$12-'СЕТ СН'!$F$23</f>
        <v>-578.75</v>
      </c>
      <c r="D165" s="36">
        <f>SUMIFS(СВЦЭМ!$E$34:$E$777,СВЦЭМ!$A$34:$A$777,$A165,СВЦЭМ!$B$34:$B$777,D$155)+'СЕТ СН'!$F$12-'СЕТ СН'!$F$23</f>
        <v>-578.75</v>
      </c>
      <c r="E165" s="36">
        <f>SUMIFS(СВЦЭМ!$E$34:$E$777,СВЦЭМ!$A$34:$A$777,$A165,СВЦЭМ!$B$34:$B$777,E$155)+'СЕТ СН'!$F$12-'СЕТ СН'!$F$23</f>
        <v>-578.75</v>
      </c>
      <c r="F165" s="36">
        <f>SUMIFS(СВЦЭМ!$E$34:$E$777,СВЦЭМ!$A$34:$A$777,$A165,СВЦЭМ!$B$34:$B$777,F$155)+'СЕТ СН'!$F$12-'СЕТ СН'!$F$23</f>
        <v>-578.75</v>
      </c>
      <c r="G165" s="36">
        <f>SUMIFS(СВЦЭМ!$E$34:$E$777,СВЦЭМ!$A$34:$A$777,$A165,СВЦЭМ!$B$34:$B$777,G$155)+'СЕТ СН'!$F$12-'СЕТ СН'!$F$23</f>
        <v>-578.75</v>
      </c>
      <c r="H165" s="36">
        <f>SUMIFS(СВЦЭМ!$E$34:$E$777,СВЦЭМ!$A$34:$A$777,$A165,СВЦЭМ!$B$34:$B$777,H$155)+'СЕТ СН'!$F$12-'СЕТ СН'!$F$23</f>
        <v>-578.75</v>
      </c>
      <c r="I165" s="36">
        <f>SUMIFS(СВЦЭМ!$E$34:$E$777,СВЦЭМ!$A$34:$A$777,$A165,СВЦЭМ!$B$34:$B$777,I$155)+'СЕТ СН'!$F$12-'СЕТ СН'!$F$23</f>
        <v>-578.75</v>
      </c>
      <c r="J165" s="36">
        <f>SUMIFS(СВЦЭМ!$E$34:$E$777,СВЦЭМ!$A$34:$A$777,$A165,СВЦЭМ!$B$34:$B$777,J$155)+'СЕТ СН'!$F$12-'СЕТ СН'!$F$23</f>
        <v>-578.75</v>
      </c>
      <c r="K165" s="36">
        <f>SUMIFS(СВЦЭМ!$E$34:$E$777,СВЦЭМ!$A$34:$A$777,$A165,СВЦЭМ!$B$34:$B$777,K$155)+'СЕТ СН'!$F$12-'СЕТ СН'!$F$23</f>
        <v>-578.75</v>
      </c>
      <c r="L165" s="36">
        <f>SUMIFS(СВЦЭМ!$E$34:$E$777,СВЦЭМ!$A$34:$A$777,$A165,СВЦЭМ!$B$34:$B$777,L$155)+'СЕТ СН'!$F$12-'СЕТ СН'!$F$23</f>
        <v>-578.75</v>
      </c>
      <c r="M165" s="36">
        <f>SUMIFS(СВЦЭМ!$E$34:$E$777,СВЦЭМ!$A$34:$A$777,$A165,СВЦЭМ!$B$34:$B$777,M$155)+'СЕТ СН'!$F$12-'СЕТ СН'!$F$23</f>
        <v>-578.75</v>
      </c>
      <c r="N165" s="36">
        <f>SUMIFS(СВЦЭМ!$E$34:$E$777,СВЦЭМ!$A$34:$A$777,$A165,СВЦЭМ!$B$34:$B$777,N$155)+'СЕТ СН'!$F$12-'СЕТ СН'!$F$23</f>
        <v>-578.75</v>
      </c>
      <c r="O165" s="36">
        <f>SUMIFS(СВЦЭМ!$E$34:$E$777,СВЦЭМ!$A$34:$A$777,$A165,СВЦЭМ!$B$34:$B$777,O$155)+'СЕТ СН'!$F$12-'СЕТ СН'!$F$23</f>
        <v>-578.75</v>
      </c>
      <c r="P165" s="36">
        <f>SUMIFS(СВЦЭМ!$E$34:$E$777,СВЦЭМ!$A$34:$A$777,$A165,СВЦЭМ!$B$34:$B$777,P$155)+'СЕТ СН'!$F$12-'СЕТ СН'!$F$23</f>
        <v>-578.75</v>
      </c>
      <c r="Q165" s="36">
        <f>SUMIFS(СВЦЭМ!$E$34:$E$777,СВЦЭМ!$A$34:$A$777,$A165,СВЦЭМ!$B$34:$B$777,Q$155)+'СЕТ СН'!$F$12-'СЕТ СН'!$F$23</f>
        <v>-578.75</v>
      </c>
      <c r="R165" s="36">
        <f>SUMIFS(СВЦЭМ!$E$34:$E$777,СВЦЭМ!$A$34:$A$777,$A165,СВЦЭМ!$B$34:$B$777,R$155)+'СЕТ СН'!$F$12-'СЕТ СН'!$F$23</f>
        <v>-578.75</v>
      </c>
      <c r="S165" s="36">
        <f>SUMIFS(СВЦЭМ!$E$34:$E$777,СВЦЭМ!$A$34:$A$777,$A165,СВЦЭМ!$B$34:$B$777,S$155)+'СЕТ СН'!$F$12-'СЕТ СН'!$F$23</f>
        <v>-578.75</v>
      </c>
      <c r="T165" s="36">
        <f>SUMIFS(СВЦЭМ!$E$34:$E$777,СВЦЭМ!$A$34:$A$777,$A165,СВЦЭМ!$B$34:$B$777,T$155)+'СЕТ СН'!$F$12-'СЕТ СН'!$F$23</f>
        <v>-578.75</v>
      </c>
      <c r="U165" s="36">
        <f>SUMIFS(СВЦЭМ!$E$34:$E$777,СВЦЭМ!$A$34:$A$777,$A165,СВЦЭМ!$B$34:$B$777,U$155)+'СЕТ СН'!$F$12-'СЕТ СН'!$F$23</f>
        <v>-578.75</v>
      </c>
      <c r="V165" s="36">
        <f>SUMIFS(СВЦЭМ!$E$34:$E$777,СВЦЭМ!$A$34:$A$777,$A165,СВЦЭМ!$B$34:$B$777,V$155)+'СЕТ СН'!$F$12-'СЕТ СН'!$F$23</f>
        <v>-578.75</v>
      </c>
      <c r="W165" s="36">
        <f>SUMIFS(СВЦЭМ!$E$34:$E$777,СВЦЭМ!$A$34:$A$777,$A165,СВЦЭМ!$B$34:$B$777,W$155)+'СЕТ СН'!$F$12-'СЕТ СН'!$F$23</f>
        <v>-578.75</v>
      </c>
      <c r="X165" s="36">
        <f>SUMIFS(СВЦЭМ!$E$34:$E$777,СВЦЭМ!$A$34:$A$777,$A165,СВЦЭМ!$B$34:$B$777,X$155)+'СЕТ СН'!$F$12-'СЕТ СН'!$F$23</f>
        <v>-578.75</v>
      </c>
      <c r="Y165" s="36">
        <f>SUMIFS(СВЦЭМ!$E$34:$E$777,СВЦЭМ!$A$34:$A$777,$A165,СВЦЭМ!$B$34:$B$777,Y$155)+'СЕТ СН'!$F$12-'СЕТ СН'!$F$23</f>
        <v>-578.75</v>
      </c>
    </row>
    <row r="166" spans="1:25" ht="15.75" x14ac:dyDescent="0.2">
      <c r="A166" s="35">
        <f t="shared" si="4"/>
        <v>42805</v>
      </c>
      <c r="B166" s="36">
        <f>SUMIFS(СВЦЭМ!$E$34:$E$777,СВЦЭМ!$A$34:$A$777,$A166,СВЦЭМ!$B$34:$B$777,B$155)+'СЕТ СН'!$F$12-'СЕТ СН'!$F$23</f>
        <v>-578.75</v>
      </c>
      <c r="C166" s="36">
        <f>SUMIFS(СВЦЭМ!$E$34:$E$777,СВЦЭМ!$A$34:$A$777,$A166,СВЦЭМ!$B$34:$B$777,C$155)+'СЕТ СН'!$F$12-'СЕТ СН'!$F$23</f>
        <v>-578.75</v>
      </c>
      <c r="D166" s="36">
        <f>SUMIFS(СВЦЭМ!$E$34:$E$777,СВЦЭМ!$A$34:$A$777,$A166,СВЦЭМ!$B$34:$B$777,D$155)+'СЕТ СН'!$F$12-'СЕТ СН'!$F$23</f>
        <v>-578.75</v>
      </c>
      <c r="E166" s="36">
        <f>SUMIFS(СВЦЭМ!$E$34:$E$777,СВЦЭМ!$A$34:$A$777,$A166,СВЦЭМ!$B$34:$B$777,E$155)+'СЕТ СН'!$F$12-'СЕТ СН'!$F$23</f>
        <v>-578.75</v>
      </c>
      <c r="F166" s="36">
        <f>SUMIFS(СВЦЭМ!$E$34:$E$777,СВЦЭМ!$A$34:$A$777,$A166,СВЦЭМ!$B$34:$B$777,F$155)+'СЕТ СН'!$F$12-'СЕТ СН'!$F$23</f>
        <v>-578.75</v>
      </c>
      <c r="G166" s="36">
        <f>SUMIFS(СВЦЭМ!$E$34:$E$777,СВЦЭМ!$A$34:$A$777,$A166,СВЦЭМ!$B$34:$B$777,G$155)+'СЕТ СН'!$F$12-'СЕТ СН'!$F$23</f>
        <v>-578.75</v>
      </c>
      <c r="H166" s="36">
        <f>SUMIFS(СВЦЭМ!$E$34:$E$777,СВЦЭМ!$A$34:$A$777,$A166,СВЦЭМ!$B$34:$B$777,H$155)+'СЕТ СН'!$F$12-'СЕТ СН'!$F$23</f>
        <v>-578.75</v>
      </c>
      <c r="I166" s="36">
        <f>SUMIFS(СВЦЭМ!$E$34:$E$777,СВЦЭМ!$A$34:$A$777,$A166,СВЦЭМ!$B$34:$B$777,I$155)+'СЕТ СН'!$F$12-'СЕТ СН'!$F$23</f>
        <v>-578.75</v>
      </c>
      <c r="J166" s="36">
        <f>SUMIFS(СВЦЭМ!$E$34:$E$777,СВЦЭМ!$A$34:$A$777,$A166,СВЦЭМ!$B$34:$B$777,J$155)+'СЕТ СН'!$F$12-'СЕТ СН'!$F$23</f>
        <v>-578.75</v>
      </c>
      <c r="K166" s="36">
        <f>SUMIFS(СВЦЭМ!$E$34:$E$777,СВЦЭМ!$A$34:$A$777,$A166,СВЦЭМ!$B$34:$B$777,K$155)+'СЕТ СН'!$F$12-'СЕТ СН'!$F$23</f>
        <v>-578.75</v>
      </c>
      <c r="L166" s="36">
        <f>SUMIFS(СВЦЭМ!$E$34:$E$777,СВЦЭМ!$A$34:$A$777,$A166,СВЦЭМ!$B$34:$B$777,L$155)+'СЕТ СН'!$F$12-'СЕТ СН'!$F$23</f>
        <v>-578.75</v>
      </c>
      <c r="M166" s="36">
        <f>SUMIFS(СВЦЭМ!$E$34:$E$777,СВЦЭМ!$A$34:$A$777,$A166,СВЦЭМ!$B$34:$B$777,M$155)+'СЕТ СН'!$F$12-'СЕТ СН'!$F$23</f>
        <v>-578.75</v>
      </c>
      <c r="N166" s="36">
        <f>SUMIFS(СВЦЭМ!$E$34:$E$777,СВЦЭМ!$A$34:$A$777,$A166,СВЦЭМ!$B$34:$B$777,N$155)+'СЕТ СН'!$F$12-'СЕТ СН'!$F$23</f>
        <v>-578.75</v>
      </c>
      <c r="O166" s="36">
        <f>SUMIFS(СВЦЭМ!$E$34:$E$777,СВЦЭМ!$A$34:$A$777,$A166,СВЦЭМ!$B$34:$B$777,O$155)+'СЕТ СН'!$F$12-'СЕТ СН'!$F$23</f>
        <v>-578.75</v>
      </c>
      <c r="P166" s="36">
        <f>SUMIFS(СВЦЭМ!$E$34:$E$777,СВЦЭМ!$A$34:$A$777,$A166,СВЦЭМ!$B$34:$B$777,P$155)+'СЕТ СН'!$F$12-'СЕТ СН'!$F$23</f>
        <v>-578.75</v>
      </c>
      <c r="Q166" s="36">
        <f>SUMIFS(СВЦЭМ!$E$34:$E$777,СВЦЭМ!$A$34:$A$777,$A166,СВЦЭМ!$B$34:$B$777,Q$155)+'СЕТ СН'!$F$12-'СЕТ СН'!$F$23</f>
        <v>-578.75</v>
      </c>
      <c r="R166" s="36">
        <f>SUMIFS(СВЦЭМ!$E$34:$E$777,СВЦЭМ!$A$34:$A$777,$A166,СВЦЭМ!$B$34:$B$777,R$155)+'СЕТ СН'!$F$12-'СЕТ СН'!$F$23</f>
        <v>-578.75</v>
      </c>
      <c r="S166" s="36">
        <f>SUMIFS(СВЦЭМ!$E$34:$E$777,СВЦЭМ!$A$34:$A$777,$A166,СВЦЭМ!$B$34:$B$777,S$155)+'СЕТ СН'!$F$12-'СЕТ СН'!$F$23</f>
        <v>-578.75</v>
      </c>
      <c r="T166" s="36">
        <f>SUMIFS(СВЦЭМ!$E$34:$E$777,СВЦЭМ!$A$34:$A$777,$A166,СВЦЭМ!$B$34:$B$777,T$155)+'СЕТ СН'!$F$12-'СЕТ СН'!$F$23</f>
        <v>-578.75</v>
      </c>
      <c r="U166" s="36">
        <f>SUMIFS(СВЦЭМ!$E$34:$E$777,СВЦЭМ!$A$34:$A$777,$A166,СВЦЭМ!$B$34:$B$777,U$155)+'СЕТ СН'!$F$12-'СЕТ СН'!$F$23</f>
        <v>-578.75</v>
      </c>
      <c r="V166" s="36">
        <f>SUMIFS(СВЦЭМ!$E$34:$E$777,СВЦЭМ!$A$34:$A$777,$A166,СВЦЭМ!$B$34:$B$777,V$155)+'СЕТ СН'!$F$12-'СЕТ СН'!$F$23</f>
        <v>-578.75</v>
      </c>
      <c r="W166" s="36">
        <f>SUMIFS(СВЦЭМ!$E$34:$E$777,СВЦЭМ!$A$34:$A$777,$A166,СВЦЭМ!$B$34:$B$777,W$155)+'СЕТ СН'!$F$12-'СЕТ СН'!$F$23</f>
        <v>-578.75</v>
      </c>
      <c r="X166" s="36">
        <f>SUMIFS(СВЦЭМ!$E$34:$E$777,СВЦЭМ!$A$34:$A$777,$A166,СВЦЭМ!$B$34:$B$777,X$155)+'СЕТ СН'!$F$12-'СЕТ СН'!$F$23</f>
        <v>-578.75</v>
      </c>
      <c r="Y166" s="36">
        <f>SUMIFS(СВЦЭМ!$E$34:$E$777,СВЦЭМ!$A$34:$A$777,$A166,СВЦЭМ!$B$34:$B$777,Y$155)+'СЕТ СН'!$F$12-'СЕТ СН'!$F$23</f>
        <v>-578.75</v>
      </c>
    </row>
    <row r="167" spans="1:25" ht="15.75" x14ac:dyDescent="0.2">
      <c r="A167" s="35">
        <f t="shared" si="4"/>
        <v>42806</v>
      </c>
      <c r="B167" s="36">
        <f>SUMIFS(СВЦЭМ!$E$34:$E$777,СВЦЭМ!$A$34:$A$777,$A167,СВЦЭМ!$B$34:$B$777,B$155)+'СЕТ СН'!$F$12-'СЕТ СН'!$F$23</f>
        <v>-578.75</v>
      </c>
      <c r="C167" s="36">
        <f>SUMIFS(СВЦЭМ!$E$34:$E$777,СВЦЭМ!$A$34:$A$777,$A167,СВЦЭМ!$B$34:$B$777,C$155)+'СЕТ СН'!$F$12-'СЕТ СН'!$F$23</f>
        <v>-578.75</v>
      </c>
      <c r="D167" s="36">
        <f>SUMIFS(СВЦЭМ!$E$34:$E$777,СВЦЭМ!$A$34:$A$777,$A167,СВЦЭМ!$B$34:$B$777,D$155)+'СЕТ СН'!$F$12-'СЕТ СН'!$F$23</f>
        <v>-578.75</v>
      </c>
      <c r="E167" s="36">
        <f>SUMIFS(СВЦЭМ!$E$34:$E$777,СВЦЭМ!$A$34:$A$777,$A167,СВЦЭМ!$B$34:$B$777,E$155)+'СЕТ СН'!$F$12-'СЕТ СН'!$F$23</f>
        <v>-578.75</v>
      </c>
      <c r="F167" s="36">
        <f>SUMIFS(СВЦЭМ!$E$34:$E$777,СВЦЭМ!$A$34:$A$777,$A167,СВЦЭМ!$B$34:$B$777,F$155)+'СЕТ СН'!$F$12-'СЕТ СН'!$F$23</f>
        <v>-578.75</v>
      </c>
      <c r="G167" s="36">
        <f>SUMIFS(СВЦЭМ!$E$34:$E$777,СВЦЭМ!$A$34:$A$777,$A167,СВЦЭМ!$B$34:$B$777,G$155)+'СЕТ СН'!$F$12-'СЕТ СН'!$F$23</f>
        <v>-578.75</v>
      </c>
      <c r="H167" s="36">
        <f>SUMIFS(СВЦЭМ!$E$34:$E$777,СВЦЭМ!$A$34:$A$777,$A167,СВЦЭМ!$B$34:$B$777,H$155)+'СЕТ СН'!$F$12-'СЕТ СН'!$F$23</f>
        <v>-578.75</v>
      </c>
      <c r="I167" s="36">
        <f>SUMIFS(СВЦЭМ!$E$34:$E$777,СВЦЭМ!$A$34:$A$777,$A167,СВЦЭМ!$B$34:$B$777,I$155)+'СЕТ СН'!$F$12-'СЕТ СН'!$F$23</f>
        <v>-578.75</v>
      </c>
      <c r="J167" s="36">
        <f>SUMIFS(СВЦЭМ!$E$34:$E$777,СВЦЭМ!$A$34:$A$777,$A167,СВЦЭМ!$B$34:$B$777,J$155)+'СЕТ СН'!$F$12-'СЕТ СН'!$F$23</f>
        <v>-578.75</v>
      </c>
      <c r="K167" s="36">
        <f>SUMIFS(СВЦЭМ!$E$34:$E$777,СВЦЭМ!$A$34:$A$777,$A167,СВЦЭМ!$B$34:$B$777,K$155)+'СЕТ СН'!$F$12-'СЕТ СН'!$F$23</f>
        <v>-578.75</v>
      </c>
      <c r="L167" s="36">
        <f>SUMIFS(СВЦЭМ!$E$34:$E$777,СВЦЭМ!$A$34:$A$777,$A167,СВЦЭМ!$B$34:$B$777,L$155)+'СЕТ СН'!$F$12-'СЕТ СН'!$F$23</f>
        <v>-578.75</v>
      </c>
      <c r="M167" s="36">
        <f>SUMIFS(СВЦЭМ!$E$34:$E$777,СВЦЭМ!$A$34:$A$777,$A167,СВЦЭМ!$B$34:$B$777,M$155)+'СЕТ СН'!$F$12-'СЕТ СН'!$F$23</f>
        <v>-578.75</v>
      </c>
      <c r="N167" s="36">
        <f>SUMIFS(СВЦЭМ!$E$34:$E$777,СВЦЭМ!$A$34:$A$777,$A167,СВЦЭМ!$B$34:$B$777,N$155)+'СЕТ СН'!$F$12-'СЕТ СН'!$F$23</f>
        <v>-578.75</v>
      </c>
      <c r="O167" s="36">
        <f>SUMIFS(СВЦЭМ!$E$34:$E$777,СВЦЭМ!$A$34:$A$777,$A167,СВЦЭМ!$B$34:$B$777,O$155)+'СЕТ СН'!$F$12-'СЕТ СН'!$F$23</f>
        <v>-578.75</v>
      </c>
      <c r="P167" s="36">
        <f>SUMIFS(СВЦЭМ!$E$34:$E$777,СВЦЭМ!$A$34:$A$777,$A167,СВЦЭМ!$B$34:$B$777,P$155)+'СЕТ СН'!$F$12-'СЕТ СН'!$F$23</f>
        <v>-578.75</v>
      </c>
      <c r="Q167" s="36">
        <f>SUMIFS(СВЦЭМ!$E$34:$E$777,СВЦЭМ!$A$34:$A$777,$A167,СВЦЭМ!$B$34:$B$777,Q$155)+'СЕТ СН'!$F$12-'СЕТ СН'!$F$23</f>
        <v>-578.75</v>
      </c>
      <c r="R167" s="36">
        <f>SUMIFS(СВЦЭМ!$E$34:$E$777,СВЦЭМ!$A$34:$A$777,$A167,СВЦЭМ!$B$34:$B$777,R$155)+'СЕТ СН'!$F$12-'СЕТ СН'!$F$23</f>
        <v>-578.75</v>
      </c>
      <c r="S167" s="36">
        <f>SUMIFS(СВЦЭМ!$E$34:$E$777,СВЦЭМ!$A$34:$A$777,$A167,СВЦЭМ!$B$34:$B$777,S$155)+'СЕТ СН'!$F$12-'СЕТ СН'!$F$23</f>
        <v>-578.75</v>
      </c>
      <c r="T167" s="36">
        <f>SUMIFS(СВЦЭМ!$E$34:$E$777,СВЦЭМ!$A$34:$A$777,$A167,СВЦЭМ!$B$34:$B$777,T$155)+'СЕТ СН'!$F$12-'СЕТ СН'!$F$23</f>
        <v>-578.75</v>
      </c>
      <c r="U167" s="36">
        <f>SUMIFS(СВЦЭМ!$E$34:$E$777,СВЦЭМ!$A$34:$A$777,$A167,СВЦЭМ!$B$34:$B$777,U$155)+'СЕТ СН'!$F$12-'СЕТ СН'!$F$23</f>
        <v>-578.75</v>
      </c>
      <c r="V167" s="36">
        <f>SUMIFS(СВЦЭМ!$E$34:$E$777,СВЦЭМ!$A$34:$A$777,$A167,СВЦЭМ!$B$34:$B$777,V$155)+'СЕТ СН'!$F$12-'СЕТ СН'!$F$23</f>
        <v>-578.75</v>
      </c>
      <c r="W167" s="36">
        <f>SUMIFS(СВЦЭМ!$E$34:$E$777,СВЦЭМ!$A$34:$A$777,$A167,СВЦЭМ!$B$34:$B$777,W$155)+'СЕТ СН'!$F$12-'СЕТ СН'!$F$23</f>
        <v>-578.75</v>
      </c>
      <c r="X167" s="36">
        <f>SUMIFS(СВЦЭМ!$E$34:$E$777,СВЦЭМ!$A$34:$A$777,$A167,СВЦЭМ!$B$34:$B$777,X$155)+'СЕТ СН'!$F$12-'СЕТ СН'!$F$23</f>
        <v>-578.75</v>
      </c>
      <c r="Y167" s="36">
        <f>SUMIFS(СВЦЭМ!$E$34:$E$777,СВЦЭМ!$A$34:$A$777,$A167,СВЦЭМ!$B$34:$B$777,Y$155)+'СЕТ СН'!$F$12-'СЕТ СН'!$F$23</f>
        <v>-578.75</v>
      </c>
    </row>
    <row r="168" spans="1:25" ht="15.75" x14ac:dyDescent="0.2">
      <c r="A168" s="35">
        <f t="shared" si="4"/>
        <v>42807</v>
      </c>
      <c r="B168" s="36">
        <f>SUMIFS(СВЦЭМ!$E$34:$E$777,СВЦЭМ!$A$34:$A$777,$A168,СВЦЭМ!$B$34:$B$777,B$155)+'СЕТ СН'!$F$12-'СЕТ СН'!$F$23</f>
        <v>-578.75</v>
      </c>
      <c r="C168" s="36">
        <f>SUMIFS(СВЦЭМ!$E$34:$E$777,СВЦЭМ!$A$34:$A$777,$A168,СВЦЭМ!$B$34:$B$777,C$155)+'СЕТ СН'!$F$12-'СЕТ СН'!$F$23</f>
        <v>-578.75</v>
      </c>
      <c r="D168" s="36">
        <f>SUMIFS(СВЦЭМ!$E$34:$E$777,СВЦЭМ!$A$34:$A$777,$A168,СВЦЭМ!$B$34:$B$777,D$155)+'СЕТ СН'!$F$12-'СЕТ СН'!$F$23</f>
        <v>-578.75</v>
      </c>
      <c r="E168" s="36">
        <f>SUMIFS(СВЦЭМ!$E$34:$E$777,СВЦЭМ!$A$34:$A$777,$A168,СВЦЭМ!$B$34:$B$777,E$155)+'СЕТ СН'!$F$12-'СЕТ СН'!$F$23</f>
        <v>-578.75</v>
      </c>
      <c r="F168" s="36">
        <f>SUMIFS(СВЦЭМ!$E$34:$E$777,СВЦЭМ!$A$34:$A$777,$A168,СВЦЭМ!$B$34:$B$777,F$155)+'СЕТ СН'!$F$12-'СЕТ СН'!$F$23</f>
        <v>-578.75</v>
      </c>
      <c r="G168" s="36">
        <f>SUMIFS(СВЦЭМ!$E$34:$E$777,СВЦЭМ!$A$34:$A$777,$A168,СВЦЭМ!$B$34:$B$777,G$155)+'СЕТ СН'!$F$12-'СЕТ СН'!$F$23</f>
        <v>-578.75</v>
      </c>
      <c r="H168" s="36">
        <f>SUMIFS(СВЦЭМ!$E$34:$E$777,СВЦЭМ!$A$34:$A$777,$A168,СВЦЭМ!$B$34:$B$777,H$155)+'СЕТ СН'!$F$12-'СЕТ СН'!$F$23</f>
        <v>-578.75</v>
      </c>
      <c r="I168" s="36">
        <f>SUMIFS(СВЦЭМ!$E$34:$E$777,СВЦЭМ!$A$34:$A$777,$A168,СВЦЭМ!$B$34:$B$777,I$155)+'СЕТ СН'!$F$12-'СЕТ СН'!$F$23</f>
        <v>-578.75</v>
      </c>
      <c r="J168" s="36">
        <f>SUMIFS(СВЦЭМ!$E$34:$E$777,СВЦЭМ!$A$34:$A$777,$A168,СВЦЭМ!$B$34:$B$777,J$155)+'СЕТ СН'!$F$12-'СЕТ СН'!$F$23</f>
        <v>-578.75</v>
      </c>
      <c r="K168" s="36">
        <f>SUMIFS(СВЦЭМ!$E$34:$E$777,СВЦЭМ!$A$34:$A$777,$A168,СВЦЭМ!$B$34:$B$777,K$155)+'СЕТ СН'!$F$12-'СЕТ СН'!$F$23</f>
        <v>-578.75</v>
      </c>
      <c r="L168" s="36">
        <f>SUMIFS(СВЦЭМ!$E$34:$E$777,СВЦЭМ!$A$34:$A$777,$A168,СВЦЭМ!$B$34:$B$777,L$155)+'СЕТ СН'!$F$12-'СЕТ СН'!$F$23</f>
        <v>-578.75</v>
      </c>
      <c r="M168" s="36">
        <f>SUMIFS(СВЦЭМ!$E$34:$E$777,СВЦЭМ!$A$34:$A$777,$A168,СВЦЭМ!$B$34:$B$777,M$155)+'СЕТ СН'!$F$12-'СЕТ СН'!$F$23</f>
        <v>-578.75</v>
      </c>
      <c r="N168" s="36">
        <f>SUMIFS(СВЦЭМ!$E$34:$E$777,СВЦЭМ!$A$34:$A$777,$A168,СВЦЭМ!$B$34:$B$777,N$155)+'СЕТ СН'!$F$12-'СЕТ СН'!$F$23</f>
        <v>-578.75</v>
      </c>
      <c r="O168" s="36">
        <f>SUMIFS(СВЦЭМ!$E$34:$E$777,СВЦЭМ!$A$34:$A$777,$A168,СВЦЭМ!$B$34:$B$777,O$155)+'СЕТ СН'!$F$12-'СЕТ СН'!$F$23</f>
        <v>-578.75</v>
      </c>
      <c r="P168" s="36">
        <f>SUMIFS(СВЦЭМ!$E$34:$E$777,СВЦЭМ!$A$34:$A$777,$A168,СВЦЭМ!$B$34:$B$777,P$155)+'СЕТ СН'!$F$12-'СЕТ СН'!$F$23</f>
        <v>-578.75</v>
      </c>
      <c r="Q168" s="36">
        <f>SUMIFS(СВЦЭМ!$E$34:$E$777,СВЦЭМ!$A$34:$A$777,$A168,СВЦЭМ!$B$34:$B$777,Q$155)+'СЕТ СН'!$F$12-'СЕТ СН'!$F$23</f>
        <v>-578.75</v>
      </c>
      <c r="R168" s="36">
        <f>SUMIFS(СВЦЭМ!$E$34:$E$777,СВЦЭМ!$A$34:$A$777,$A168,СВЦЭМ!$B$34:$B$777,R$155)+'СЕТ СН'!$F$12-'СЕТ СН'!$F$23</f>
        <v>-578.75</v>
      </c>
      <c r="S168" s="36">
        <f>SUMIFS(СВЦЭМ!$E$34:$E$777,СВЦЭМ!$A$34:$A$777,$A168,СВЦЭМ!$B$34:$B$777,S$155)+'СЕТ СН'!$F$12-'СЕТ СН'!$F$23</f>
        <v>-578.75</v>
      </c>
      <c r="T168" s="36">
        <f>SUMIFS(СВЦЭМ!$E$34:$E$777,СВЦЭМ!$A$34:$A$777,$A168,СВЦЭМ!$B$34:$B$777,T$155)+'СЕТ СН'!$F$12-'СЕТ СН'!$F$23</f>
        <v>-578.75</v>
      </c>
      <c r="U168" s="36">
        <f>SUMIFS(СВЦЭМ!$E$34:$E$777,СВЦЭМ!$A$34:$A$777,$A168,СВЦЭМ!$B$34:$B$777,U$155)+'СЕТ СН'!$F$12-'СЕТ СН'!$F$23</f>
        <v>-578.75</v>
      </c>
      <c r="V168" s="36">
        <f>SUMIFS(СВЦЭМ!$E$34:$E$777,СВЦЭМ!$A$34:$A$777,$A168,СВЦЭМ!$B$34:$B$777,V$155)+'СЕТ СН'!$F$12-'СЕТ СН'!$F$23</f>
        <v>-578.75</v>
      </c>
      <c r="W168" s="36">
        <f>SUMIFS(СВЦЭМ!$E$34:$E$777,СВЦЭМ!$A$34:$A$777,$A168,СВЦЭМ!$B$34:$B$777,W$155)+'СЕТ СН'!$F$12-'СЕТ СН'!$F$23</f>
        <v>-578.75</v>
      </c>
      <c r="X168" s="36">
        <f>SUMIFS(СВЦЭМ!$E$34:$E$777,СВЦЭМ!$A$34:$A$777,$A168,СВЦЭМ!$B$34:$B$777,X$155)+'СЕТ СН'!$F$12-'СЕТ СН'!$F$23</f>
        <v>-578.75</v>
      </c>
      <c r="Y168" s="36">
        <f>SUMIFS(СВЦЭМ!$E$34:$E$777,СВЦЭМ!$A$34:$A$777,$A168,СВЦЭМ!$B$34:$B$777,Y$155)+'СЕТ СН'!$F$12-'СЕТ СН'!$F$23</f>
        <v>-578.75</v>
      </c>
    </row>
    <row r="169" spans="1:25" ht="15.75" x14ac:dyDescent="0.2">
      <c r="A169" s="35">
        <f t="shared" si="4"/>
        <v>42808</v>
      </c>
      <c r="B169" s="36">
        <f>SUMIFS(СВЦЭМ!$E$34:$E$777,СВЦЭМ!$A$34:$A$777,$A169,СВЦЭМ!$B$34:$B$777,B$155)+'СЕТ СН'!$F$12-'СЕТ СН'!$F$23</f>
        <v>-578.75</v>
      </c>
      <c r="C169" s="36">
        <f>SUMIFS(СВЦЭМ!$E$34:$E$777,СВЦЭМ!$A$34:$A$777,$A169,СВЦЭМ!$B$34:$B$777,C$155)+'СЕТ СН'!$F$12-'СЕТ СН'!$F$23</f>
        <v>-578.75</v>
      </c>
      <c r="D169" s="36">
        <f>SUMIFS(СВЦЭМ!$E$34:$E$777,СВЦЭМ!$A$34:$A$777,$A169,СВЦЭМ!$B$34:$B$777,D$155)+'СЕТ СН'!$F$12-'СЕТ СН'!$F$23</f>
        <v>-578.75</v>
      </c>
      <c r="E169" s="36">
        <f>SUMIFS(СВЦЭМ!$E$34:$E$777,СВЦЭМ!$A$34:$A$777,$A169,СВЦЭМ!$B$34:$B$777,E$155)+'СЕТ СН'!$F$12-'СЕТ СН'!$F$23</f>
        <v>-578.75</v>
      </c>
      <c r="F169" s="36">
        <f>SUMIFS(СВЦЭМ!$E$34:$E$777,СВЦЭМ!$A$34:$A$777,$A169,СВЦЭМ!$B$34:$B$777,F$155)+'СЕТ СН'!$F$12-'СЕТ СН'!$F$23</f>
        <v>-578.75</v>
      </c>
      <c r="G169" s="36">
        <f>SUMIFS(СВЦЭМ!$E$34:$E$777,СВЦЭМ!$A$34:$A$777,$A169,СВЦЭМ!$B$34:$B$777,G$155)+'СЕТ СН'!$F$12-'СЕТ СН'!$F$23</f>
        <v>-578.75</v>
      </c>
      <c r="H169" s="36">
        <f>SUMIFS(СВЦЭМ!$E$34:$E$777,СВЦЭМ!$A$34:$A$777,$A169,СВЦЭМ!$B$34:$B$777,H$155)+'СЕТ СН'!$F$12-'СЕТ СН'!$F$23</f>
        <v>-578.75</v>
      </c>
      <c r="I169" s="36">
        <f>SUMIFS(СВЦЭМ!$E$34:$E$777,СВЦЭМ!$A$34:$A$777,$A169,СВЦЭМ!$B$34:$B$777,I$155)+'СЕТ СН'!$F$12-'СЕТ СН'!$F$23</f>
        <v>-578.75</v>
      </c>
      <c r="J169" s="36">
        <f>SUMIFS(СВЦЭМ!$E$34:$E$777,СВЦЭМ!$A$34:$A$777,$A169,СВЦЭМ!$B$34:$B$777,J$155)+'СЕТ СН'!$F$12-'СЕТ СН'!$F$23</f>
        <v>-578.75</v>
      </c>
      <c r="K169" s="36">
        <f>SUMIFS(СВЦЭМ!$E$34:$E$777,СВЦЭМ!$A$34:$A$777,$A169,СВЦЭМ!$B$34:$B$777,K$155)+'СЕТ СН'!$F$12-'СЕТ СН'!$F$23</f>
        <v>-578.75</v>
      </c>
      <c r="L169" s="36">
        <f>SUMIFS(СВЦЭМ!$E$34:$E$777,СВЦЭМ!$A$34:$A$777,$A169,СВЦЭМ!$B$34:$B$777,L$155)+'СЕТ СН'!$F$12-'СЕТ СН'!$F$23</f>
        <v>-578.75</v>
      </c>
      <c r="M169" s="36">
        <f>SUMIFS(СВЦЭМ!$E$34:$E$777,СВЦЭМ!$A$34:$A$777,$A169,СВЦЭМ!$B$34:$B$777,M$155)+'СЕТ СН'!$F$12-'СЕТ СН'!$F$23</f>
        <v>-578.75</v>
      </c>
      <c r="N169" s="36">
        <f>SUMIFS(СВЦЭМ!$E$34:$E$777,СВЦЭМ!$A$34:$A$777,$A169,СВЦЭМ!$B$34:$B$777,N$155)+'СЕТ СН'!$F$12-'СЕТ СН'!$F$23</f>
        <v>-578.75</v>
      </c>
      <c r="O169" s="36">
        <f>SUMIFS(СВЦЭМ!$E$34:$E$777,СВЦЭМ!$A$34:$A$777,$A169,СВЦЭМ!$B$34:$B$777,O$155)+'СЕТ СН'!$F$12-'СЕТ СН'!$F$23</f>
        <v>-578.75</v>
      </c>
      <c r="P169" s="36">
        <f>SUMIFS(СВЦЭМ!$E$34:$E$777,СВЦЭМ!$A$34:$A$777,$A169,СВЦЭМ!$B$34:$B$777,P$155)+'СЕТ СН'!$F$12-'СЕТ СН'!$F$23</f>
        <v>-578.75</v>
      </c>
      <c r="Q169" s="36">
        <f>SUMIFS(СВЦЭМ!$E$34:$E$777,СВЦЭМ!$A$34:$A$777,$A169,СВЦЭМ!$B$34:$B$777,Q$155)+'СЕТ СН'!$F$12-'СЕТ СН'!$F$23</f>
        <v>-578.75</v>
      </c>
      <c r="R169" s="36">
        <f>SUMIFS(СВЦЭМ!$E$34:$E$777,СВЦЭМ!$A$34:$A$777,$A169,СВЦЭМ!$B$34:$B$777,R$155)+'СЕТ СН'!$F$12-'СЕТ СН'!$F$23</f>
        <v>-578.75</v>
      </c>
      <c r="S169" s="36">
        <f>SUMIFS(СВЦЭМ!$E$34:$E$777,СВЦЭМ!$A$34:$A$777,$A169,СВЦЭМ!$B$34:$B$777,S$155)+'СЕТ СН'!$F$12-'СЕТ СН'!$F$23</f>
        <v>-578.75</v>
      </c>
      <c r="T169" s="36">
        <f>SUMIFS(СВЦЭМ!$E$34:$E$777,СВЦЭМ!$A$34:$A$777,$A169,СВЦЭМ!$B$34:$B$777,T$155)+'СЕТ СН'!$F$12-'СЕТ СН'!$F$23</f>
        <v>-578.75</v>
      </c>
      <c r="U169" s="36">
        <f>SUMIFS(СВЦЭМ!$E$34:$E$777,СВЦЭМ!$A$34:$A$777,$A169,СВЦЭМ!$B$34:$B$777,U$155)+'СЕТ СН'!$F$12-'СЕТ СН'!$F$23</f>
        <v>-578.75</v>
      </c>
      <c r="V169" s="36">
        <f>SUMIFS(СВЦЭМ!$E$34:$E$777,СВЦЭМ!$A$34:$A$777,$A169,СВЦЭМ!$B$34:$B$777,V$155)+'СЕТ СН'!$F$12-'СЕТ СН'!$F$23</f>
        <v>-578.75</v>
      </c>
      <c r="W169" s="36">
        <f>SUMIFS(СВЦЭМ!$E$34:$E$777,СВЦЭМ!$A$34:$A$777,$A169,СВЦЭМ!$B$34:$B$777,W$155)+'СЕТ СН'!$F$12-'СЕТ СН'!$F$23</f>
        <v>-578.75</v>
      </c>
      <c r="X169" s="36">
        <f>SUMIFS(СВЦЭМ!$E$34:$E$777,СВЦЭМ!$A$34:$A$777,$A169,СВЦЭМ!$B$34:$B$777,X$155)+'СЕТ СН'!$F$12-'СЕТ СН'!$F$23</f>
        <v>-578.75</v>
      </c>
      <c r="Y169" s="36">
        <f>SUMIFS(СВЦЭМ!$E$34:$E$777,СВЦЭМ!$A$34:$A$777,$A169,СВЦЭМ!$B$34:$B$777,Y$155)+'СЕТ СН'!$F$12-'СЕТ СН'!$F$23</f>
        <v>-578.75</v>
      </c>
    </row>
    <row r="170" spans="1:25" ht="15.75" x14ac:dyDescent="0.2">
      <c r="A170" s="35">
        <f t="shared" si="4"/>
        <v>42809</v>
      </c>
      <c r="B170" s="36">
        <f>SUMIFS(СВЦЭМ!$E$34:$E$777,СВЦЭМ!$A$34:$A$777,$A170,СВЦЭМ!$B$34:$B$777,B$155)+'СЕТ СН'!$F$12-'СЕТ СН'!$F$23</f>
        <v>-578.75</v>
      </c>
      <c r="C170" s="36">
        <f>SUMIFS(СВЦЭМ!$E$34:$E$777,СВЦЭМ!$A$34:$A$777,$A170,СВЦЭМ!$B$34:$B$777,C$155)+'СЕТ СН'!$F$12-'СЕТ СН'!$F$23</f>
        <v>-578.75</v>
      </c>
      <c r="D170" s="36">
        <f>SUMIFS(СВЦЭМ!$E$34:$E$777,СВЦЭМ!$A$34:$A$777,$A170,СВЦЭМ!$B$34:$B$777,D$155)+'СЕТ СН'!$F$12-'СЕТ СН'!$F$23</f>
        <v>-578.75</v>
      </c>
      <c r="E170" s="36">
        <f>SUMIFS(СВЦЭМ!$E$34:$E$777,СВЦЭМ!$A$34:$A$777,$A170,СВЦЭМ!$B$34:$B$777,E$155)+'СЕТ СН'!$F$12-'СЕТ СН'!$F$23</f>
        <v>-578.75</v>
      </c>
      <c r="F170" s="36">
        <f>SUMIFS(СВЦЭМ!$E$34:$E$777,СВЦЭМ!$A$34:$A$777,$A170,СВЦЭМ!$B$34:$B$777,F$155)+'СЕТ СН'!$F$12-'СЕТ СН'!$F$23</f>
        <v>-578.75</v>
      </c>
      <c r="G170" s="36">
        <f>SUMIFS(СВЦЭМ!$E$34:$E$777,СВЦЭМ!$A$34:$A$777,$A170,СВЦЭМ!$B$34:$B$777,G$155)+'СЕТ СН'!$F$12-'СЕТ СН'!$F$23</f>
        <v>-578.75</v>
      </c>
      <c r="H170" s="36">
        <f>SUMIFS(СВЦЭМ!$E$34:$E$777,СВЦЭМ!$A$34:$A$777,$A170,СВЦЭМ!$B$34:$B$777,H$155)+'СЕТ СН'!$F$12-'СЕТ СН'!$F$23</f>
        <v>-578.75</v>
      </c>
      <c r="I170" s="36">
        <f>SUMIFS(СВЦЭМ!$E$34:$E$777,СВЦЭМ!$A$34:$A$777,$A170,СВЦЭМ!$B$34:$B$777,I$155)+'СЕТ СН'!$F$12-'СЕТ СН'!$F$23</f>
        <v>-578.75</v>
      </c>
      <c r="J170" s="36">
        <f>SUMIFS(СВЦЭМ!$E$34:$E$777,СВЦЭМ!$A$34:$A$777,$A170,СВЦЭМ!$B$34:$B$777,J$155)+'СЕТ СН'!$F$12-'СЕТ СН'!$F$23</f>
        <v>-578.75</v>
      </c>
      <c r="K170" s="36">
        <f>SUMIFS(СВЦЭМ!$E$34:$E$777,СВЦЭМ!$A$34:$A$777,$A170,СВЦЭМ!$B$34:$B$777,K$155)+'СЕТ СН'!$F$12-'СЕТ СН'!$F$23</f>
        <v>-578.75</v>
      </c>
      <c r="L170" s="36">
        <f>SUMIFS(СВЦЭМ!$E$34:$E$777,СВЦЭМ!$A$34:$A$777,$A170,СВЦЭМ!$B$34:$B$777,L$155)+'СЕТ СН'!$F$12-'СЕТ СН'!$F$23</f>
        <v>-578.75</v>
      </c>
      <c r="M170" s="36">
        <f>SUMIFS(СВЦЭМ!$E$34:$E$777,СВЦЭМ!$A$34:$A$777,$A170,СВЦЭМ!$B$34:$B$777,M$155)+'СЕТ СН'!$F$12-'СЕТ СН'!$F$23</f>
        <v>-578.75</v>
      </c>
      <c r="N170" s="36">
        <f>SUMIFS(СВЦЭМ!$E$34:$E$777,СВЦЭМ!$A$34:$A$777,$A170,СВЦЭМ!$B$34:$B$777,N$155)+'СЕТ СН'!$F$12-'СЕТ СН'!$F$23</f>
        <v>-578.75</v>
      </c>
      <c r="O170" s="36">
        <f>SUMIFS(СВЦЭМ!$E$34:$E$777,СВЦЭМ!$A$34:$A$777,$A170,СВЦЭМ!$B$34:$B$777,O$155)+'СЕТ СН'!$F$12-'СЕТ СН'!$F$23</f>
        <v>-578.75</v>
      </c>
      <c r="P170" s="36">
        <f>SUMIFS(СВЦЭМ!$E$34:$E$777,СВЦЭМ!$A$34:$A$777,$A170,СВЦЭМ!$B$34:$B$777,P$155)+'СЕТ СН'!$F$12-'СЕТ СН'!$F$23</f>
        <v>-578.75</v>
      </c>
      <c r="Q170" s="36">
        <f>SUMIFS(СВЦЭМ!$E$34:$E$777,СВЦЭМ!$A$34:$A$777,$A170,СВЦЭМ!$B$34:$B$777,Q$155)+'СЕТ СН'!$F$12-'СЕТ СН'!$F$23</f>
        <v>-578.75</v>
      </c>
      <c r="R170" s="36">
        <f>SUMIFS(СВЦЭМ!$E$34:$E$777,СВЦЭМ!$A$34:$A$777,$A170,СВЦЭМ!$B$34:$B$777,R$155)+'СЕТ СН'!$F$12-'СЕТ СН'!$F$23</f>
        <v>-578.75</v>
      </c>
      <c r="S170" s="36">
        <f>SUMIFS(СВЦЭМ!$E$34:$E$777,СВЦЭМ!$A$34:$A$777,$A170,СВЦЭМ!$B$34:$B$777,S$155)+'СЕТ СН'!$F$12-'СЕТ СН'!$F$23</f>
        <v>-578.75</v>
      </c>
      <c r="T170" s="36">
        <f>SUMIFS(СВЦЭМ!$E$34:$E$777,СВЦЭМ!$A$34:$A$777,$A170,СВЦЭМ!$B$34:$B$777,T$155)+'СЕТ СН'!$F$12-'СЕТ СН'!$F$23</f>
        <v>-578.75</v>
      </c>
      <c r="U170" s="36">
        <f>SUMIFS(СВЦЭМ!$E$34:$E$777,СВЦЭМ!$A$34:$A$777,$A170,СВЦЭМ!$B$34:$B$777,U$155)+'СЕТ СН'!$F$12-'СЕТ СН'!$F$23</f>
        <v>-578.75</v>
      </c>
      <c r="V170" s="36">
        <f>SUMIFS(СВЦЭМ!$E$34:$E$777,СВЦЭМ!$A$34:$A$777,$A170,СВЦЭМ!$B$34:$B$777,V$155)+'СЕТ СН'!$F$12-'СЕТ СН'!$F$23</f>
        <v>-578.75</v>
      </c>
      <c r="W170" s="36">
        <f>SUMIFS(СВЦЭМ!$E$34:$E$777,СВЦЭМ!$A$34:$A$777,$A170,СВЦЭМ!$B$34:$B$777,W$155)+'СЕТ СН'!$F$12-'СЕТ СН'!$F$23</f>
        <v>-578.75</v>
      </c>
      <c r="X170" s="36">
        <f>SUMIFS(СВЦЭМ!$E$34:$E$777,СВЦЭМ!$A$34:$A$777,$A170,СВЦЭМ!$B$34:$B$777,X$155)+'СЕТ СН'!$F$12-'СЕТ СН'!$F$23</f>
        <v>-578.75</v>
      </c>
      <c r="Y170" s="36">
        <f>SUMIFS(СВЦЭМ!$E$34:$E$777,СВЦЭМ!$A$34:$A$777,$A170,СВЦЭМ!$B$34:$B$777,Y$155)+'СЕТ СН'!$F$12-'СЕТ СН'!$F$23</f>
        <v>-578.75</v>
      </c>
    </row>
    <row r="171" spans="1:25" ht="15.75" x14ac:dyDescent="0.2">
      <c r="A171" s="35">
        <f t="shared" si="4"/>
        <v>42810</v>
      </c>
      <c r="B171" s="36">
        <f>SUMIFS(СВЦЭМ!$E$34:$E$777,СВЦЭМ!$A$34:$A$777,$A171,СВЦЭМ!$B$34:$B$777,B$155)+'СЕТ СН'!$F$12-'СЕТ СН'!$F$23</f>
        <v>-578.75</v>
      </c>
      <c r="C171" s="36">
        <f>SUMIFS(СВЦЭМ!$E$34:$E$777,СВЦЭМ!$A$34:$A$777,$A171,СВЦЭМ!$B$34:$B$777,C$155)+'СЕТ СН'!$F$12-'СЕТ СН'!$F$23</f>
        <v>-578.75</v>
      </c>
      <c r="D171" s="36">
        <f>SUMIFS(СВЦЭМ!$E$34:$E$777,СВЦЭМ!$A$34:$A$777,$A171,СВЦЭМ!$B$34:$B$777,D$155)+'СЕТ СН'!$F$12-'СЕТ СН'!$F$23</f>
        <v>-578.75</v>
      </c>
      <c r="E171" s="36">
        <f>SUMIFS(СВЦЭМ!$E$34:$E$777,СВЦЭМ!$A$34:$A$777,$A171,СВЦЭМ!$B$34:$B$777,E$155)+'СЕТ СН'!$F$12-'СЕТ СН'!$F$23</f>
        <v>-578.75</v>
      </c>
      <c r="F171" s="36">
        <f>SUMIFS(СВЦЭМ!$E$34:$E$777,СВЦЭМ!$A$34:$A$777,$A171,СВЦЭМ!$B$34:$B$777,F$155)+'СЕТ СН'!$F$12-'СЕТ СН'!$F$23</f>
        <v>-578.75</v>
      </c>
      <c r="G171" s="36">
        <f>SUMIFS(СВЦЭМ!$E$34:$E$777,СВЦЭМ!$A$34:$A$777,$A171,СВЦЭМ!$B$34:$B$777,G$155)+'СЕТ СН'!$F$12-'СЕТ СН'!$F$23</f>
        <v>-578.75</v>
      </c>
      <c r="H171" s="36">
        <f>SUMIFS(СВЦЭМ!$E$34:$E$777,СВЦЭМ!$A$34:$A$777,$A171,СВЦЭМ!$B$34:$B$777,H$155)+'СЕТ СН'!$F$12-'СЕТ СН'!$F$23</f>
        <v>-578.75</v>
      </c>
      <c r="I171" s="36">
        <f>SUMIFS(СВЦЭМ!$E$34:$E$777,СВЦЭМ!$A$34:$A$777,$A171,СВЦЭМ!$B$34:$B$777,I$155)+'СЕТ СН'!$F$12-'СЕТ СН'!$F$23</f>
        <v>-578.75</v>
      </c>
      <c r="J171" s="36">
        <f>SUMIFS(СВЦЭМ!$E$34:$E$777,СВЦЭМ!$A$34:$A$777,$A171,СВЦЭМ!$B$34:$B$777,J$155)+'СЕТ СН'!$F$12-'СЕТ СН'!$F$23</f>
        <v>-578.75</v>
      </c>
      <c r="K171" s="36">
        <f>SUMIFS(СВЦЭМ!$E$34:$E$777,СВЦЭМ!$A$34:$A$777,$A171,СВЦЭМ!$B$34:$B$777,K$155)+'СЕТ СН'!$F$12-'СЕТ СН'!$F$23</f>
        <v>-578.75</v>
      </c>
      <c r="L171" s="36">
        <f>SUMIFS(СВЦЭМ!$E$34:$E$777,СВЦЭМ!$A$34:$A$777,$A171,СВЦЭМ!$B$34:$B$777,L$155)+'СЕТ СН'!$F$12-'СЕТ СН'!$F$23</f>
        <v>-578.75</v>
      </c>
      <c r="M171" s="36">
        <f>SUMIFS(СВЦЭМ!$E$34:$E$777,СВЦЭМ!$A$34:$A$777,$A171,СВЦЭМ!$B$34:$B$777,M$155)+'СЕТ СН'!$F$12-'СЕТ СН'!$F$23</f>
        <v>-578.75</v>
      </c>
      <c r="N171" s="36">
        <f>SUMIFS(СВЦЭМ!$E$34:$E$777,СВЦЭМ!$A$34:$A$777,$A171,СВЦЭМ!$B$34:$B$777,N$155)+'СЕТ СН'!$F$12-'СЕТ СН'!$F$23</f>
        <v>-578.75</v>
      </c>
      <c r="O171" s="36">
        <f>SUMIFS(СВЦЭМ!$E$34:$E$777,СВЦЭМ!$A$34:$A$777,$A171,СВЦЭМ!$B$34:$B$777,O$155)+'СЕТ СН'!$F$12-'СЕТ СН'!$F$23</f>
        <v>-578.75</v>
      </c>
      <c r="P171" s="36">
        <f>SUMIFS(СВЦЭМ!$E$34:$E$777,СВЦЭМ!$A$34:$A$777,$A171,СВЦЭМ!$B$34:$B$777,P$155)+'СЕТ СН'!$F$12-'СЕТ СН'!$F$23</f>
        <v>-578.75</v>
      </c>
      <c r="Q171" s="36">
        <f>SUMIFS(СВЦЭМ!$E$34:$E$777,СВЦЭМ!$A$34:$A$777,$A171,СВЦЭМ!$B$34:$B$777,Q$155)+'СЕТ СН'!$F$12-'СЕТ СН'!$F$23</f>
        <v>-578.75</v>
      </c>
      <c r="R171" s="36">
        <f>SUMIFS(СВЦЭМ!$E$34:$E$777,СВЦЭМ!$A$34:$A$777,$A171,СВЦЭМ!$B$34:$B$777,R$155)+'СЕТ СН'!$F$12-'СЕТ СН'!$F$23</f>
        <v>-578.75</v>
      </c>
      <c r="S171" s="36">
        <f>SUMIFS(СВЦЭМ!$E$34:$E$777,СВЦЭМ!$A$34:$A$777,$A171,СВЦЭМ!$B$34:$B$777,S$155)+'СЕТ СН'!$F$12-'СЕТ СН'!$F$23</f>
        <v>-578.75</v>
      </c>
      <c r="T171" s="36">
        <f>SUMIFS(СВЦЭМ!$E$34:$E$777,СВЦЭМ!$A$34:$A$777,$A171,СВЦЭМ!$B$34:$B$777,T$155)+'СЕТ СН'!$F$12-'СЕТ СН'!$F$23</f>
        <v>-578.75</v>
      </c>
      <c r="U171" s="36">
        <f>SUMIFS(СВЦЭМ!$E$34:$E$777,СВЦЭМ!$A$34:$A$777,$A171,СВЦЭМ!$B$34:$B$777,U$155)+'СЕТ СН'!$F$12-'СЕТ СН'!$F$23</f>
        <v>-578.75</v>
      </c>
      <c r="V171" s="36">
        <f>SUMIFS(СВЦЭМ!$E$34:$E$777,СВЦЭМ!$A$34:$A$777,$A171,СВЦЭМ!$B$34:$B$777,V$155)+'СЕТ СН'!$F$12-'СЕТ СН'!$F$23</f>
        <v>-578.75</v>
      </c>
      <c r="W171" s="36">
        <f>SUMIFS(СВЦЭМ!$E$34:$E$777,СВЦЭМ!$A$34:$A$777,$A171,СВЦЭМ!$B$34:$B$777,W$155)+'СЕТ СН'!$F$12-'СЕТ СН'!$F$23</f>
        <v>-578.75</v>
      </c>
      <c r="X171" s="36">
        <f>SUMIFS(СВЦЭМ!$E$34:$E$777,СВЦЭМ!$A$34:$A$777,$A171,СВЦЭМ!$B$34:$B$777,X$155)+'СЕТ СН'!$F$12-'СЕТ СН'!$F$23</f>
        <v>-578.75</v>
      </c>
      <c r="Y171" s="36">
        <f>SUMIFS(СВЦЭМ!$E$34:$E$777,СВЦЭМ!$A$34:$A$777,$A171,СВЦЭМ!$B$34:$B$777,Y$155)+'СЕТ СН'!$F$12-'СЕТ СН'!$F$23</f>
        <v>-578.75</v>
      </c>
    </row>
    <row r="172" spans="1:25" ht="15.75" x14ac:dyDescent="0.2">
      <c r="A172" s="35">
        <f t="shared" si="4"/>
        <v>42811</v>
      </c>
      <c r="B172" s="36">
        <f>SUMIFS(СВЦЭМ!$E$34:$E$777,СВЦЭМ!$A$34:$A$777,$A172,СВЦЭМ!$B$34:$B$777,B$155)+'СЕТ СН'!$F$12-'СЕТ СН'!$F$23</f>
        <v>-578.75</v>
      </c>
      <c r="C172" s="36">
        <f>SUMIFS(СВЦЭМ!$E$34:$E$777,СВЦЭМ!$A$34:$A$777,$A172,СВЦЭМ!$B$34:$B$777,C$155)+'СЕТ СН'!$F$12-'СЕТ СН'!$F$23</f>
        <v>-578.75</v>
      </c>
      <c r="D172" s="36">
        <f>SUMIFS(СВЦЭМ!$E$34:$E$777,СВЦЭМ!$A$34:$A$777,$A172,СВЦЭМ!$B$34:$B$777,D$155)+'СЕТ СН'!$F$12-'СЕТ СН'!$F$23</f>
        <v>-578.75</v>
      </c>
      <c r="E172" s="36">
        <f>SUMIFS(СВЦЭМ!$E$34:$E$777,СВЦЭМ!$A$34:$A$777,$A172,СВЦЭМ!$B$34:$B$777,E$155)+'СЕТ СН'!$F$12-'СЕТ СН'!$F$23</f>
        <v>-578.75</v>
      </c>
      <c r="F172" s="36">
        <f>SUMIFS(СВЦЭМ!$E$34:$E$777,СВЦЭМ!$A$34:$A$777,$A172,СВЦЭМ!$B$34:$B$777,F$155)+'СЕТ СН'!$F$12-'СЕТ СН'!$F$23</f>
        <v>-578.75</v>
      </c>
      <c r="G172" s="36">
        <f>SUMIFS(СВЦЭМ!$E$34:$E$777,СВЦЭМ!$A$34:$A$777,$A172,СВЦЭМ!$B$34:$B$777,G$155)+'СЕТ СН'!$F$12-'СЕТ СН'!$F$23</f>
        <v>-578.75</v>
      </c>
      <c r="H172" s="36">
        <f>SUMIFS(СВЦЭМ!$E$34:$E$777,СВЦЭМ!$A$34:$A$777,$A172,СВЦЭМ!$B$34:$B$777,H$155)+'СЕТ СН'!$F$12-'СЕТ СН'!$F$23</f>
        <v>-578.75</v>
      </c>
      <c r="I172" s="36">
        <f>SUMIFS(СВЦЭМ!$E$34:$E$777,СВЦЭМ!$A$34:$A$777,$A172,СВЦЭМ!$B$34:$B$777,I$155)+'СЕТ СН'!$F$12-'СЕТ СН'!$F$23</f>
        <v>-578.75</v>
      </c>
      <c r="J172" s="36">
        <f>SUMIFS(СВЦЭМ!$E$34:$E$777,СВЦЭМ!$A$34:$A$777,$A172,СВЦЭМ!$B$34:$B$777,J$155)+'СЕТ СН'!$F$12-'СЕТ СН'!$F$23</f>
        <v>-578.75</v>
      </c>
      <c r="K172" s="36">
        <f>SUMIFS(СВЦЭМ!$E$34:$E$777,СВЦЭМ!$A$34:$A$777,$A172,СВЦЭМ!$B$34:$B$777,K$155)+'СЕТ СН'!$F$12-'СЕТ СН'!$F$23</f>
        <v>-578.75</v>
      </c>
      <c r="L172" s="36">
        <f>SUMIFS(СВЦЭМ!$E$34:$E$777,СВЦЭМ!$A$34:$A$777,$A172,СВЦЭМ!$B$34:$B$777,L$155)+'СЕТ СН'!$F$12-'СЕТ СН'!$F$23</f>
        <v>-578.75</v>
      </c>
      <c r="M172" s="36">
        <f>SUMIFS(СВЦЭМ!$E$34:$E$777,СВЦЭМ!$A$34:$A$777,$A172,СВЦЭМ!$B$34:$B$777,M$155)+'СЕТ СН'!$F$12-'СЕТ СН'!$F$23</f>
        <v>-578.75</v>
      </c>
      <c r="N172" s="36">
        <f>SUMIFS(СВЦЭМ!$E$34:$E$777,СВЦЭМ!$A$34:$A$777,$A172,СВЦЭМ!$B$34:$B$777,N$155)+'СЕТ СН'!$F$12-'СЕТ СН'!$F$23</f>
        <v>-578.75</v>
      </c>
      <c r="O172" s="36">
        <f>SUMIFS(СВЦЭМ!$E$34:$E$777,СВЦЭМ!$A$34:$A$777,$A172,СВЦЭМ!$B$34:$B$777,O$155)+'СЕТ СН'!$F$12-'СЕТ СН'!$F$23</f>
        <v>-578.75</v>
      </c>
      <c r="P172" s="36">
        <f>SUMIFS(СВЦЭМ!$E$34:$E$777,СВЦЭМ!$A$34:$A$777,$A172,СВЦЭМ!$B$34:$B$777,P$155)+'СЕТ СН'!$F$12-'СЕТ СН'!$F$23</f>
        <v>-578.75</v>
      </c>
      <c r="Q172" s="36">
        <f>SUMIFS(СВЦЭМ!$E$34:$E$777,СВЦЭМ!$A$34:$A$777,$A172,СВЦЭМ!$B$34:$B$777,Q$155)+'СЕТ СН'!$F$12-'СЕТ СН'!$F$23</f>
        <v>-578.75</v>
      </c>
      <c r="R172" s="36">
        <f>SUMIFS(СВЦЭМ!$E$34:$E$777,СВЦЭМ!$A$34:$A$777,$A172,СВЦЭМ!$B$34:$B$777,R$155)+'СЕТ СН'!$F$12-'СЕТ СН'!$F$23</f>
        <v>-578.75</v>
      </c>
      <c r="S172" s="36">
        <f>SUMIFS(СВЦЭМ!$E$34:$E$777,СВЦЭМ!$A$34:$A$777,$A172,СВЦЭМ!$B$34:$B$777,S$155)+'СЕТ СН'!$F$12-'СЕТ СН'!$F$23</f>
        <v>-578.75</v>
      </c>
      <c r="T172" s="36">
        <f>SUMIFS(СВЦЭМ!$E$34:$E$777,СВЦЭМ!$A$34:$A$777,$A172,СВЦЭМ!$B$34:$B$777,T$155)+'СЕТ СН'!$F$12-'СЕТ СН'!$F$23</f>
        <v>-578.75</v>
      </c>
      <c r="U172" s="36">
        <f>SUMIFS(СВЦЭМ!$E$34:$E$777,СВЦЭМ!$A$34:$A$777,$A172,СВЦЭМ!$B$34:$B$777,U$155)+'СЕТ СН'!$F$12-'СЕТ СН'!$F$23</f>
        <v>-578.75</v>
      </c>
      <c r="V172" s="36">
        <f>SUMIFS(СВЦЭМ!$E$34:$E$777,СВЦЭМ!$A$34:$A$777,$A172,СВЦЭМ!$B$34:$B$777,V$155)+'СЕТ СН'!$F$12-'СЕТ СН'!$F$23</f>
        <v>-578.75</v>
      </c>
      <c r="W172" s="36">
        <f>SUMIFS(СВЦЭМ!$E$34:$E$777,СВЦЭМ!$A$34:$A$777,$A172,СВЦЭМ!$B$34:$B$777,W$155)+'СЕТ СН'!$F$12-'СЕТ СН'!$F$23</f>
        <v>-578.75</v>
      </c>
      <c r="X172" s="36">
        <f>SUMIFS(СВЦЭМ!$E$34:$E$777,СВЦЭМ!$A$34:$A$777,$A172,СВЦЭМ!$B$34:$B$777,X$155)+'СЕТ СН'!$F$12-'СЕТ СН'!$F$23</f>
        <v>-578.75</v>
      </c>
      <c r="Y172" s="36">
        <f>SUMIFS(СВЦЭМ!$E$34:$E$777,СВЦЭМ!$A$34:$A$777,$A172,СВЦЭМ!$B$34:$B$777,Y$155)+'СЕТ СН'!$F$12-'СЕТ СН'!$F$23</f>
        <v>-578.75</v>
      </c>
    </row>
    <row r="173" spans="1:25" ht="15.75" x14ac:dyDescent="0.2">
      <c r="A173" s="35">
        <f t="shared" si="4"/>
        <v>42812</v>
      </c>
      <c r="B173" s="36">
        <f>SUMIFS(СВЦЭМ!$E$34:$E$777,СВЦЭМ!$A$34:$A$777,$A173,СВЦЭМ!$B$34:$B$777,B$155)+'СЕТ СН'!$F$12-'СЕТ СН'!$F$23</f>
        <v>-578.75</v>
      </c>
      <c r="C173" s="36">
        <f>SUMIFS(СВЦЭМ!$E$34:$E$777,СВЦЭМ!$A$34:$A$777,$A173,СВЦЭМ!$B$34:$B$777,C$155)+'СЕТ СН'!$F$12-'СЕТ СН'!$F$23</f>
        <v>-578.75</v>
      </c>
      <c r="D173" s="36">
        <f>SUMIFS(СВЦЭМ!$E$34:$E$777,СВЦЭМ!$A$34:$A$777,$A173,СВЦЭМ!$B$34:$B$777,D$155)+'СЕТ СН'!$F$12-'СЕТ СН'!$F$23</f>
        <v>-578.75</v>
      </c>
      <c r="E173" s="36">
        <f>SUMIFS(СВЦЭМ!$E$34:$E$777,СВЦЭМ!$A$34:$A$777,$A173,СВЦЭМ!$B$34:$B$777,E$155)+'СЕТ СН'!$F$12-'СЕТ СН'!$F$23</f>
        <v>-578.75</v>
      </c>
      <c r="F173" s="36">
        <f>SUMIFS(СВЦЭМ!$E$34:$E$777,СВЦЭМ!$A$34:$A$777,$A173,СВЦЭМ!$B$34:$B$777,F$155)+'СЕТ СН'!$F$12-'СЕТ СН'!$F$23</f>
        <v>-578.75</v>
      </c>
      <c r="G173" s="36">
        <f>SUMIFS(СВЦЭМ!$E$34:$E$777,СВЦЭМ!$A$34:$A$777,$A173,СВЦЭМ!$B$34:$B$777,G$155)+'СЕТ СН'!$F$12-'СЕТ СН'!$F$23</f>
        <v>-578.75</v>
      </c>
      <c r="H173" s="36">
        <f>SUMIFS(СВЦЭМ!$E$34:$E$777,СВЦЭМ!$A$34:$A$777,$A173,СВЦЭМ!$B$34:$B$777,H$155)+'СЕТ СН'!$F$12-'СЕТ СН'!$F$23</f>
        <v>-578.75</v>
      </c>
      <c r="I173" s="36">
        <f>SUMIFS(СВЦЭМ!$E$34:$E$777,СВЦЭМ!$A$34:$A$777,$A173,СВЦЭМ!$B$34:$B$777,I$155)+'СЕТ СН'!$F$12-'СЕТ СН'!$F$23</f>
        <v>-578.75</v>
      </c>
      <c r="J173" s="36">
        <f>SUMIFS(СВЦЭМ!$E$34:$E$777,СВЦЭМ!$A$34:$A$777,$A173,СВЦЭМ!$B$34:$B$777,J$155)+'СЕТ СН'!$F$12-'СЕТ СН'!$F$23</f>
        <v>-578.75</v>
      </c>
      <c r="K173" s="36">
        <f>SUMIFS(СВЦЭМ!$E$34:$E$777,СВЦЭМ!$A$34:$A$777,$A173,СВЦЭМ!$B$34:$B$777,K$155)+'СЕТ СН'!$F$12-'СЕТ СН'!$F$23</f>
        <v>-578.75</v>
      </c>
      <c r="L173" s="36">
        <f>SUMIFS(СВЦЭМ!$E$34:$E$777,СВЦЭМ!$A$34:$A$777,$A173,СВЦЭМ!$B$34:$B$777,L$155)+'СЕТ СН'!$F$12-'СЕТ СН'!$F$23</f>
        <v>-578.75</v>
      </c>
      <c r="M173" s="36">
        <f>SUMIFS(СВЦЭМ!$E$34:$E$777,СВЦЭМ!$A$34:$A$777,$A173,СВЦЭМ!$B$34:$B$777,M$155)+'СЕТ СН'!$F$12-'СЕТ СН'!$F$23</f>
        <v>-578.75</v>
      </c>
      <c r="N173" s="36">
        <f>SUMIFS(СВЦЭМ!$E$34:$E$777,СВЦЭМ!$A$34:$A$777,$A173,СВЦЭМ!$B$34:$B$777,N$155)+'СЕТ СН'!$F$12-'СЕТ СН'!$F$23</f>
        <v>-578.75</v>
      </c>
      <c r="O173" s="36">
        <f>SUMIFS(СВЦЭМ!$E$34:$E$777,СВЦЭМ!$A$34:$A$777,$A173,СВЦЭМ!$B$34:$B$777,O$155)+'СЕТ СН'!$F$12-'СЕТ СН'!$F$23</f>
        <v>-578.75</v>
      </c>
      <c r="P173" s="36">
        <f>SUMIFS(СВЦЭМ!$E$34:$E$777,СВЦЭМ!$A$34:$A$777,$A173,СВЦЭМ!$B$34:$B$777,P$155)+'СЕТ СН'!$F$12-'СЕТ СН'!$F$23</f>
        <v>-578.75</v>
      </c>
      <c r="Q173" s="36">
        <f>SUMIFS(СВЦЭМ!$E$34:$E$777,СВЦЭМ!$A$34:$A$777,$A173,СВЦЭМ!$B$34:$B$777,Q$155)+'СЕТ СН'!$F$12-'СЕТ СН'!$F$23</f>
        <v>-578.75</v>
      </c>
      <c r="R173" s="36">
        <f>SUMIFS(СВЦЭМ!$E$34:$E$777,СВЦЭМ!$A$34:$A$777,$A173,СВЦЭМ!$B$34:$B$777,R$155)+'СЕТ СН'!$F$12-'СЕТ СН'!$F$23</f>
        <v>-578.75</v>
      </c>
      <c r="S173" s="36">
        <f>SUMIFS(СВЦЭМ!$E$34:$E$777,СВЦЭМ!$A$34:$A$777,$A173,СВЦЭМ!$B$34:$B$777,S$155)+'СЕТ СН'!$F$12-'СЕТ СН'!$F$23</f>
        <v>-578.75</v>
      </c>
      <c r="T173" s="36">
        <f>SUMIFS(СВЦЭМ!$E$34:$E$777,СВЦЭМ!$A$34:$A$777,$A173,СВЦЭМ!$B$34:$B$777,T$155)+'СЕТ СН'!$F$12-'СЕТ СН'!$F$23</f>
        <v>-578.75</v>
      </c>
      <c r="U173" s="36">
        <f>SUMIFS(СВЦЭМ!$E$34:$E$777,СВЦЭМ!$A$34:$A$777,$A173,СВЦЭМ!$B$34:$B$777,U$155)+'СЕТ СН'!$F$12-'СЕТ СН'!$F$23</f>
        <v>-578.75</v>
      </c>
      <c r="V173" s="36">
        <f>SUMIFS(СВЦЭМ!$E$34:$E$777,СВЦЭМ!$A$34:$A$777,$A173,СВЦЭМ!$B$34:$B$777,V$155)+'СЕТ СН'!$F$12-'СЕТ СН'!$F$23</f>
        <v>-578.75</v>
      </c>
      <c r="W173" s="36">
        <f>SUMIFS(СВЦЭМ!$E$34:$E$777,СВЦЭМ!$A$34:$A$777,$A173,СВЦЭМ!$B$34:$B$777,W$155)+'СЕТ СН'!$F$12-'СЕТ СН'!$F$23</f>
        <v>-578.75</v>
      </c>
      <c r="X173" s="36">
        <f>SUMIFS(СВЦЭМ!$E$34:$E$777,СВЦЭМ!$A$34:$A$777,$A173,СВЦЭМ!$B$34:$B$777,X$155)+'СЕТ СН'!$F$12-'СЕТ СН'!$F$23</f>
        <v>-578.75</v>
      </c>
      <c r="Y173" s="36">
        <f>SUMIFS(СВЦЭМ!$E$34:$E$777,СВЦЭМ!$A$34:$A$777,$A173,СВЦЭМ!$B$34:$B$777,Y$155)+'СЕТ СН'!$F$12-'СЕТ СН'!$F$23</f>
        <v>-578.75</v>
      </c>
    </row>
    <row r="174" spans="1:25" ht="15.75" x14ac:dyDescent="0.2">
      <c r="A174" s="35">
        <f t="shared" si="4"/>
        <v>42813</v>
      </c>
      <c r="B174" s="36">
        <f>SUMIFS(СВЦЭМ!$E$34:$E$777,СВЦЭМ!$A$34:$A$777,$A174,СВЦЭМ!$B$34:$B$777,B$155)+'СЕТ СН'!$F$12-'СЕТ СН'!$F$23</f>
        <v>-578.75</v>
      </c>
      <c r="C174" s="36">
        <f>SUMIFS(СВЦЭМ!$E$34:$E$777,СВЦЭМ!$A$34:$A$777,$A174,СВЦЭМ!$B$34:$B$777,C$155)+'СЕТ СН'!$F$12-'СЕТ СН'!$F$23</f>
        <v>-578.75</v>
      </c>
      <c r="D174" s="36">
        <f>SUMIFS(СВЦЭМ!$E$34:$E$777,СВЦЭМ!$A$34:$A$777,$A174,СВЦЭМ!$B$34:$B$777,D$155)+'СЕТ СН'!$F$12-'СЕТ СН'!$F$23</f>
        <v>-578.75</v>
      </c>
      <c r="E174" s="36">
        <f>SUMIFS(СВЦЭМ!$E$34:$E$777,СВЦЭМ!$A$34:$A$777,$A174,СВЦЭМ!$B$34:$B$777,E$155)+'СЕТ СН'!$F$12-'СЕТ СН'!$F$23</f>
        <v>-578.75</v>
      </c>
      <c r="F174" s="36">
        <f>SUMIFS(СВЦЭМ!$E$34:$E$777,СВЦЭМ!$A$34:$A$777,$A174,СВЦЭМ!$B$34:$B$777,F$155)+'СЕТ СН'!$F$12-'СЕТ СН'!$F$23</f>
        <v>-578.75</v>
      </c>
      <c r="G174" s="36">
        <f>SUMIFS(СВЦЭМ!$E$34:$E$777,СВЦЭМ!$A$34:$A$777,$A174,СВЦЭМ!$B$34:$B$777,G$155)+'СЕТ СН'!$F$12-'СЕТ СН'!$F$23</f>
        <v>-578.75</v>
      </c>
      <c r="H174" s="36">
        <f>SUMIFS(СВЦЭМ!$E$34:$E$777,СВЦЭМ!$A$34:$A$777,$A174,СВЦЭМ!$B$34:$B$777,H$155)+'СЕТ СН'!$F$12-'СЕТ СН'!$F$23</f>
        <v>-578.75</v>
      </c>
      <c r="I174" s="36">
        <f>SUMIFS(СВЦЭМ!$E$34:$E$777,СВЦЭМ!$A$34:$A$777,$A174,СВЦЭМ!$B$34:$B$777,I$155)+'СЕТ СН'!$F$12-'СЕТ СН'!$F$23</f>
        <v>-578.75</v>
      </c>
      <c r="J174" s="36">
        <f>SUMIFS(СВЦЭМ!$E$34:$E$777,СВЦЭМ!$A$34:$A$777,$A174,СВЦЭМ!$B$34:$B$777,J$155)+'СЕТ СН'!$F$12-'СЕТ СН'!$F$23</f>
        <v>-578.75</v>
      </c>
      <c r="K174" s="36">
        <f>SUMIFS(СВЦЭМ!$E$34:$E$777,СВЦЭМ!$A$34:$A$777,$A174,СВЦЭМ!$B$34:$B$777,K$155)+'СЕТ СН'!$F$12-'СЕТ СН'!$F$23</f>
        <v>-578.75</v>
      </c>
      <c r="L174" s="36">
        <f>SUMIFS(СВЦЭМ!$E$34:$E$777,СВЦЭМ!$A$34:$A$777,$A174,СВЦЭМ!$B$34:$B$777,L$155)+'СЕТ СН'!$F$12-'СЕТ СН'!$F$23</f>
        <v>-578.75</v>
      </c>
      <c r="M174" s="36">
        <f>SUMIFS(СВЦЭМ!$E$34:$E$777,СВЦЭМ!$A$34:$A$777,$A174,СВЦЭМ!$B$34:$B$777,M$155)+'СЕТ СН'!$F$12-'СЕТ СН'!$F$23</f>
        <v>-578.75</v>
      </c>
      <c r="N174" s="36">
        <f>SUMIFS(СВЦЭМ!$E$34:$E$777,СВЦЭМ!$A$34:$A$777,$A174,СВЦЭМ!$B$34:$B$777,N$155)+'СЕТ СН'!$F$12-'СЕТ СН'!$F$23</f>
        <v>-578.75</v>
      </c>
      <c r="O174" s="36">
        <f>SUMIFS(СВЦЭМ!$E$34:$E$777,СВЦЭМ!$A$34:$A$777,$A174,СВЦЭМ!$B$34:$B$777,O$155)+'СЕТ СН'!$F$12-'СЕТ СН'!$F$23</f>
        <v>-578.75</v>
      </c>
      <c r="P174" s="36">
        <f>SUMIFS(СВЦЭМ!$E$34:$E$777,СВЦЭМ!$A$34:$A$777,$A174,СВЦЭМ!$B$34:$B$777,P$155)+'СЕТ СН'!$F$12-'СЕТ СН'!$F$23</f>
        <v>-578.75</v>
      </c>
      <c r="Q174" s="36">
        <f>SUMIFS(СВЦЭМ!$E$34:$E$777,СВЦЭМ!$A$34:$A$777,$A174,СВЦЭМ!$B$34:$B$777,Q$155)+'СЕТ СН'!$F$12-'СЕТ СН'!$F$23</f>
        <v>-578.75</v>
      </c>
      <c r="R174" s="36">
        <f>SUMIFS(СВЦЭМ!$E$34:$E$777,СВЦЭМ!$A$34:$A$777,$A174,СВЦЭМ!$B$34:$B$777,R$155)+'СЕТ СН'!$F$12-'СЕТ СН'!$F$23</f>
        <v>-578.75</v>
      </c>
      <c r="S174" s="36">
        <f>SUMIFS(СВЦЭМ!$E$34:$E$777,СВЦЭМ!$A$34:$A$777,$A174,СВЦЭМ!$B$34:$B$777,S$155)+'СЕТ СН'!$F$12-'СЕТ СН'!$F$23</f>
        <v>-578.75</v>
      </c>
      <c r="T174" s="36">
        <f>SUMIFS(СВЦЭМ!$E$34:$E$777,СВЦЭМ!$A$34:$A$777,$A174,СВЦЭМ!$B$34:$B$777,T$155)+'СЕТ СН'!$F$12-'СЕТ СН'!$F$23</f>
        <v>-578.75</v>
      </c>
      <c r="U174" s="36">
        <f>SUMIFS(СВЦЭМ!$E$34:$E$777,СВЦЭМ!$A$34:$A$777,$A174,СВЦЭМ!$B$34:$B$777,U$155)+'СЕТ СН'!$F$12-'СЕТ СН'!$F$23</f>
        <v>-578.75</v>
      </c>
      <c r="V174" s="36">
        <f>SUMIFS(СВЦЭМ!$E$34:$E$777,СВЦЭМ!$A$34:$A$777,$A174,СВЦЭМ!$B$34:$B$777,V$155)+'СЕТ СН'!$F$12-'СЕТ СН'!$F$23</f>
        <v>-578.75</v>
      </c>
      <c r="W174" s="36">
        <f>SUMIFS(СВЦЭМ!$E$34:$E$777,СВЦЭМ!$A$34:$A$777,$A174,СВЦЭМ!$B$34:$B$777,W$155)+'СЕТ СН'!$F$12-'СЕТ СН'!$F$23</f>
        <v>-578.75</v>
      </c>
      <c r="X174" s="36">
        <f>SUMIFS(СВЦЭМ!$E$34:$E$777,СВЦЭМ!$A$34:$A$777,$A174,СВЦЭМ!$B$34:$B$777,X$155)+'СЕТ СН'!$F$12-'СЕТ СН'!$F$23</f>
        <v>-578.75</v>
      </c>
      <c r="Y174" s="36">
        <f>SUMIFS(СВЦЭМ!$E$34:$E$777,СВЦЭМ!$A$34:$A$777,$A174,СВЦЭМ!$B$34:$B$777,Y$155)+'СЕТ СН'!$F$12-'СЕТ СН'!$F$23</f>
        <v>-578.75</v>
      </c>
    </row>
    <row r="175" spans="1:25" ht="15.75" x14ac:dyDescent="0.2">
      <c r="A175" s="35">
        <f t="shared" si="4"/>
        <v>42814</v>
      </c>
      <c r="B175" s="36">
        <f>SUMIFS(СВЦЭМ!$E$34:$E$777,СВЦЭМ!$A$34:$A$777,$A175,СВЦЭМ!$B$34:$B$777,B$155)+'СЕТ СН'!$F$12-'СЕТ СН'!$F$23</f>
        <v>-578.75</v>
      </c>
      <c r="C175" s="36">
        <f>SUMIFS(СВЦЭМ!$E$34:$E$777,СВЦЭМ!$A$34:$A$777,$A175,СВЦЭМ!$B$34:$B$777,C$155)+'СЕТ СН'!$F$12-'СЕТ СН'!$F$23</f>
        <v>-578.75</v>
      </c>
      <c r="D175" s="36">
        <f>SUMIFS(СВЦЭМ!$E$34:$E$777,СВЦЭМ!$A$34:$A$777,$A175,СВЦЭМ!$B$34:$B$777,D$155)+'СЕТ СН'!$F$12-'СЕТ СН'!$F$23</f>
        <v>-578.75</v>
      </c>
      <c r="E175" s="36">
        <f>SUMIFS(СВЦЭМ!$E$34:$E$777,СВЦЭМ!$A$34:$A$777,$A175,СВЦЭМ!$B$34:$B$777,E$155)+'СЕТ СН'!$F$12-'СЕТ СН'!$F$23</f>
        <v>-578.75</v>
      </c>
      <c r="F175" s="36">
        <f>SUMIFS(СВЦЭМ!$E$34:$E$777,СВЦЭМ!$A$34:$A$777,$A175,СВЦЭМ!$B$34:$B$777,F$155)+'СЕТ СН'!$F$12-'СЕТ СН'!$F$23</f>
        <v>-578.75</v>
      </c>
      <c r="G175" s="36">
        <f>SUMIFS(СВЦЭМ!$E$34:$E$777,СВЦЭМ!$A$34:$A$777,$A175,СВЦЭМ!$B$34:$B$777,G$155)+'СЕТ СН'!$F$12-'СЕТ СН'!$F$23</f>
        <v>-578.75</v>
      </c>
      <c r="H175" s="36">
        <f>SUMIFS(СВЦЭМ!$E$34:$E$777,СВЦЭМ!$A$34:$A$777,$A175,СВЦЭМ!$B$34:$B$777,H$155)+'СЕТ СН'!$F$12-'СЕТ СН'!$F$23</f>
        <v>-578.75</v>
      </c>
      <c r="I175" s="36">
        <f>SUMIFS(СВЦЭМ!$E$34:$E$777,СВЦЭМ!$A$34:$A$777,$A175,СВЦЭМ!$B$34:$B$777,I$155)+'СЕТ СН'!$F$12-'СЕТ СН'!$F$23</f>
        <v>-578.75</v>
      </c>
      <c r="J175" s="36">
        <f>SUMIFS(СВЦЭМ!$E$34:$E$777,СВЦЭМ!$A$34:$A$777,$A175,СВЦЭМ!$B$34:$B$777,J$155)+'СЕТ СН'!$F$12-'СЕТ СН'!$F$23</f>
        <v>-578.75</v>
      </c>
      <c r="K175" s="36">
        <f>SUMIFS(СВЦЭМ!$E$34:$E$777,СВЦЭМ!$A$34:$A$777,$A175,СВЦЭМ!$B$34:$B$777,K$155)+'СЕТ СН'!$F$12-'СЕТ СН'!$F$23</f>
        <v>-578.75</v>
      </c>
      <c r="L175" s="36">
        <f>SUMIFS(СВЦЭМ!$E$34:$E$777,СВЦЭМ!$A$34:$A$777,$A175,СВЦЭМ!$B$34:$B$777,L$155)+'СЕТ СН'!$F$12-'СЕТ СН'!$F$23</f>
        <v>-578.75</v>
      </c>
      <c r="M175" s="36">
        <f>SUMIFS(СВЦЭМ!$E$34:$E$777,СВЦЭМ!$A$34:$A$777,$A175,СВЦЭМ!$B$34:$B$777,M$155)+'СЕТ СН'!$F$12-'СЕТ СН'!$F$23</f>
        <v>-578.75</v>
      </c>
      <c r="N175" s="36">
        <f>SUMIFS(СВЦЭМ!$E$34:$E$777,СВЦЭМ!$A$34:$A$777,$A175,СВЦЭМ!$B$34:$B$777,N$155)+'СЕТ СН'!$F$12-'СЕТ СН'!$F$23</f>
        <v>-578.75</v>
      </c>
      <c r="O175" s="36">
        <f>SUMIFS(СВЦЭМ!$E$34:$E$777,СВЦЭМ!$A$34:$A$777,$A175,СВЦЭМ!$B$34:$B$777,O$155)+'СЕТ СН'!$F$12-'СЕТ СН'!$F$23</f>
        <v>-578.75</v>
      </c>
      <c r="P175" s="36">
        <f>SUMIFS(СВЦЭМ!$E$34:$E$777,СВЦЭМ!$A$34:$A$777,$A175,СВЦЭМ!$B$34:$B$777,P$155)+'СЕТ СН'!$F$12-'СЕТ СН'!$F$23</f>
        <v>-578.75</v>
      </c>
      <c r="Q175" s="36">
        <f>SUMIFS(СВЦЭМ!$E$34:$E$777,СВЦЭМ!$A$34:$A$777,$A175,СВЦЭМ!$B$34:$B$777,Q$155)+'СЕТ СН'!$F$12-'СЕТ СН'!$F$23</f>
        <v>-578.75</v>
      </c>
      <c r="R175" s="36">
        <f>SUMIFS(СВЦЭМ!$E$34:$E$777,СВЦЭМ!$A$34:$A$777,$A175,СВЦЭМ!$B$34:$B$777,R$155)+'СЕТ СН'!$F$12-'СЕТ СН'!$F$23</f>
        <v>-578.75</v>
      </c>
      <c r="S175" s="36">
        <f>SUMIFS(СВЦЭМ!$E$34:$E$777,СВЦЭМ!$A$34:$A$777,$A175,СВЦЭМ!$B$34:$B$777,S$155)+'СЕТ СН'!$F$12-'СЕТ СН'!$F$23</f>
        <v>-578.75</v>
      </c>
      <c r="T175" s="36">
        <f>SUMIFS(СВЦЭМ!$E$34:$E$777,СВЦЭМ!$A$34:$A$777,$A175,СВЦЭМ!$B$34:$B$777,T$155)+'СЕТ СН'!$F$12-'СЕТ СН'!$F$23</f>
        <v>-578.75</v>
      </c>
      <c r="U175" s="36">
        <f>SUMIFS(СВЦЭМ!$E$34:$E$777,СВЦЭМ!$A$34:$A$777,$A175,СВЦЭМ!$B$34:$B$777,U$155)+'СЕТ СН'!$F$12-'СЕТ СН'!$F$23</f>
        <v>-578.75</v>
      </c>
      <c r="V175" s="36">
        <f>SUMIFS(СВЦЭМ!$E$34:$E$777,СВЦЭМ!$A$34:$A$777,$A175,СВЦЭМ!$B$34:$B$777,V$155)+'СЕТ СН'!$F$12-'СЕТ СН'!$F$23</f>
        <v>-578.75</v>
      </c>
      <c r="W175" s="36">
        <f>SUMIFS(СВЦЭМ!$E$34:$E$777,СВЦЭМ!$A$34:$A$777,$A175,СВЦЭМ!$B$34:$B$777,W$155)+'СЕТ СН'!$F$12-'СЕТ СН'!$F$23</f>
        <v>-578.75</v>
      </c>
      <c r="X175" s="36">
        <f>SUMIFS(СВЦЭМ!$E$34:$E$777,СВЦЭМ!$A$34:$A$777,$A175,СВЦЭМ!$B$34:$B$777,X$155)+'СЕТ СН'!$F$12-'СЕТ СН'!$F$23</f>
        <v>-578.75</v>
      </c>
      <c r="Y175" s="36">
        <f>SUMIFS(СВЦЭМ!$E$34:$E$777,СВЦЭМ!$A$34:$A$777,$A175,СВЦЭМ!$B$34:$B$777,Y$155)+'СЕТ СН'!$F$12-'СЕТ СН'!$F$23</f>
        <v>-578.75</v>
      </c>
    </row>
    <row r="176" spans="1:25" ht="15.75" x14ac:dyDescent="0.2">
      <c r="A176" s="35">
        <f t="shared" si="4"/>
        <v>42815</v>
      </c>
      <c r="B176" s="36">
        <f>SUMIFS(СВЦЭМ!$E$34:$E$777,СВЦЭМ!$A$34:$A$777,$A176,СВЦЭМ!$B$34:$B$777,B$155)+'СЕТ СН'!$F$12-'СЕТ СН'!$F$23</f>
        <v>-578.75</v>
      </c>
      <c r="C176" s="36">
        <f>SUMIFS(СВЦЭМ!$E$34:$E$777,СВЦЭМ!$A$34:$A$777,$A176,СВЦЭМ!$B$34:$B$777,C$155)+'СЕТ СН'!$F$12-'СЕТ СН'!$F$23</f>
        <v>-578.75</v>
      </c>
      <c r="D176" s="36">
        <f>SUMIFS(СВЦЭМ!$E$34:$E$777,СВЦЭМ!$A$34:$A$777,$A176,СВЦЭМ!$B$34:$B$777,D$155)+'СЕТ СН'!$F$12-'СЕТ СН'!$F$23</f>
        <v>-578.75</v>
      </c>
      <c r="E176" s="36">
        <f>SUMIFS(СВЦЭМ!$E$34:$E$777,СВЦЭМ!$A$34:$A$777,$A176,СВЦЭМ!$B$34:$B$777,E$155)+'СЕТ СН'!$F$12-'СЕТ СН'!$F$23</f>
        <v>-578.75</v>
      </c>
      <c r="F176" s="36">
        <f>SUMIFS(СВЦЭМ!$E$34:$E$777,СВЦЭМ!$A$34:$A$777,$A176,СВЦЭМ!$B$34:$B$777,F$155)+'СЕТ СН'!$F$12-'СЕТ СН'!$F$23</f>
        <v>-578.75</v>
      </c>
      <c r="G176" s="36">
        <f>SUMIFS(СВЦЭМ!$E$34:$E$777,СВЦЭМ!$A$34:$A$777,$A176,СВЦЭМ!$B$34:$B$777,G$155)+'СЕТ СН'!$F$12-'СЕТ СН'!$F$23</f>
        <v>-578.75</v>
      </c>
      <c r="H176" s="36">
        <f>SUMIFS(СВЦЭМ!$E$34:$E$777,СВЦЭМ!$A$34:$A$777,$A176,СВЦЭМ!$B$34:$B$777,H$155)+'СЕТ СН'!$F$12-'СЕТ СН'!$F$23</f>
        <v>-578.75</v>
      </c>
      <c r="I176" s="36">
        <f>SUMIFS(СВЦЭМ!$E$34:$E$777,СВЦЭМ!$A$34:$A$777,$A176,СВЦЭМ!$B$34:$B$777,I$155)+'СЕТ СН'!$F$12-'СЕТ СН'!$F$23</f>
        <v>-578.75</v>
      </c>
      <c r="J176" s="36">
        <f>SUMIFS(СВЦЭМ!$E$34:$E$777,СВЦЭМ!$A$34:$A$777,$A176,СВЦЭМ!$B$34:$B$777,J$155)+'СЕТ СН'!$F$12-'СЕТ СН'!$F$23</f>
        <v>-578.75</v>
      </c>
      <c r="K176" s="36">
        <f>SUMIFS(СВЦЭМ!$E$34:$E$777,СВЦЭМ!$A$34:$A$777,$A176,СВЦЭМ!$B$34:$B$777,K$155)+'СЕТ СН'!$F$12-'СЕТ СН'!$F$23</f>
        <v>-578.75</v>
      </c>
      <c r="L176" s="36">
        <f>SUMIFS(СВЦЭМ!$E$34:$E$777,СВЦЭМ!$A$34:$A$777,$A176,СВЦЭМ!$B$34:$B$777,L$155)+'СЕТ СН'!$F$12-'СЕТ СН'!$F$23</f>
        <v>-578.75</v>
      </c>
      <c r="M176" s="36">
        <f>SUMIFS(СВЦЭМ!$E$34:$E$777,СВЦЭМ!$A$34:$A$777,$A176,СВЦЭМ!$B$34:$B$777,M$155)+'СЕТ СН'!$F$12-'СЕТ СН'!$F$23</f>
        <v>-578.75</v>
      </c>
      <c r="N176" s="36">
        <f>SUMIFS(СВЦЭМ!$E$34:$E$777,СВЦЭМ!$A$34:$A$777,$A176,СВЦЭМ!$B$34:$B$777,N$155)+'СЕТ СН'!$F$12-'СЕТ СН'!$F$23</f>
        <v>-578.75</v>
      </c>
      <c r="O176" s="36">
        <f>SUMIFS(СВЦЭМ!$E$34:$E$777,СВЦЭМ!$A$34:$A$777,$A176,СВЦЭМ!$B$34:$B$777,O$155)+'СЕТ СН'!$F$12-'СЕТ СН'!$F$23</f>
        <v>-578.75</v>
      </c>
      <c r="P176" s="36">
        <f>SUMIFS(СВЦЭМ!$E$34:$E$777,СВЦЭМ!$A$34:$A$777,$A176,СВЦЭМ!$B$34:$B$777,P$155)+'СЕТ СН'!$F$12-'СЕТ СН'!$F$23</f>
        <v>-578.75</v>
      </c>
      <c r="Q176" s="36">
        <f>SUMIFS(СВЦЭМ!$E$34:$E$777,СВЦЭМ!$A$34:$A$777,$A176,СВЦЭМ!$B$34:$B$777,Q$155)+'СЕТ СН'!$F$12-'СЕТ СН'!$F$23</f>
        <v>-578.75</v>
      </c>
      <c r="R176" s="36">
        <f>SUMIFS(СВЦЭМ!$E$34:$E$777,СВЦЭМ!$A$34:$A$777,$A176,СВЦЭМ!$B$34:$B$777,R$155)+'СЕТ СН'!$F$12-'СЕТ СН'!$F$23</f>
        <v>-578.75</v>
      </c>
      <c r="S176" s="36">
        <f>SUMIFS(СВЦЭМ!$E$34:$E$777,СВЦЭМ!$A$34:$A$777,$A176,СВЦЭМ!$B$34:$B$777,S$155)+'СЕТ СН'!$F$12-'СЕТ СН'!$F$23</f>
        <v>-578.75</v>
      </c>
      <c r="T176" s="36">
        <f>SUMIFS(СВЦЭМ!$E$34:$E$777,СВЦЭМ!$A$34:$A$777,$A176,СВЦЭМ!$B$34:$B$777,T$155)+'СЕТ СН'!$F$12-'СЕТ СН'!$F$23</f>
        <v>-578.75</v>
      </c>
      <c r="U176" s="36">
        <f>SUMIFS(СВЦЭМ!$E$34:$E$777,СВЦЭМ!$A$34:$A$777,$A176,СВЦЭМ!$B$34:$B$777,U$155)+'СЕТ СН'!$F$12-'СЕТ СН'!$F$23</f>
        <v>-578.75</v>
      </c>
      <c r="V176" s="36">
        <f>SUMIFS(СВЦЭМ!$E$34:$E$777,СВЦЭМ!$A$34:$A$777,$A176,СВЦЭМ!$B$34:$B$777,V$155)+'СЕТ СН'!$F$12-'СЕТ СН'!$F$23</f>
        <v>-578.75</v>
      </c>
      <c r="W176" s="36">
        <f>SUMIFS(СВЦЭМ!$E$34:$E$777,СВЦЭМ!$A$34:$A$777,$A176,СВЦЭМ!$B$34:$B$777,W$155)+'СЕТ СН'!$F$12-'СЕТ СН'!$F$23</f>
        <v>-578.75</v>
      </c>
      <c r="X176" s="36">
        <f>SUMIFS(СВЦЭМ!$E$34:$E$777,СВЦЭМ!$A$34:$A$777,$A176,СВЦЭМ!$B$34:$B$777,X$155)+'СЕТ СН'!$F$12-'СЕТ СН'!$F$23</f>
        <v>-578.75</v>
      </c>
      <c r="Y176" s="36">
        <f>SUMIFS(СВЦЭМ!$E$34:$E$777,СВЦЭМ!$A$34:$A$777,$A176,СВЦЭМ!$B$34:$B$777,Y$155)+'СЕТ СН'!$F$12-'СЕТ СН'!$F$23</f>
        <v>-578.75</v>
      </c>
    </row>
    <row r="177" spans="1:27" ht="15.75" x14ac:dyDescent="0.2">
      <c r="A177" s="35">
        <f t="shared" si="4"/>
        <v>42816</v>
      </c>
      <c r="B177" s="36">
        <f>SUMIFS(СВЦЭМ!$E$34:$E$777,СВЦЭМ!$A$34:$A$777,$A177,СВЦЭМ!$B$34:$B$777,B$155)+'СЕТ СН'!$F$12-'СЕТ СН'!$F$23</f>
        <v>-578.75</v>
      </c>
      <c r="C177" s="36">
        <f>SUMIFS(СВЦЭМ!$E$34:$E$777,СВЦЭМ!$A$34:$A$777,$A177,СВЦЭМ!$B$34:$B$777,C$155)+'СЕТ СН'!$F$12-'СЕТ СН'!$F$23</f>
        <v>-578.75</v>
      </c>
      <c r="D177" s="36">
        <f>SUMIFS(СВЦЭМ!$E$34:$E$777,СВЦЭМ!$A$34:$A$777,$A177,СВЦЭМ!$B$34:$B$777,D$155)+'СЕТ СН'!$F$12-'СЕТ СН'!$F$23</f>
        <v>-578.75</v>
      </c>
      <c r="E177" s="36">
        <f>SUMIFS(СВЦЭМ!$E$34:$E$777,СВЦЭМ!$A$34:$A$777,$A177,СВЦЭМ!$B$34:$B$777,E$155)+'СЕТ СН'!$F$12-'СЕТ СН'!$F$23</f>
        <v>-578.75</v>
      </c>
      <c r="F177" s="36">
        <f>SUMIFS(СВЦЭМ!$E$34:$E$777,СВЦЭМ!$A$34:$A$777,$A177,СВЦЭМ!$B$34:$B$777,F$155)+'СЕТ СН'!$F$12-'СЕТ СН'!$F$23</f>
        <v>-578.75</v>
      </c>
      <c r="G177" s="36">
        <f>SUMIFS(СВЦЭМ!$E$34:$E$777,СВЦЭМ!$A$34:$A$777,$A177,СВЦЭМ!$B$34:$B$777,G$155)+'СЕТ СН'!$F$12-'СЕТ СН'!$F$23</f>
        <v>-578.75</v>
      </c>
      <c r="H177" s="36">
        <f>SUMIFS(СВЦЭМ!$E$34:$E$777,СВЦЭМ!$A$34:$A$777,$A177,СВЦЭМ!$B$34:$B$777,H$155)+'СЕТ СН'!$F$12-'СЕТ СН'!$F$23</f>
        <v>-578.75</v>
      </c>
      <c r="I177" s="36">
        <f>SUMIFS(СВЦЭМ!$E$34:$E$777,СВЦЭМ!$A$34:$A$777,$A177,СВЦЭМ!$B$34:$B$777,I$155)+'СЕТ СН'!$F$12-'СЕТ СН'!$F$23</f>
        <v>-578.75</v>
      </c>
      <c r="J177" s="36">
        <f>SUMIFS(СВЦЭМ!$E$34:$E$777,СВЦЭМ!$A$34:$A$777,$A177,СВЦЭМ!$B$34:$B$777,J$155)+'СЕТ СН'!$F$12-'СЕТ СН'!$F$23</f>
        <v>-578.75</v>
      </c>
      <c r="K177" s="36">
        <f>SUMIFS(СВЦЭМ!$E$34:$E$777,СВЦЭМ!$A$34:$A$777,$A177,СВЦЭМ!$B$34:$B$777,K$155)+'СЕТ СН'!$F$12-'СЕТ СН'!$F$23</f>
        <v>-578.75</v>
      </c>
      <c r="L177" s="36">
        <f>SUMIFS(СВЦЭМ!$E$34:$E$777,СВЦЭМ!$A$34:$A$777,$A177,СВЦЭМ!$B$34:$B$777,L$155)+'СЕТ СН'!$F$12-'СЕТ СН'!$F$23</f>
        <v>-578.75</v>
      </c>
      <c r="M177" s="36">
        <f>SUMIFS(СВЦЭМ!$E$34:$E$777,СВЦЭМ!$A$34:$A$777,$A177,СВЦЭМ!$B$34:$B$777,M$155)+'СЕТ СН'!$F$12-'СЕТ СН'!$F$23</f>
        <v>-578.75</v>
      </c>
      <c r="N177" s="36">
        <f>SUMIFS(СВЦЭМ!$E$34:$E$777,СВЦЭМ!$A$34:$A$777,$A177,СВЦЭМ!$B$34:$B$777,N$155)+'СЕТ СН'!$F$12-'СЕТ СН'!$F$23</f>
        <v>-578.75</v>
      </c>
      <c r="O177" s="36">
        <f>SUMIFS(СВЦЭМ!$E$34:$E$777,СВЦЭМ!$A$34:$A$777,$A177,СВЦЭМ!$B$34:$B$777,O$155)+'СЕТ СН'!$F$12-'СЕТ СН'!$F$23</f>
        <v>-578.75</v>
      </c>
      <c r="P177" s="36">
        <f>SUMIFS(СВЦЭМ!$E$34:$E$777,СВЦЭМ!$A$34:$A$777,$A177,СВЦЭМ!$B$34:$B$777,P$155)+'СЕТ СН'!$F$12-'СЕТ СН'!$F$23</f>
        <v>-578.75</v>
      </c>
      <c r="Q177" s="36">
        <f>SUMIFS(СВЦЭМ!$E$34:$E$777,СВЦЭМ!$A$34:$A$777,$A177,СВЦЭМ!$B$34:$B$777,Q$155)+'СЕТ СН'!$F$12-'СЕТ СН'!$F$23</f>
        <v>-578.75</v>
      </c>
      <c r="R177" s="36">
        <f>SUMIFS(СВЦЭМ!$E$34:$E$777,СВЦЭМ!$A$34:$A$777,$A177,СВЦЭМ!$B$34:$B$777,R$155)+'СЕТ СН'!$F$12-'СЕТ СН'!$F$23</f>
        <v>-578.75</v>
      </c>
      <c r="S177" s="36">
        <f>SUMIFS(СВЦЭМ!$E$34:$E$777,СВЦЭМ!$A$34:$A$777,$A177,СВЦЭМ!$B$34:$B$777,S$155)+'СЕТ СН'!$F$12-'СЕТ СН'!$F$23</f>
        <v>-578.75</v>
      </c>
      <c r="T177" s="36">
        <f>SUMIFS(СВЦЭМ!$E$34:$E$777,СВЦЭМ!$A$34:$A$777,$A177,СВЦЭМ!$B$34:$B$777,T$155)+'СЕТ СН'!$F$12-'СЕТ СН'!$F$23</f>
        <v>-578.75</v>
      </c>
      <c r="U177" s="36">
        <f>SUMIFS(СВЦЭМ!$E$34:$E$777,СВЦЭМ!$A$34:$A$777,$A177,СВЦЭМ!$B$34:$B$777,U$155)+'СЕТ СН'!$F$12-'СЕТ СН'!$F$23</f>
        <v>-578.75</v>
      </c>
      <c r="V177" s="36">
        <f>SUMIFS(СВЦЭМ!$E$34:$E$777,СВЦЭМ!$A$34:$A$777,$A177,СВЦЭМ!$B$34:$B$777,V$155)+'СЕТ СН'!$F$12-'СЕТ СН'!$F$23</f>
        <v>-578.75</v>
      </c>
      <c r="W177" s="36">
        <f>SUMIFS(СВЦЭМ!$E$34:$E$777,СВЦЭМ!$A$34:$A$777,$A177,СВЦЭМ!$B$34:$B$777,W$155)+'СЕТ СН'!$F$12-'СЕТ СН'!$F$23</f>
        <v>-578.75</v>
      </c>
      <c r="X177" s="36">
        <f>SUMIFS(СВЦЭМ!$E$34:$E$777,СВЦЭМ!$A$34:$A$777,$A177,СВЦЭМ!$B$34:$B$777,X$155)+'СЕТ СН'!$F$12-'СЕТ СН'!$F$23</f>
        <v>-578.75</v>
      </c>
      <c r="Y177" s="36">
        <f>SUMIFS(СВЦЭМ!$E$34:$E$777,СВЦЭМ!$A$34:$A$777,$A177,СВЦЭМ!$B$34:$B$777,Y$155)+'СЕТ СН'!$F$12-'СЕТ СН'!$F$23</f>
        <v>-578.75</v>
      </c>
    </row>
    <row r="178" spans="1:27" ht="15.75" x14ac:dyDescent="0.2">
      <c r="A178" s="35">
        <f t="shared" si="4"/>
        <v>42817</v>
      </c>
      <c r="B178" s="36">
        <f>SUMIFS(СВЦЭМ!$E$34:$E$777,СВЦЭМ!$A$34:$A$777,$A178,СВЦЭМ!$B$34:$B$777,B$155)+'СЕТ СН'!$F$12-'СЕТ СН'!$F$23</f>
        <v>-578.75</v>
      </c>
      <c r="C178" s="36">
        <f>SUMIFS(СВЦЭМ!$E$34:$E$777,СВЦЭМ!$A$34:$A$777,$A178,СВЦЭМ!$B$34:$B$777,C$155)+'СЕТ СН'!$F$12-'СЕТ СН'!$F$23</f>
        <v>-578.75</v>
      </c>
      <c r="D178" s="36">
        <f>SUMIFS(СВЦЭМ!$E$34:$E$777,СВЦЭМ!$A$34:$A$777,$A178,СВЦЭМ!$B$34:$B$777,D$155)+'СЕТ СН'!$F$12-'СЕТ СН'!$F$23</f>
        <v>-578.75</v>
      </c>
      <c r="E178" s="36">
        <f>SUMIFS(СВЦЭМ!$E$34:$E$777,СВЦЭМ!$A$34:$A$777,$A178,СВЦЭМ!$B$34:$B$777,E$155)+'СЕТ СН'!$F$12-'СЕТ СН'!$F$23</f>
        <v>-578.75</v>
      </c>
      <c r="F178" s="36">
        <f>SUMIFS(СВЦЭМ!$E$34:$E$777,СВЦЭМ!$A$34:$A$777,$A178,СВЦЭМ!$B$34:$B$777,F$155)+'СЕТ СН'!$F$12-'СЕТ СН'!$F$23</f>
        <v>-578.75</v>
      </c>
      <c r="G178" s="36">
        <f>SUMIFS(СВЦЭМ!$E$34:$E$777,СВЦЭМ!$A$34:$A$777,$A178,СВЦЭМ!$B$34:$B$777,G$155)+'СЕТ СН'!$F$12-'СЕТ СН'!$F$23</f>
        <v>-578.75</v>
      </c>
      <c r="H178" s="36">
        <f>SUMIFS(СВЦЭМ!$E$34:$E$777,СВЦЭМ!$A$34:$A$777,$A178,СВЦЭМ!$B$34:$B$777,H$155)+'СЕТ СН'!$F$12-'СЕТ СН'!$F$23</f>
        <v>-578.75</v>
      </c>
      <c r="I178" s="36">
        <f>SUMIFS(СВЦЭМ!$E$34:$E$777,СВЦЭМ!$A$34:$A$777,$A178,СВЦЭМ!$B$34:$B$777,I$155)+'СЕТ СН'!$F$12-'СЕТ СН'!$F$23</f>
        <v>-578.75</v>
      </c>
      <c r="J178" s="36">
        <f>SUMIFS(СВЦЭМ!$E$34:$E$777,СВЦЭМ!$A$34:$A$777,$A178,СВЦЭМ!$B$34:$B$777,J$155)+'СЕТ СН'!$F$12-'СЕТ СН'!$F$23</f>
        <v>-578.75</v>
      </c>
      <c r="K178" s="36">
        <f>SUMIFS(СВЦЭМ!$E$34:$E$777,СВЦЭМ!$A$34:$A$777,$A178,СВЦЭМ!$B$34:$B$777,K$155)+'СЕТ СН'!$F$12-'СЕТ СН'!$F$23</f>
        <v>-578.75</v>
      </c>
      <c r="L178" s="36">
        <f>SUMIFS(СВЦЭМ!$E$34:$E$777,СВЦЭМ!$A$34:$A$777,$A178,СВЦЭМ!$B$34:$B$777,L$155)+'СЕТ СН'!$F$12-'СЕТ СН'!$F$23</f>
        <v>-578.75</v>
      </c>
      <c r="M178" s="36">
        <f>SUMIFS(СВЦЭМ!$E$34:$E$777,СВЦЭМ!$A$34:$A$777,$A178,СВЦЭМ!$B$34:$B$777,M$155)+'СЕТ СН'!$F$12-'СЕТ СН'!$F$23</f>
        <v>-578.75</v>
      </c>
      <c r="N178" s="36">
        <f>SUMIFS(СВЦЭМ!$E$34:$E$777,СВЦЭМ!$A$34:$A$777,$A178,СВЦЭМ!$B$34:$B$777,N$155)+'СЕТ СН'!$F$12-'СЕТ СН'!$F$23</f>
        <v>-578.75</v>
      </c>
      <c r="O178" s="36">
        <f>SUMIFS(СВЦЭМ!$E$34:$E$777,СВЦЭМ!$A$34:$A$777,$A178,СВЦЭМ!$B$34:$B$777,O$155)+'СЕТ СН'!$F$12-'СЕТ СН'!$F$23</f>
        <v>-578.75</v>
      </c>
      <c r="P178" s="36">
        <f>SUMIFS(СВЦЭМ!$E$34:$E$777,СВЦЭМ!$A$34:$A$777,$A178,СВЦЭМ!$B$34:$B$777,P$155)+'СЕТ СН'!$F$12-'СЕТ СН'!$F$23</f>
        <v>-578.75</v>
      </c>
      <c r="Q178" s="36">
        <f>SUMIFS(СВЦЭМ!$E$34:$E$777,СВЦЭМ!$A$34:$A$777,$A178,СВЦЭМ!$B$34:$B$777,Q$155)+'СЕТ СН'!$F$12-'СЕТ СН'!$F$23</f>
        <v>-578.75</v>
      </c>
      <c r="R178" s="36">
        <f>SUMIFS(СВЦЭМ!$E$34:$E$777,СВЦЭМ!$A$34:$A$777,$A178,СВЦЭМ!$B$34:$B$777,R$155)+'СЕТ СН'!$F$12-'СЕТ СН'!$F$23</f>
        <v>-578.75</v>
      </c>
      <c r="S178" s="36">
        <f>SUMIFS(СВЦЭМ!$E$34:$E$777,СВЦЭМ!$A$34:$A$777,$A178,СВЦЭМ!$B$34:$B$777,S$155)+'СЕТ СН'!$F$12-'СЕТ СН'!$F$23</f>
        <v>-578.75</v>
      </c>
      <c r="T178" s="36">
        <f>SUMIFS(СВЦЭМ!$E$34:$E$777,СВЦЭМ!$A$34:$A$777,$A178,СВЦЭМ!$B$34:$B$777,T$155)+'СЕТ СН'!$F$12-'СЕТ СН'!$F$23</f>
        <v>-578.75</v>
      </c>
      <c r="U178" s="36">
        <f>SUMIFS(СВЦЭМ!$E$34:$E$777,СВЦЭМ!$A$34:$A$777,$A178,СВЦЭМ!$B$34:$B$777,U$155)+'СЕТ СН'!$F$12-'СЕТ СН'!$F$23</f>
        <v>-578.75</v>
      </c>
      <c r="V178" s="36">
        <f>SUMIFS(СВЦЭМ!$E$34:$E$777,СВЦЭМ!$A$34:$A$777,$A178,СВЦЭМ!$B$34:$B$777,V$155)+'СЕТ СН'!$F$12-'СЕТ СН'!$F$23</f>
        <v>-578.75</v>
      </c>
      <c r="W178" s="36">
        <f>SUMIFS(СВЦЭМ!$E$34:$E$777,СВЦЭМ!$A$34:$A$777,$A178,СВЦЭМ!$B$34:$B$777,W$155)+'СЕТ СН'!$F$12-'СЕТ СН'!$F$23</f>
        <v>-578.75</v>
      </c>
      <c r="X178" s="36">
        <f>SUMIFS(СВЦЭМ!$E$34:$E$777,СВЦЭМ!$A$34:$A$777,$A178,СВЦЭМ!$B$34:$B$777,X$155)+'СЕТ СН'!$F$12-'СЕТ СН'!$F$23</f>
        <v>-578.75</v>
      </c>
      <c r="Y178" s="36">
        <f>SUMIFS(СВЦЭМ!$E$34:$E$777,СВЦЭМ!$A$34:$A$777,$A178,СВЦЭМ!$B$34:$B$777,Y$155)+'СЕТ СН'!$F$12-'СЕТ СН'!$F$23</f>
        <v>-578.75</v>
      </c>
    </row>
    <row r="179" spans="1:27" ht="15.75" x14ac:dyDescent="0.2">
      <c r="A179" s="35">
        <f t="shared" si="4"/>
        <v>42818</v>
      </c>
      <c r="B179" s="36">
        <f>SUMIFS(СВЦЭМ!$E$34:$E$777,СВЦЭМ!$A$34:$A$777,$A179,СВЦЭМ!$B$34:$B$777,B$155)+'СЕТ СН'!$F$12-'СЕТ СН'!$F$23</f>
        <v>-578.75</v>
      </c>
      <c r="C179" s="36">
        <f>SUMIFS(СВЦЭМ!$E$34:$E$777,СВЦЭМ!$A$34:$A$777,$A179,СВЦЭМ!$B$34:$B$777,C$155)+'СЕТ СН'!$F$12-'СЕТ СН'!$F$23</f>
        <v>-578.75</v>
      </c>
      <c r="D179" s="36">
        <f>SUMIFS(СВЦЭМ!$E$34:$E$777,СВЦЭМ!$A$34:$A$777,$A179,СВЦЭМ!$B$34:$B$777,D$155)+'СЕТ СН'!$F$12-'СЕТ СН'!$F$23</f>
        <v>-578.75</v>
      </c>
      <c r="E179" s="36">
        <f>SUMIFS(СВЦЭМ!$E$34:$E$777,СВЦЭМ!$A$34:$A$777,$A179,СВЦЭМ!$B$34:$B$777,E$155)+'СЕТ СН'!$F$12-'СЕТ СН'!$F$23</f>
        <v>-578.75</v>
      </c>
      <c r="F179" s="36">
        <f>SUMIFS(СВЦЭМ!$E$34:$E$777,СВЦЭМ!$A$34:$A$777,$A179,СВЦЭМ!$B$34:$B$777,F$155)+'СЕТ СН'!$F$12-'СЕТ СН'!$F$23</f>
        <v>-578.75</v>
      </c>
      <c r="G179" s="36">
        <f>SUMIFS(СВЦЭМ!$E$34:$E$777,СВЦЭМ!$A$34:$A$777,$A179,СВЦЭМ!$B$34:$B$777,G$155)+'СЕТ СН'!$F$12-'СЕТ СН'!$F$23</f>
        <v>-578.75</v>
      </c>
      <c r="H179" s="36">
        <f>SUMIFS(СВЦЭМ!$E$34:$E$777,СВЦЭМ!$A$34:$A$777,$A179,СВЦЭМ!$B$34:$B$777,H$155)+'СЕТ СН'!$F$12-'СЕТ СН'!$F$23</f>
        <v>-578.75</v>
      </c>
      <c r="I179" s="36">
        <f>SUMIFS(СВЦЭМ!$E$34:$E$777,СВЦЭМ!$A$34:$A$777,$A179,СВЦЭМ!$B$34:$B$777,I$155)+'СЕТ СН'!$F$12-'СЕТ СН'!$F$23</f>
        <v>-578.75</v>
      </c>
      <c r="J179" s="36">
        <f>SUMIFS(СВЦЭМ!$E$34:$E$777,СВЦЭМ!$A$34:$A$777,$A179,СВЦЭМ!$B$34:$B$777,J$155)+'СЕТ СН'!$F$12-'СЕТ СН'!$F$23</f>
        <v>-578.75</v>
      </c>
      <c r="K179" s="36">
        <f>SUMIFS(СВЦЭМ!$E$34:$E$777,СВЦЭМ!$A$34:$A$777,$A179,СВЦЭМ!$B$34:$B$777,K$155)+'СЕТ СН'!$F$12-'СЕТ СН'!$F$23</f>
        <v>-578.75</v>
      </c>
      <c r="L179" s="36">
        <f>SUMIFS(СВЦЭМ!$E$34:$E$777,СВЦЭМ!$A$34:$A$777,$A179,СВЦЭМ!$B$34:$B$777,L$155)+'СЕТ СН'!$F$12-'СЕТ СН'!$F$23</f>
        <v>-578.75</v>
      </c>
      <c r="M179" s="36">
        <f>SUMIFS(СВЦЭМ!$E$34:$E$777,СВЦЭМ!$A$34:$A$777,$A179,СВЦЭМ!$B$34:$B$777,M$155)+'СЕТ СН'!$F$12-'СЕТ СН'!$F$23</f>
        <v>-578.75</v>
      </c>
      <c r="N179" s="36">
        <f>SUMIFS(СВЦЭМ!$E$34:$E$777,СВЦЭМ!$A$34:$A$777,$A179,СВЦЭМ!$B$34:$B$777,N$155)+'СЕТ СН'!$F$12-'СЕТ СН'!$F$23</f>
        <v>-578.75</v>
      </c>
      <c r="O179" s="36">
        <f>SUMIFS(СВЦЭМ!$E$34:$E$777,СВЦЭМ!$A$34:$A$777,$A179,СВЦЭМ!$B$34:$B$777,O$155)+'СЕТ СН'!$F$12-'СЕТ СН'!$F$23</f>
        <v>-578.75</v>
      </c>
      <c r="P179" s="36">
        <f>SUMIFS(СВЦЭМ!$E$34:$E$777,СВЦЭМ!$A$34:$A$777,$A179,СВЦЭМ!$B$34:$B$777,P$155)+'СЕТ СН'!$F$12-'СЕТ СН'!$F$23</f>
        <v>-578.75</v>
      </c>
      <c r="Q179" s="36">
        <f>SUMIFS(СВЦЭМ!$E$34:$E$777,СВЦЭМ!$A$34:$A$777,$A179,СВЦЭМ!$B$34:$B$777,Q$155)+'СЕТ СН'!$F$12-'СЕТ СН'!$F$23</f>
        <v>-578.75</v>
      </c>
      <c r="R179" s="36">
        <f>SUMIFS(СВЦЭМ!$E$34:$E$777,СВЦЭМ!$A$34:$A$777,$A179,СВЦЭМ!$B$34:$B$777,R$155)+'СЕТ СН'!$F$12-'СЕТ СН'!$F$23</f>
        <v>-578.75</v>
      </c>
      <c r="S179" s="36">
        <f>SUMIFS(СВЦЭМ!$E$34:$E$777,СВЦЭМ!$A$34:$A$777,$A179,СВЦЭМ!$B$34:$B$777,S$155)+'СЕТ СН'!$F$12-'СЕТ СН'!$F$23</f>
        <v>-578.75</v>
      </c>
      <c r="T179" s="36">
        <f>SUMIFS(СВЦЭМ!$E$34:$E$777,СВЦЭМ!$A$34:$A$777,$A179,СВЦЭМ!$B$34:$B$777,T$155)+'СЕТ СН'!$F$12-'СЕТ СН'!$F$23</f>
        <v>-578.75</v>
      </c>
      <c r="U179" s="36">
        <f>SUMIFS(СВЦЭМ!$E$34:$E$777,СВЦЭМ!$A$34:$A$777,$A179,СВЦЭМ!$B$34:$B$777,U$155)+'СЕТ СН'!$F$12-'СЕТ СН'!$F$23</f>
        <v>-578.75</v>
      </c>
      <c r="V179" s="36">
        <f>SUMIFS(СВЦЭМ!$E$34:$E$777,СВЦЭМ!$A$34:$A$777,$A179,СВЦЭМ!$B$34:$B$777,V$155)+'СЕТ СН'!$F$12-'СЕТ СН'!$F$23</f>
        <v>-578.75</v>
      </c>
      <c r="W179" s="36">
        <f>SUMIFS(СВЦЭМ!$E$34:$E$777,СВЦЭМ!$A$34:$A$777,$A179,СВЦЭМ!$B$34:$B$777,W$155)+'СЕТ СН'!$F$12-'СЕТ СН'!$F$23</f>
        <v>-578.75</v>
      </c>
      <c r="X179" s="36">
        <f>SUMIFS(СВЦЭМ!$E$34:$E$777,СВЦЭМ!$A$34:$A$777,$A179,СВЦЭМ!$B$34:$B$777,X$155)+'СЕТ СН'!$F$12-'СЕТ СН'!$F$23</f>
        <v>-578.75</v>
      </c>
      <c r="Y179" s="36">
        <f>SUMIFS(СВЦЭМ!$E$34:$E$777,СВЦЭМ!$A$34:$A$777,$A179,СВЦЭМ!$B$34:$B$777,Y$155)+'СЕТ СН'!$F$12-'СЕТ СН'!$F$23</f>
        <v>-578.75</v>
      </c>
    </row>
    <row r="180" spans="1:27" ht="15.75" x14ac:dyDescent="0.2">
      <c r="A180" s="35">
        <f t="shared" si="4"/>
        <v>42819</v>
      </c>
      <c r="B180" s="36">
        <f>SUMIFS(СВЦЭМ!$E$34:$E$777,СВЦЭМ!$A$34:$A$777,$A180,СВЦЭМ!$B$34:$B$777,B$155)+'СЕТ СН'!$F$12-'СЕТ СН'!$F$23</f>
        <v>-578.75</v>
      </c>
      <c r="C180" s="36">
        <f>SUMIFS(СВЦЭМ!$E$34:$E$777,СВЦЭМ!$A$34:$A$777,$A180,СВЦЭМ!$B$34:$B$777,C$155)+'СЕТ СН'!$F$12-'СЕТ СН'!$F$23</f>
        <v>-578.75</v>
      </c>
      <c r="D180" s="36">
        <f>SUMIFS(СВЦЭМ!$E$34:$E$777,СВЦЭМ!$A$34:$A$777,$A180,СВЦЭМ!$B$34:$B$777,D$155)+'СЕТ СН'!$F$12-'СЕТ СН'!$F$23</f>
        <v>-578.75</v>
      </c>
      <c r="E180" s="36">
        <f>SUMIFS(СВЦЭМ!$E$34:$E$777,СВЦЭМ!$A$34:$A$777,$A180,СВЦЭМ!$B$34:$B$777,E$155)+'СЕТ СН'!$F$12-'СЕТ СН'!$F$23</f>
        <v>-578.75</v>
      </c>
      <c r="F180" s="36">
        <f>SUMIFS(СВЦЭМ!$E$34:$E$777,СВЦЭМ!$A$34:$A$777,$A180,СВЦЭМ!$B$34:$B$777,F$155)+'СЕТ СН'!$F$12-'СЕТ СН'!$F$23</f>
        <v>-578.75</v>
      </c>
      <c r="G180" s="36">
        <f>SUMIFS(СВЦЭМ!$E$34:$E$777,СВЦЭМ!$A$34:$A$777,$A180,СВЦЭМ!$B$34:$B$777,G$155)+'СЕТ СН'!$F$12-'СЕТ СН'!$F$23</f>
        <v>-578.75</v>
      </c>
      <c r="H180" s="36">
        <f>SUMIFS(СВЦЭМ!$E$34:$E$777,СВЦЭМ!$A$34:$A$777,$A180,СВЦЭМ!$B$34:$B$777,H$155)+'СЕТ СН'!$F$12-'СЕТ СН'!$F$23</f>
        <v>-578.75</v>
      </c>
      <c r="I180" s="36">
        <f>SUMIFS(СВЦЭМ!$E$34:$E$777,СВЦЭМ!$A$34:$A$777,$A180,СВЦЭМ!$B$34:$B$777,I$155)+'СЕТ СН'!$F$12-'СЕТ СН'!$F$23</f>
        <v>-578.75</v>
      </c>
      <c r="J180" s="36">
        <f>SUMIFS(СВЦЭМ!$E$34:$E$777,СВЦЭМ!$A$34:$A$777,$A180,СВЦЭМ!$B$34:$B$777,J$155)+'СЕТ СН'!$F$12-'СЕТ СН'!$F$23</f>
        <v>-578.75</v>
      </c>
      <c r="K180" s="36">
        <f>SUMIFS(СВЦЭМ!$E$34:$E$777,СВЦЭМ!$A$34:$A$777,$A180,СВЦЭМ!$B$34:$B$777,K$155)+'СЕТ СН'!$F$12-'СЕТ СН'!$F$23</f>
        <v>-578.75</v>
      </c>
      <c r="L180" s="36">
        <f>SUMIFS(СВЦЭМ!$E$34:$E$777,СВЦЭМ!$A$34:$A$777,$A180,СВЦЭМ!$B$34:$B$777,L$155)+'СЕТ СН'!$F$12-'СЕТ СН'!$F$23</f>
        <v>-578.75</v>
      </c>
      <c r="M180" s="36">
        <f>SUMIFS(СВЦЭМ!$E$34:$E$777,СВЦЭМ!$A$34:$A$777,$A180,СВЦЭМ!$B$34:$B$777,M$155)+'СЕТ СН'!$F$12-'СЕТ СН'!$F$23</f>
        <v>-578.75</v>
      </c>
      <c r="N180" s="36">
        <f>SUMIFS(СВЦЭМ!$E$34:$E$777,СВЦЭМ!$A$34:$A$777,$A180,СВЦЭМ!$B$34:$B$777,N$155)+'СЕТ СН'!$F$12-'СЕТ СН'!$F$23</f>
        <v>-578.75</v>
      </c>
      <c r="O180" s="36">
        <f>SUMIFS(СВЦЭМ!$E$34:$E$777,СВЦЭМ!$A$34:$A$777,$A180,СВЦЭМ!$B$34:$B$777,O$155)+'СЕТ СН'!$F$12-'СЕТ СН'!$F$23</f>
        <v>-578.75</v>
      </c>
      <c r="P180" s="36">
        <f>SUMIFS(СВЦЭМ!$E$34:$E$777,СВЦЭМ!$A$34:$A$777,$A180,СВЦЭМ!$B$34:$B$777,P$155)+'СЕТ СН'!$F$12-'СЕТ СН'!$F$23</f>
        <v>-578.75</v>
      </c>
      <c r="Q180" s="36">
        <f>SUMIFS(СВЦЭМ!$E$34:$E$777,СВЦЭМ!$A$34:$A$777,$A180,СВЦЭМ!$B$34:$B$777,Q$155)+'СЕТ СН'!$F$12-'СЕТ СН'!$F$23</f>
        <v>-578.75</v>
      </c>
      <c r="R180" s="36">
        <f>SUMIFS(СВЦЭМ!$E$34:$E$777,СВЦЭМ!$A$34:$A$777,$A180,СВЦЭМ!$B$34:$B$777,R$155)+'СЕТ СН'!$F$12-'СЕТ СН'!$F$23</f>
        <v>-578.75</v>
      </c>
      <c r="S180" s="36">
        <f>SUMIFS(СВЦЭМ!$E$34:$E$777,СВЦЭМ!$A$34:$A$777,$A180,СВЦЭМ!$B$34:$B$777,S$155)+'СЕТ СН'!$F$12-'СЕТ СН'!$F$23</f>
        <v>-578.75</v>
      </c>
      <c r="T180" s="36">
        <f>SUMIFS(СВЦЭМ!$E$34:$E$777,СВЦЭМ!$A$34:$A$777,$A180,СВЦЭМ!$B$34:$B$777,T$155)+'СЕТ СН'!$F$12-'СЕТ СН'!$F$23</f>
        <v>-578.75</v>
      </c>
      <c r="U180" s="36">
        <f>SUMIFS(СВЦЭМ!$E$34:$E$777,СВЦЭМ!$A$34:$A$777,$A180,СВЦЭМ!$B$34:$B$777,U$155)+'СЕТ СН'!$F$12-'СЕТ СН'!$F$23</f>
        <v>-578.75</v>
      </c>
      <c r="V180" s="36">
        <f>SUMIFS(СВЦЭМ!$E$34:$E$777,СВЦЭМ!$A$34:$A$777,$A180,СВЦЭМ!$B$34:$B$777,V$155)+'СЕТ СН'!$F$12-'СЕТ СН'!$F$23</f>
        <v>-578.75</v>
      </c>
      <c r="W180" s="36">
        <f>SUMIFS(СВЦЭМ!$E$34:$E$777,СВЦЭМ!$A$34:$A$777,$A180,СВЦЭМ!$B$34:$B$777,W$155)+'СЕТ СН'!$F$12-'СЕТ СН'!$F$23</f>
        <v>-578.75</v>
      </c>
      <c r="X180" s="36">
        <f>SUMIFS(СВЦЭМ!$E$34:$E$777,СВЦЭМ!$A$34:$A$777,$A180,СВЦЭМ!$B$34:$B$777,X$155)+'СЕТ СН'!$F$12-'СЕТ СН'!$F$23</f>
        <v>-578.75</v>
      </c>
      <c r="Y180" s="36">
        <f>SUMIFS(СВЦЭМ!$E$34:$E$777,СВЦЭМ!$A$34:$A$777,$A180,СВЦЭМ!$B$34:$B$777,Y$155)+'СЕТ СН'!$F$12-'СЕТ СН'!$F$23</f>
        <v>-578.75</v>
      </c>
    </row>
    <row r="181" spans="1:27" ht="15.75" x14ac:dyDescent="0.2">
      <c r="A181" s="35">
        <f t="shared" si="4"/>
        <v>42820</v>
      </c>
      <c r="B181" s="36">
        <f>SUMIFS(СВЦЭМ!$E$34:$E$777,СВЦЭМ!$A$34:$A$777,$A181,СВЦЭМ!$B$34:$B$777,B$155)+'СЕТ СН'!$F$12-'СЕТ СН'!$F$23</f>
        <v>-578.75</v>
      </c>
      <c r="C181" s="36">
        <f>SUMIFS(СВЦЭМ!$E$34:$E$777,СВЦЭМ!$A$34:$A$777,$A181,СВЦЭМ!$B$34:$B$777,C$155)+'СЕТ СН'!$F$12-'СЕТ СН'!$F$23</f>
        <v>-578.75</v>
      </c>
      <c r="D181" s="36">
        <f>SUMIFS(СВЦЭМ!$E$34:$E$777,СВЦЭМ!$A$34:$A$777,$A181,СВЦЭМ!$B$34:$B$777,D$155)+'СЕТ СН'!$F$12-'СЕТ СН'!$F$23</f>
        <v>-578.75</v>
      </c>
      <c r="E181" s="36">
        <f>SUMIFS(СВЦЭМ!$E$34:$E$777,СВЦЭМ!$A$34:$A$777,$A181,СВЦЭМ!$B$34:$B$777,E$155)+'СЕТ СН'!$F$12-'СЕТ СН'!$F$23</f>
        <v>-578.75</v>
      </c>
      <c r="F181" s="36">
        <f>SUMIFS(СВЦЭМ!$E$34:$E$777,СВЦЭМ!$A$34:$A$777,$A181,СВЦЭМ!$B$34:$B$777,F$155)+'СЕТ СН'!$F$12-'СЕТ СН'!$F$23</f>
        <v>-578.75</v>
      </c>
      <c r="G181" s="36">
        <f>SUMIFS(СВЦЭМ!$E$34:$E$777,СВЦЭМ!$A$34:$A$777,$A181,СВЦЭМ!$B$34:$B$777,G$155)+'СЕТ СН'!$F$12-'СЕТ СН'!$F$23</f>
        <v>-578.75</v>
      </c>
      <c r="H181" s="36">
        <f>SUMIFS(СВЦЭМ!$E$34:$E$777,СВЦЭМ!$A$34:$A$777,$A181,СВЦЭМ!$B$34:$B$777,H$155)+'СЕТ СН'!$F$12-'СЕТ СН'!$F$23</f>
        <v>-578.75</v>
      </c>
      <c r="I181" s="36">
        <f>SUMIFS(СВЦЭМ!$E$34:$E$777,СВЦЭМ!$A$34:$A$777,$A181,СВЦЭМ!$B$34:$B$777,I$155)+'СЕТ СН'!$F$12-'СЕТ СН'!$F$23</f>
        <v>-578.75</v>
      </c>
      <c r="J181" s="36">
        <f>SUMIFS(СВЦЭМ!$E$34:$E$777,СВЦЭМ!$A$34:$A$777,$A181,СВЦЭМ!$B$34:$B$777,J$155)+'СЕТ СН'!$F$12-'СЕТ СН'!$F$23</f>
        <v>-578.75</v>
      </c>
      <c r="K181" s="36">
        <f>SUMIFS(СВЦЭМ!$E$34:$E$777,СВЦЭМ!$A$34:$A$777,$A181,СВЦЭМ!$B$34:$B$777,K$155)+'СЕТ СН'!$F$12-'СЕТ СН'!$F$23</f>
        <v>-578.75</v>
      </c>
      <c r="L181" s="36">
        <f>SUMIFS(СВЦЭМ!$E$34:$E$777,СВЦЭМ!$A$34:$A$777,$A181,СВЦЭМ!$B$34:$B$777,L$155)+'СЕТ СН'!$F$12-'СЕТ СН'!$F$23</f>
        <v>-578.75</v>
      </c>
      <c r="M181" s="36">
        <f>SUMIFS(СВЦЭМ!$E$34:$E$777,СВЦЭМ!$A$34:$A$777,$A181,СВЦЭМ!$B$34:$B$777,M$155)+'СЕТ СН'!$F$12-'СЕТ СН'!$F$23</f>
        <v>-578.75</v>
      </c>
      <c r="N181" s="36">
        <f>SUMIFS(СВЦЭМ!$E$34:$E$777,СВЦЭМ!$A$34:$A$777,$A181,СВЦЭМ!$B$34:$B$777,N$155)+'СЕТ СН'!$F$12-'СЕТ СН'!$F$23</f>
        <v>-578.75</v>
      </c>
      <c r="O181" s="36">
        <f>SUMIFS(СВЦЭМ!$E$34:$E$777,СВЦЭМ!$A$34:$A$777,$A181,СВЦЭМ!$B$34:$B$777,O$155)+'СЕТ СН'!$F$12-'СЕТ СН'!$F$23</f>
        <v>-578.75</v>
      </c>
      <c r="P181" s="36">
        <f>SUMIFS(СВЦЭМ!$E$34:$E$777,СВЦЭМ!$A$34:$A$777,$A181,СВЦЭМ!$B$34:$B$777,P$155)+'СЕТ СН'!$F$12-'СЕТ СН'!$F$23</f>
        <v>-578.75</v>
      </c>
      <c r="Q181" s="36">
        <f>SUMIFS(СВЦЭМ!$E$34:$E$777,СВЦЭМ!$A$34:$A$777,$A181,СВЦЭМ!$B$34:$B$777,Q$155)+'СЕТ СН'!$F$12-'СЕТ СН'!$F$23</f>
        <v>-578.75</v>
      </c>
      <c r="R181" s="36">
        <f>SUMIFS(СВЦЭМ!$E$34:$E$777,СВЦЭМ!$A$34:$A$777,$A181,СВЦЭМ!$B$34:$B$777,R$155)+'СЕТ СН'!$F$12-'СЕТ СН'!$F$23</f>
        <v>-578.75</v>
      </c>
      <c r="S181" s="36">
        <f>SUMIFS(СВЦЭМ!$E$34:$E$777,СВЦЭМ!$A$34:$A$777,$A181,СВЦЭМ!$B$34:$B$777,S$155)+'СЕТ СН'!$F$12-'СЕТ СН'!$F$23</f>
        <v>-578.75</v>
      </c>
      <c r="T181" s="36">
        <f>SUMIFS(СВЦЭМ!$E$34:$E$777,СВЦЭМ!$A$34:$A$777,$A181,СВЦЭМ!$B$34:$B$777,T$155)+'СЕТ СН'!$F$12-'СЕТ СН'!$F$23</f>
        <v>-578.75</v>
      </c>
      <c r="U181" s="36">
        <f>SUMIFS(СВЦЭМ!$E$34:$E$777,СВЦЭМ!$A$34:$A$777,$A181,СВЦЭМ!$B$34:$B$777,U$155)+'СЕТ СН'!$F$12-'СЕТ СН'!$F$23</f>
        <v>-578.75</v>
      </c>
      <c r="V181" s="36">
        <f>SUMIFS(СВЦЭМ!$E$34:$E$777,СВЦЭМ!$A$34:$A$777,$A181,СВЦЭМ!$B$34:$B$777,V$155)+'СЕТ СН'!$F$12-'СЕТ СН'!$F$23</f>
        <v>-578.75</v>
      </c>
      <c r="W181" s="36">
        <f>SUMIFS(СВЦЭМ!$E$34:$E$777,СВЦЭМ!$A$34:$A$777,$A181,СВЦЭМ!$B$34:$B$777,W$155)+'СЕТ СН'!$F$12-'СЕТ СН'!$F$23</f>
        <v>-578.75</v>
      </c>
      <c r="X181" s="36">
        <f>SUMIFS(СВЦЭМ!$E$34:$E$777,СВЦЭМ!$A$34:$A$777,$A181,СВЦЭМ!$B$34:$B$777,X$155)+'СЕТ СН'!$F$12-'СЕТ СН'!$F$23</f>
        <v>-578.75</v>
      </c>
      <c r="Y181" s="36">
        <f>SUMIFS(СВЦЭМ!$E$34:$E$777,СВЦЭМ!$A$34:$A$777,$A181,СВЦЭМ!$B$34:$B$777,Y$155)+'СЕТ СН'!$F$12-'СЕТ СН'!$F$23</f>
        <v>-578.75</v>
      </c>
    </row>
    <row r="182" spans="1:27" ht="15.75" x14ac:dyDescent="0.2">
      <c r="A182" s="35">
        <f t="shared" si="4"/>
        <v>42821</v>
      </c>
      <c r="B182" s="36">
        <f>SUMIFS(СВЦЭМ!$E$34:$E$777,СВЦЭМ!$A$34:$A$777,$A182,СВЦЭМ!$B$34:$B$777,B$155)+'СЕТ СН'!$F$12-'СЕТ СН'!$F$23</f>
        <v>-578.75</v>
      </c>
      <c r="C182" s="36">
        <f>SUMIFS(СВЦЭМ!$E$34:$E$777,СВЦЭМ!$A$34:$A$777,$A182,СВЦЭМ!$B$34:$B$777,C$155)+'СЕТ СН'!$F$12-'СЕТ СН'!$F$23</f>
        <v>-578.75</v>
      </c>
      <c r="D182" s="36">
        <f>SUMIFS(СВЦЭМ!$E$34:$E$777,СВЦЭМ!$A$34:$A$777,$A182,СВЦЭМ!$B$34:$B$777,D$155)+'СЕТ СН'!$F$12-'СЕТ СН'!$F$23</f>
        <v>-578.75</v>
      </c>
      <c r="E182" s="36">
        <f>SUMIFS(СВЦЭМ!$E$34:$E$777,СВЦЭМ!$A$34:$A$777,$A182,СВЦЭМ!$B$34:$B$777,E$155)+'СЕТ СН'!$F$12-'СЕТ СН'!$F$23</f>
        <v>-578.75</v>
      </c>
      <c r="F182" s="36">
        <f>SUMIFS(СВЦЭМ!$E$34:$E$777,СВЦЭМ!$A$34:$A$777,$A182,СВЦЭМ!$B$34:$B$777,F$155)+'СЕТ СН'!$F$12-'СЕТ СН'!$F$23</f>
        <v>-578.75</v>
      </c>
      <c r="G182" s="36">
        <f>SUMIFS(СВЦЭМ!$E$34:$E$777,СВЦЭМ!$A$34:$A$777,$A182,СВЦЭМ!$B$34:$B$777,G$155)+'СЕТ СН'!$F$12-'СЕТ СН'!$F$23</f>
        <v>-578.75</v>
      </c>
      <c r="H182" s="36">
        <f>SUMIFS(СВЦЭМ!$E$34:$E$777,СВЦЭМ!$A$34:$A$777,$A182,СВЦЭМ!$B$34:$B$777,H$155)+'СЕТ СН'!$F$12-'СЕТ СН'!$F$23</f>
        <v>-578.75</v>
      </c>
      <c r="I182" s="36">
        <f>SUMIFS(СВЦЭМ!$E$34:$E$777,СВЦЭМ!$A$34:$A$777,$A182,СВЦЭМ!$B$34:$B$777,I$155)+'СЕТ СН'!$F$12-'СЕТ СН'!$F$23</f>
        <v>-578.75</v>
      </c>
      <c r="J182" s="36">
        <f>SUMIFS(СВЦЭМ!$E$34:$E$777,СВЦЭМ!$A$34:$A$777,$A182,СВЦЭМ!$B$34:$B$777,J$155)+'СЕТ СН'!$F$12-'СЕТ СН'!$F$23</f>
        <v>-578.75</v>
      </c>
      <c r="K182" s="36">
        <f>SUMIFS(СВЦЭМ!$E$34:$E$777,СВЦЭМ!$A$34:$A$777,$A182,СВЦЭМ!$B$34:$B$777,K$155)+'СЕТ СН'!$F$12-'СЕТ СН'!$F$23</f>
        <v>-578.75</v>
      </c>
      <c r="L182" s="36">
        <f>SUMIFS(СВЦЭМ!$E$34:$E$777,СВЦЭМ!$A$34:$A$777,$A182,СВЦЭМ!$B$34:$B$777,L$155)+'СЕТ СН'!$F$12-'СЕТ СН'!$F$23</f>
        <v>-578.75</v>
      </c>
      <c r="M182" s="36">
        <f>SUMIFS(СВЦЭМ!$E$34:$E$777,СВЦЭМ!$A$34:$A$777,$A182,СВЦЭМ!$B$34:$B$777,M$155)+'СЕТ СН'!$F$12-'СЕТ СН'!$F$23</f>
        <v>-578.75</v>
      </c>
      <c r="N182" s="36">
        <f>SUMIFS(СВЦЭМ!$E$34:$E$777,СВЦЭМ!$A$34:$A$777,$A182,СВЦЭМ!$B$34:$B$777,N$155)+'СЕТ СН'!$F$12-'СЕТ СН'!$F$23</f>
        <v>-578.75</v>
      </c>
      <c r="O182" s="36">
        <f>SUMIFS(СВЦЭМ!$E$34:$E$777,СВЦЭМ!$A$34:$A$777,$A182,СВЦЭМ!$B$34:$B$777,O$155)+'СЕТ СН'!$F$12-'СЕТ СН'!$F$23</f>
        <v>-578.75</v>
      </c>
      <c r="P182" s="36">
        <f>SUMIFS(СВЦЭМ!$E$34:$E$777,СВЦЭМ!$A$34:$A$777,$A182,СВЦЭМ!$B$34:$B$777,P$155)+'СЕТ СН'!$F$12-'СЕТ СН'!$F$23</f>
        <v>-578.75</v>
      </c>
      <c r="Q182" s="36">
        <f>SUMIFS(СВЦЭМ!$E$34:$E$777,СВЦЭМ!$A$34:$A$777,$A182,СВЦЭМ!$B$34:$B$777,Q$155)+'СЕТ СН'!$F$12-'СЕТ СН'!$F$23</f>
        <v>-578.75</v>
      </c>
      <c r="R182" s="36">
        <f>SUMIFS(СВЦЭМ!$E$34:$E$777,СВЦЭМ!$A$34:$A$777,$A182,СВЦЭМ!$B$34:$B$777,R$155)+'СЕТ СН'!$F$12-'СЕТ СН'!$F$23</f>
        <v>-578.75</v>
      </c>
      <c r="S182" s="36">
        <f>SUMIFS(СВЦЭМ!$E$34:$E$777,СВЦЭМ!$A$34:$A$777,$A182,СВЦЭМ!$B$34:$B$777,S$155)+'СЕТ СН'!$F$12-'СЕТ СН'!$F$23</f>
        <v>-578.75</v>
      </c>
      <c r="T182" s="36">
        <f>SUMIFS(СВЦЭМ!$E$34:$E$777,СВЦЭМ!$A$34:$A$777,$A182,СВЦЭМ!$B$34:$B$777,T$155)+'СЕТ СН'!$F$12-'СЕТ СН'!$F$23</f>
        <v>-578.75</v>
      </c>
      <c r="U182" s="36">
        <f>SUMIFS(СВЦЭМ!$E$34:$E$777,СВЦЭМ!$A$34:$A$777,$A182,СВЦЭМ!$B$34:$B$777,U$155)+'СЕТ СН'!$F$12-'СЕТ СН'!$F$23</f>
        <v>-578.75</v>
      </c>
      <c r="V182" s="36">
        <f>SUMIFS(СВЦЭМ!$E$34:$E$777,СВЦЭМ!$A$34:$A$777,$A182,СВЦЭМ!$B$34:$B$777,V$155)+'СЕТ СН'!$F$12-'СЕТ СН'!$F$23</f>
        <v>-578.75</v>
      </c>
      <c r="W182" s="36">
        <f>SUMIFS(СВЦЭМ!$E$34:$E$777,СВЦЭМ!$A$34:$A$777,$A182,СВЦЭМ!$B$34:$B$777,W$155)+'СЕТ СН'!$F$12-'СЕТ СН'!$F$23</f>
        <v>-578.75</v>
      </c>
      <c r="X182" s="36">
        <f>SUMIFS(СВЦЭМ!$E$34:$E$777,СВЦЭМ!$A$34:$A$777,$A182,СВЦЭМ!$B$34:$B$777,X$155)+'СЕТ СН'!$F$12-'СЕТ СН'!$F$23</f>
        <v>-578.75</v>
      </c>
      <c r="Y182" s="36">
        <f>SUMIFS(СВЦЭМ!$E$34:$E$777,СВЦЭМ!$A$34:$A$777,$A182,СВЦЭМ!$B$34:$B$777,Y$155)+'СЕТ СН'!$F$12-'СЕТ СН'!$F$23</f>
        <v>-578.75</v>
      </c>
    </row>
    <row r="183" spans="1:27" ht="15.75" x14ac:dyDescent="0.2">
      <c r="A183" s="35">
        <f t="shared" si="4"/>
        <v>42822</v>
      </c>
      <c r="B183" s="36">
        <f>SUMIFS(СВЦЭМ!$E$34:$E$777,СВЦЭМ!$A$34:$A$777,$A183,СВЦЭМ!$B$34:$B$777,B$155)+'СЕТ СН'!$F$12-'СЕТ СН'!$F$23</f>
        <v>-578.75</v>
      </c>
      <c r="C183" s="36">
        <f>SUMIFS(СВЦЭМ!$E$34:$E$777,СВЦЭМ!$A$34:$A$777,$A183,СВЦЭМ!$B$34:$B$777,C$155)+'СЕТ СН'!$F$12-'СЕТ СН'!$F$23</f>
        <v>-578.75</v>
      </c>
      <c r="D183" s="36">
        <f>SUMIFS(СВЦЭМ!$E$34:$E$777,СВЦЭМ!$A$34:$A$777,$A183,СВЦЭМ!$B$34:$B$777,D$155)+'СЕТ СН'!$F$12-'СЕТ СН'!$F$23</f>
        <v>-578.75</v>
      </c>
      <c r="E183" s="36">
        <f>SUMIFS(СВЦЭМ!$E$34:$E$777,СВЦЭМ!$A$34:$A$777,$A183,СВЦЭМ!$B$34:$B$777,E$155)+'СЕТ СН'!$F$12-'СЕТ СН'!$F$23</f>
        <v>-578.75</v>
      </c>
      <c r="F183" s="36">
        <f>SUMIFS(СВЦЭМ!$E$34:$E$777,СВЦЭМ!$A$34:$A$777,$A183,СВЦЭМ!$B$34:$B$777,F$155)+'СЕТ СН'!$F$12-'СЕТ СН'!$F$23</f>
        <v>-578.75</v>
      </c>
      <c r="G183" s="36">
        <f>SUMIFS(СВЦЭМ!$E$34:$E$777,СВЦЭМ!$A$34:$A$777,$A183,СВЦЭМ!$B$34:$B$777,G$155)+'СЕТ СН'!$F$12-'СЕТ СН'!$F$23</f>
        <v>-578.75</v>
      </c>
      <c r="H183" s="36">
        <f>SUMIFS(СВЦЭМ!$E$34:$E$777,СВЦЭМ!$A$34:$A$777,$A183,СВЦЭМ!$B$34:$B$777,H$155)+'СЕТ СН'!$F$12-'СЕТ СН'!$F$23</f>
        <v>-578.75</v>
      </c>
      <c r="I183" s="36">
        <f>SUMIFS(СВЦЭМ!$E$34:$E$777,СВЦЭМ!$A$34:$A$777,$A183,СВЦЭМ!$B$34:$B$777,I$155)+'СЕТ СН'!$F$12-'СЕТ СН'!$F$23</f>
        <v>-578.75</v>
      </c>
      <c r="J183" s="36">
        <f>SUMIFS(СВЦЭМ!$E$34:$E$777,СВЦЭМ!$A$34:$A$777,$A183,СВЦЭМ!$B$34:$B$777,J$155)+'СЕТ СН'!$F$12-'СЕТ СН'!$F$23</f>
        <v>-578.75</v>
      </c>
      <c r="K183" s="36">
        <f>SUMIFS(СВЦЭМ!$E$34:$E$777,СВЦЭМ!$A$34:$A$777,$A183,СВЦЭМ!$B$34:$B$777,K$155)+'СЕТ СН'!$F$12-'СЕТ СН'!$F$23</f>
        <v>-578.75</v>
      </c>
      <c r="L183" s="36">
        <f>SUMIFS(СВЦЭМ!$E$34:$E$777,СВЦЭМ!$A$34:$A$777,$A183,СВЦЭМ!$B$34:$B$777,L$155)+'СЕТ СН'!$F$12-'СЕТ СН'!$F$23</f>
        <v>-578.75</v>
      </c>
      <c r="M183" s="36">
        <f>SUMIFS(СВЦЭМ!$E$34:$E$777,СВЦЭМ!$A$34:$A$777,$A183,СВЦЭМ!$B$34:$B$777,M$155)+'СЕТ СН'!$F$12-'СЕТ СН'!$F$23</f>
        <v>-578.75</v>
      </c>
      <c r="N183" s="36">
        <f>SUMIFS(СВЦЭМ!$E$34:$E$777,СВЦЭМ!$A$34:$A$777,$A183,СВЦЭМ!$B$34:$B$777,N$155)+'СЕТ СН'!$F$12-'СЕТ СН'!$F$23</f>
        <v>-578.75</v>
      </c>
      <c r="O183" s="36">
        <f>SUMIFS(СВЦЭМ!$E$34:$E$777,СВЦЭМ!$A$34:$A$777,$A183,СВЦЭМ!$B$34:$B$777,O$155)+'СЕТ СН'!$F$12-'СЕТ СН'!$F$23</f>
        <v>-578.75</v>
      </c>
      <c r="P183" s="36">
        <f>SUMIFS(СВЦЭМ!$E$34:$E$777,СВЦЭМ!$A$34:$A$777,$A183,СВЦЭМ!$B$34:$B$777,P$155)+'СЕТ СН'!$F$12-'СЕТ СН'!$F$23</f>
        <v>-578.75</v>
      </c>
      <c r="Q183" s="36">
        <f>SUMIFS(СВЦЭМ!$E$34:$E$777,СВЦЭМ!$A$34:$A$777,$A183,СВЦЭМ!$B$34:$B$777,Q$155)+'СЕТ СН'!$F$12-'СЕТ СН'!$F$23</f>
        <v>-578.75</v>
      </c>
      <c r="R183" s="36">
        <f>SUMIFS(СВЦЭМ!$E$34:$E$777,СВЦЭМ!$A$34:$A$777,$A183,СВЦЭМ!$B$34:$B$777,R$155)+'СЕТ СН'!$F$12-'СЕТ СН'!$F$23</f>
        <v>-578.75</v>
      </c>
      <c r="S183" s="36">
        <f>SUMIFS(СВЦЭМ!$E$34:$E$777,СВЦЭМ!$A$34:$A$777,$A183,СВЦЭМ!$B$34:$B$777,S$155)+'СЕТ СН'!$F$12-'СЕТ СН'!$F$23</f>
        <v>-578.75</v>
      </c>
      <c r="T183" s="36">
        <f>SUMIFS(СВЦЭМ!$E$34:$E$777,СВЦЭМ!$A$34:$A$777,$A183,СВЦЭМ!$B$34:$B$777,T$155)+'СЕТ СН'!$F$12-'СЕТ СН'!$F$23</f>
        <v>-578.75</v>
      </c>
      <c r="U183" s="36">
        <f>SUMIFS(СВЦЭМ!$E$34:$E$777,СВЦЭМ!$A$34:$A$777,$A183,СВЦЭМ!$B$34:$B$777,U$155)+'СЕТ СН'!$F$12-'СЕТ СН'!$F$23</f>
        <v>-578.75</v>
      </c>
      <c r="V183" s="36">
        <f>SUMIFS(СВЦЭМ!$E$34:$E$777,СВЦЭМ!$A$34:$A$777,$A183,СВЦЭМ!$B$34:$B$777,V$155)+'СЕТ СН'!$F$12-'СЕТ СН'!$F$23</f>
        <v>-578.75</v>
      </c>
      <c r="W183" s="36">
        <f>SUMIFS(СВЦЭМ!$E$34:$E$777,СВЦЭМ!$A$34:$A$777,$A183,СВЦЭМ!$B$34:$B$777,W$155)+'СЕТ СН'!$F$12-'СЕТ СН'!$F$23</f>
        <v>-578.75</v>
      </c>
      <c r="X183" s="36">
        <f>SUMIFS(СВЦЭМ!$E$34:$E$777,СВЦЭМ!$A$34:$A$777,$A183,СВЦЭМ!$B$34:$B$777,X$155)+'СЕТ СН'!$F$12-'СЕТ СН'!$F$23</f>
        <v>-578.75</v>
      </c>
      <c r="Y183" s="36">
        <f>SUMIFS(СВЦЭМ!$E$34:$E$777,СВЦЭМ!$A$34:$A$777,$A183,СВЦЭМ!$B$34:$B$777,Y$155)+'СЕТ СН'!$F$12-'СЕТ СН'!$F$23</f>
        <v>-578.75</v>
      </c>
    </row>
    <row r="184" spans="1:27" ht="15.75" x14ac:dyDescent="0.2">
      <c r="A184" s="35">
        <f t="shared" si="4"/>
        <v>42823</v>
      </c>
      <c r="B184" s="36">
        <f>SUMIFS(СВЦЭМ!$E$34:$E$777,СВЦЭМ!$A$34:$A$777,$A184,СВЦЭМ!$B$34:$B$777,B$155)+'СЕТ СН'!$F$12-'СЕТ СН'!$F$23</f>
        <v>-578.75</v>
      </c>
      <c r="C184" s="36">
        <f>SUMIFS(СВЦЭМ!$E$34:$E$777,СВЦЭМ!$A$34:$A$777,$A184,СВЦЭМ!$B$34:$B$777,C$155)+'СЕТ СН'!$F$12-'СЕТ СН'!$F$23</f>
        <v>-578.75</v>
      </c>
      <c r="D184" s="36">
        <f>SUMIFS(СВЦЭМ!$E$34:$E$777,СВЦЭМ!$A$34:$A$777,$A184,СВЦЭМ!$B$34:$B$777,D$155)+'СЕТ СН'!$F$12-'СЕТ СН'!$F$23</f>
        <v>-578.75</v>
      </c>
      <c r="E184" s="36">
        <f>SUMIFS(СВЦЭМ!$E$34:$E$777,СВЦЭМ!$A$34:$A$777,$A184,СВЦЭМ!$B$34:$B$777,E$155)+'СЕТ СН'!$F$12-'СЕТ СН'!$F$23</f>
        <v>-578.75</v>
      </c>
      <c r="F184" s="36">
        <f>SUMIFS(СВЦЭМ!$E$34:$E$777,СВЦЭМ!$A$34:$A$777,$A184,СВЦЭМ!$B$34:$B$777,F$155)+'СЕТ СН'!$F$12-'СЕТ СН'!$F$23</f>
        <v>-578.75</v>
      </c>
      <c r="G184" s="36">
        <f>SUMIFS(СВЦЭМ!$E$34:$E$777,СВЦЭМ!$A$34:$A$777,$A184,СВЦЭМ!$B$34:$B$777,G$155)+'СЕТ СН'!$F$12-'СЕТ СН'!$F$23</f>
        <v>-578.75</v>
      </c>
      <c r="H184" s="36">
        <f>SUMIFS(СВЦЭМ!$E$34:$E$777,СВЦЭМ!$A$34:$A$777,$A184,СВЦЭМ!$B$34:$B$777,H$155)+'СЕТ СН'!$F$12-'СЕТ СН'!$F$23</f>
        <v>-578.75</v>
      </c>
      <c r="I184" s="36">
        <f>SUMIFS(СВЦЭМ!$E$34:$E$777,СВЦЭМ!$A$34:$A$777,$A184,СВЦЭМ!$B$34:$B$777,I$155)+'СЕТ СН'!$F$12-'СЕТ СН'!$F$23</f>
        <v>-578.75</v>
      </c>
      <c r="J184" s="36">
        <f>SUMIFS(СВЦЭМ!$E$34:$E$777,СВЦЭМ!$A$34:$A$777,$A184,СВЦЭМ!$B$34:$B$777,J$155)+'СЕТ СН'!$F$12-'СЕТ СН'!$F$23</f>
        <v>-578.75</v>
      </c>
      <c r="K184" s="36">
        <f>SUMIFS(СВЦЭМ!$E$34:$E$777,СВЦЭМ!$A$34:$A$777,$A184,СВЦЭМ!$B$34:$B$777,K$155)+'СЕТ СН'!$F$12-'СЕТ СН'!$F$23</f>
        <v>-578.75</v>
      </c>
      <c r="L184" s="36">
        <f>SUMIFS(СВЦЭМ!$E$34:$E$777,СВЦЭМ!$A$34:$A$777,$A184,СВЦЭМ!$B$34:$B$777,L$155)+'СЕТ СН'!$F$12-'СЕТ СН'!$F$23</f>
        <v>-578.75</v>
      </c>
      <c r="M184" s="36">
        <f>SUMIFS(СВЦЭМ!$E$34:$E$777,СВЦЭМ!$A$34:$A$777,$A184,СВЦЭМ!$B$34:$B$777,M$155)+'СЕТ СН'!$F$12-'СЕТ СН'!$F$23</f>
        <v>-578.75</v>
      </c>
      <c r="N184" s="36">
        <f>SUMIFS(СВЦЭМ!$E$34:$E$777,СВЦЭМ!$A$34:$A$777,$A184,СВЦЭМ!$B$34:$B$777,N$155)+'СЕТ СН'!$F$12-'СЕТ СН'!$F$23</f>
        <v>-578.75</v>
      </c>
      <c r="O184" s="36">
        <f>SUMIFS(СВЦЭМ!$E$34:$E$777,СВЦЭМ!$A$34:$A$777,$A184,СВЦЭМ!$B$34:$B$777,O$155)+'СЕТ СН'!$F$12-'СЕТ СН'!$F$23</f>
        <v>-578.75</v>
      </c>
      <c r="P184" s="36">
        <f>SUMIFS(СВЦЭМ!$E$34:$E$777,СВЦЭМ!$A$34:$A$777,$A184,СВЦЭМ!$B$34:$B$777,P$155)+'СЕТ СН'!$F$12-'СЕТ СН'!$F$23</f>
        <v>-578.75</v>
      </c>
      <c r="Q184" s="36">
        <f>SUMIFS(СВЦЭМ!$E$34:$E$777,СВЦЭМ!$A$34:$A$777,$A184,СВЦЭМ!$B$34:$B$777,Q$155)+'СЕТ СН'!$F$12-'СЕТ СН'!$F$23</f>
        <v>-578.75</v>
      </c>
      <c r="R184" s="36">
        <f>SUMIFS(СВЦЭМ!$E$34:$E$777,СВЦЭМ!$A$34:$A$777,$A184,СВЦЭМ!$B$34:$B$777,R$155)+'СЕТ СН'!$F$12-'СЕТ СН'!$F$23</f>
        <v>-578.75</v>
      </c>
      <c r="S184" s="36">
        <f>SUMIFS(СВЦЭМ!$E$34:$E$777,СВЦЭМ!$A$34:$A$777,$A184,СВЦЭМ!$B$34:$B$777,S$155)+'СЕТ СН'!$F$12-'СЕТ СН'!$F$23</f>
        <v>-578.75</v>
      </c>
      <c r="T184" s="36">
        <f>SUMIFS(СВЦЭМ!$E$34:$E$777,СВЦЭМ!$A$34:$A$777,$A184,СВЦЭМ!$B$34:$B$777,T$155)+'СЕТ СН'!$F$12-'СЕТ СН'!$F$23</f>
        <v>-578.75</v>
      </c>
      <c r="U184" s="36">
        <f>SUMIFS(СВЦЭМ!$E$34:$E$777,СВЦЭМ!$A$34:$A$777,$A184,СВЦЭМ!$B$34:$B$777,U$155)+'СЕТ СН'!$F$12-'СЕТ СН'!$F$23</f>
        <v>-578.75</v>
      </c>
      <c r="V184" s="36">
        <f>SUMIFS(СВЦЭМ!$E$34:$E$777,СВЦЭМ!$A$34:$A$777,$A184,СВЦЭМ!$B$34:$B$777,V$155)+'СЕТ СН'!$F$12-'СЕТ СН'!$F$23</f>
        <v>-578.75</v>
      </c>
      <c r="W184" s="36">
        <f>SUMIFS(СВЦЭМ!$E$34:$E$777,СВЦЭМ!$A$34:$A$777,$A184,СВЦЭМ!$B$34:$B$777,W$155)+'СЕТ СН'!$F$12-'СЕТ СН'!$F$23</f>
        <v>-578.75</v>
      </c>
      <c r="X184" s="36">
        <f>SUMIFS(СВЦЭМ!$E$34:$E$777,СВЦЭМ!$A$34:$A$777,$A184,СВЦЭМ!$B$34:$B$777,X$155)+'СЕТ СН'!$F$12-'СЕТ СН'!$F$23</f>
        <v>-578.75</v>
      </c>
      <c r="Y184" s="36">
        <f>SUMIFS(СВЦЭМ!$E$34:$E$777,СВЦЭМ!$A$34:$A$777,$A184,СВЦЭМ!$B$34:$B$777,Y$155)+'СЕТ СН'!$F$12-'СЕТ СН'!$F$23</f>
        <v>-578.75</v>
      </c>
    </row>
    <row r="185" spans="1:27" ht="15.75" x14ac:dyDescent="0.2">
      <c r="A185" s="35">
        <f t="shared" si="4"/>
        <v>42824</v>
      </c>
      <c r="B185" s="36">
        <f>SUMIFS(СВЦЭМ!$E$34:$E$777,СВЦЭМ!$A$34:$A$777,$A185,СВЦЭМ!$B$34:$B$777,B$155)+'СЕТ СН'!$F$12-'СЕТ СН'!$F$23</f>
        <v>-578.75</v>
      </c>
      <c r="C185" s="36">
        <f>SUMIFS(СВЦЭМ!$E$34:$E$777,СВЦЭМ!$A$34:$A$777,$A185,СВЦЭМ!$B$34:$B$777,C$155)+'СЕТ СН'!$F$12-'СЕТ СН'!$F$23</f>
        <v>-578.75</v>
      </c>
      <c r="D185" s="36">
        <f>SUMIFS(СВЦЭМ!$E$34:$E$777,СВЦЭМ!$A$34:$A$777,$A185,СВЦЭМ!$B$34:$B$777,D$155)+'СЕТ СН'!$F$12-'СЕТ СН'!$F$23</f>
        <v>-578.75</v>
      </c>
      <c r="E185" s="36">
        <f>SUMIFS(СВЦЭМ!$E$34:$E$777,СВЦЭМ!$A$34:$A$777,$A185,СВЦЭМ!$B$34:$B$777,E$155)+'СЕТ СН'!$F$12-'СЕТ СН'!$F$23</f>
        <v>-578.75</v>
      </c>
      <c r="F185" s="36">
        <f>SUMIFS(СВЦЭМ!$E$34:$E$777,СВЦЭМ!$A$34:$A$777,$A185,СВЦЭМ!$B$34:$B$777,F$155)+'СЕТ СН'!$F$12-'СЕТ СН'!$F$23</f>
        <v>-578.75</v>
      </c>
      <c r="G185" s="36">
        <f>SUMIFS(СВЦЭМ!$E$34:$E$777,СВЦЭМ!$A$34:$A$777,$A185,СВЦЭМ!$B$34:$B$777,G$155)+'СЕТ СН'!$F$12-'СЕТ СН'!$F$23</f>
        <v>-578.75</v>
      </c>
      <c r="H185" s="36">
        <f>SUMIFS(СВЦЭМ!$E$34:$E$777,СВЦЭМ!$A$34:$A$777,$A185,СВЦЭМ!$B$34:$B$777,H$155)+'СЕТ СН'!$F$12-'СЕТ СН'!$F$23</f>
        <v>-578.75</v>
      </c>
      <c r="I185" s="36">
        <f>SUMIFS(СВЦЭМ!$E$34:$E$777,СВЦЭМ!$A$34:$A$777,$A185,СВЦЭМ!$B$34:$B$777,I$155)+'СЕТ СН'!$F$12-'СЕТ СН'!$F$23</f>
        <v>-578.75</v>
      </c>
      <c r="J185" s="36">
        <f>SUMIFS(СВЦЭМ!$E$34:$E$777,СВЦЭМ!$A$34:$A$777,$A185,СВЦЭМ!$B$34:$B$777,J$155)+'СЕТ СН'!$F$12-'СЕТ СН'!$F$23</f>
        <v>-578.75</v>
      </c>
      <c r="K185" s="36">
        <f>SUMIFS(СВЦЭМ!$E$34:$E$777,СВЦЭМ!$A$34:$A$777,$A185,СВЦЭМ!$B$34:$B$777,K$155)+'СЕТ СН'!$F$12-'СЕТ СН'!$F$23</f>
        <v>-578.75</v>
      </c>
      <c r="L185" s="36">
        <f>SUMIFS(СВЦЭМ!$E$34:$E$777,СВЦЭМ!$A$34:$A$777,$A185,СВЦЭМ!$B$34:$B$777,L$155)+'СЕТ СН'!$F$12-'СЕТ СН'!$F$23</f>
        <v>-578.75</v>
      </c>
      <c r="M185" s="36">
        <f>SUMIFS(СВЦЭМ!$E$34:$E$777,СВЦЭМ!$A$34:$A$777,$A185,СВЦЭМ!$B$34:$B$777,M$155)+'СЕТ СН'!$F$12-'СЕТ СН'!$F$23</f>
        <v>-578.75</v>
      </c>
      <c r="N185" s="36">
        <f>SUMIFS(СВЦЭМ!$E$34:$E$777,СВЦЭМ!$A$34:$A$777,$A185,СВЦЭМ!$B$34:$B$777,N$155)+'СЕТ СН'!$F$12-'СЕТ СН'!$F$23</f>
        <v>-578.75</v>
      </c>
      <c r="O185" s="36">
        <f>SUMIFS(СВЦЭМ!$E$34:$E$777,СВЦЭМ!$A$34:$A$777,$A185,СВЦЭМ!$B$34:$B$777,O$155)+'СЕТ СН'!$F$12-'СЕТ СН'!$F$23</f>
        <v>-578.75</v>
      </c>
      <c r="P185" s="36">
        <f>SUMIFS(СВЦЭМ!$E$34:$E$777,СВЦЭМ!$A$34:$A$777,$A185,СВЦЭМ!$B$34:$B$777,P$155)+'СЕТ СН'!$F$12-'СЕТ СН'!$F$23</f>
        <v>-578.75</v>
      </c>
      <c r="Q185" s="36">
        <f>SUMIFS(СВЦЭМ!$E$34:$E$777,СВЦЭМ!$A$34:$A$777,$A185,СВЦЭМ!$B$34:$B$777,Q$155)+'СЕТ СН'!$F$12-'СЕТ СН'!$F$23</f>
        <v>-578.75</v>
      </c>
      <c r="R185" s="36">
        <f>SUMIFS(СВЦЭМ!$E$34:$E$777,СВЦЭМ!$A$34:$A$777,$A185,СВЦЭМ!$B$34:$B$777,R$155)+'СЕТ СН'!$F$12-'СЕТ СН'!$F$23</f>
        <v>-578.75</v>
      </c>
      <c r="S185" s="36">
        <f>SUMIFS(СВЦЭМ!$E$34:$E$777,СВЦЭМ!$A$34:$A$777,$A185,СВЦЭМ!$B$34:$B$777,S$155)+'СЕТ СН'!$F$12-'СЕТ СН'!$F$23</f>
        <v>-578.75</v>
      </c>
      <c r="T185" s="36">
        <f>SUMIFS(СВЦЭМ!$E$34:$E$777,СВЦЭМ!$A$34:$A$777,$A185,СВЦЭМ!$B$34:$B$777,T$155)+'СЕТ СН'!$F$12-'СЕТ СН'!$F$23</f>
        <v>-578.75</v>
      </c>
      <c r="U185" s="36">
        <f>SUMIFS(СВЦЭМ!$E$34:$E$777,СВЦЭМ!$A$34:$A$777,$A185,СВЦЭМ!$B$34:$B$777,U$155)+'СЕТ СН'!$F$12-'СЕТ СН'!$F$23</f>
        <v>-578.75</v>
      </c>
      <c r="V185" s="36">
        <f>SUMIFS(СВЦЭМ!$E$34:$E$777,СВЦЭМ!$A$34:$A$777,$A185,СВЦЭМ!$B$34:$B$777,V$155)+'СЕТ СН'!$F$12-'СЕТ СН'!$F$23</f>
        <v>-578.75</v>
      </c>
      <c r="W185" s="36">
        <f>SUMIFS(СВЦЭМ!$E$34:$E$777,СВЦЭМ!$A$34:$A$777,$A185,СВЦЭМ!$B$34:$B$777,W$155)+'СЕТ СН'!$F$12-'СЕТ СН'!$F$23</f>
        <v>-578.75</v>
      </c>
      <c r="X185" s="36">
        <f>SUMIFS(СВЦЭМ!$E$34:$E$777,СВЦЭМ!$A$34:$A$777,$A185,СВЦЭМ!$B$34:$B$777,X$155)+'СЕТ СН'!$F$12-'СЕТ СН'!$F$23</f>
        <v>-578.75</v>
      </c>
      <c r="Y185" s="36">
        <f>SUMIFS(СВЦЭМ!$E$34:$E$777,СВЦЭМ!$A$34:$A$777,$A185,СВЦЭМ!$B$34:$B$777,Y$155)+'СЕТ СН'!$F$12-'СЕТ СН'!$F$23</f>
        <v>-578.75</v>
      </c>
    </row>
    <row r="186" spans="1:27" ht="15.75" x14ac:dyDescent="0.2">
      <c r="A186" s="35">
        <f t="shared" si="4"/>
        <v>42825</v>
      </c>
      <c r="B186" s="36">
        <f>SUMIFS(СВЦЭМ!$E$34:$E$777,СВЦЭМ!$A$34:$A$777,$A186,СВЦЭМ!$B$34:$B$777,B$155)+'СЕТ СН'!$F$12-'СЕТ СН'!$F$23</f>
        <v>-578.75</v>
      </c>
      <c r="C186" s="36">
        <f>SUMIFS(СВЦЭМ!$E$34:$E$777,СВЦЭМ!$A$34:$A$777,$A186,СВЦЭМ!$B$34:$B$777,C$155)+'СЕТ СН'!$F$12-'СЕТ СН'!$F$23</f>
        <v>-578.75</v>
      </c>
      <c r="D186" s="36">
        <f>SUMIFS(СВЦЭМ!$E$34:$E$777,СВЦЭМ!$A$34:$A$777,$A186,СВЦЭМ!$B$34:$B$777,D$155)+'СЕТ СН'!$F$12-'СЕТ СН'!$F$23</f>
        <v>-578.75</v>
      </c>
      <c r="E186" s="36">
        <f>SUMIFS(СВЦЭМ!$E$34:$E$777,СВЦЭМ!$A$34:$A$777,$A186,СВЦЭМ!$B$34:$B$777,E$155)+'СЕТ СН'!$F$12-'СЕТ СН'!$F$23</f>
        <v>-578.75</v>
      </c>
      <c r="F186" s="36">
        <f>SUMIFS(СВЦЭМ!$E$34:$E$777,СВЦЭМ!$A$34:$A$777,$A186,СВЦЭМ!$B$34:$B$777,F$155)+'СЕТ СН'!$F$12-'СЕТ СН'!$F$23</f>
        <v>-578.75</v>
      </c>
      <c r="G186" s="36">
        <f>SUMIFS(СВЦЭМ!$E$34:$E$777,СВЦЭМ!$A$34:$A$777,$A186,СВЦЭМ!$B$34:$B$777,G$155)+'СЕТ СН'!$F$12-'СЕТ СН'!$F$23</f>
        <v>-578.75</v>
      </c>
      <c r="H186" s="36">
        <f>SUMIFS(СВЦЭМ!$E$34:$E$777,СВЦЭМ!$A$34:$A$777,$A186,СВЦЭМ!$B$34:$B$777,H$155)+'СЕТ СН'!$F$12-'СЕТ СН'!$F$23</f>
        <v>-578.75</v>
      </c>
      <c r="I186" s="36">
        <f>SUMIFS(СВЦЭМ!$E$34:$E$777,СВЦЭМ!$A$34:$A$777,$A186,СВЦЭМ!$B$34:$B$777,I$155)+'СЕТ СН'!$F$12-'СЕТ СН'!$F$23</f>
        <v>-578.75</v>
      </c>
      <c r="J186" s="36">
        <f>SUMIFS(СВЦЭМ!$E$34:$E$777,СВЦЭМ!$A$34:$A$777,$A186,СВЦЭМ!$B$34:$B$777,J$155)+'СЕТ СН'!$F$12-'СЕТ СН'!$F$23</f>
        <v>-578.75</v>
      </c>
      <c r="K186" s="36">
        <f>SUMIFS(СВЦЭМ!$E$34:$E$777,СВЦЭМ!$A$34:$A$777,$A186,СВЦЭМ!$B$34:$B$777,K$155)+'СЕТ СН'!$F$12-'СЕТ СН'!$F$23</f>
        <v>-578.75</v>
      </c>
      <c r="L186" s="36">
        <f>SUMIFS(СВЦЭМ!$E$34:$E$777,СВЦЭМ!$A$34:$A$777,$A186,СВЦЭМ!$B$34:$B$777,L$155)+'СЕТ СН'!$F$12-'СЕТ СН'!$F$23</f>
        <v>-578.75</v>
      </c>
      <c r="M186" s="36">
        <f>SUMIFS(СВЦЭМ!$E$34:$E$777,СВЦЭМ!$A$34:$A$777,$A186,СВЦЭМ!$B$34:$B$777,M$155)+'СЕТ СН'!$F$12-'СЕТ СН'!$F$23</f>
        <v>-578.75</v>
      </c>
      <c r="N186" s="36">
        <f>SUMIFS(СВЦЭМ!$E$34:$E$777,СВЦЭМ!$A$34:$A$777,$A186,СВЦЭМ!$B$34:$B$777,N$155)+'СЕТ СН'!$F$12-'СЕТ СН'!$F$23</f>
        <v>-578.75</v>
      </c>
      <c r="O186" s="36">
        <f>SUMIFS(СВЦЭМ!$E$34:$E$777,СВЦЭМ!$A$34:$A$777,$A186,СВЦЭМ!$B$34:$B$777,O$155)+'СЕТ СН'!$F$12-'СЕТ СН'!$F$23</f>
        <v>-578.75</v>
      </c>
      <c r="P186" s="36">
        <f>SUMIFS(СВЦЭМ!$E$34:$E$777,СВЦЭМ!$A$34:$A$777,$A186,СВЦЭМ!$B$34:$B$777,P$155)+'СЕТ СН'!$F$12-'СЕТ СН'!$F$23</f>
        <v>-578.75</v>
      </c>
      <c r="Q186" s="36">
        <f>SUMIFS(СВЦЭМ!$E$34:$E$777,СВЦЭМ!$A$34:$A$777,$A186,СВЦЭМ!$B$34:$B$777,Q$155)+'СЕТ СН'!$F$12-'СЕТ СН'!$F$23</f>
        <v>-578.75</v>
      </c>
      <c r="R186" s="36">
        <f>SUMIFS(СВЦЭМ!$E$34:$E$777,СВЦЭМ!$A$34:$A$777,$A186,СВЦЭМ!$B$34:$B$777,R$155)+'СЕТ СН'!$F$12-'СЕТ СН'!$F$23</f>
        <v>-578.75</v>
      </c>
      <c r="S186" s="36">
        <f>SUMIFS(СВЦЭМ!$E$34:$E$777,СВЦЭМ!$A$34:$A$777,$A186,СВЦЭМ!$B$34:$B$777,S$155)+'СЕТ СН'!$F$12-'СЕТ СН'!$F$23</f>
        <v>-578.75</v>
      </c>
      <c r="T186" s="36">
        <f>SUMIFS(СВЦЭМ!$E$34:$E$777,СВЦЭМ!$A$34:$A$777,$A186,СВЦЭМ!$B$34:$B$777,T$155)+'СЕТ СН'!$F$12-'СЕТ СН'!$F$23</f>
        <v>-578.75</v>
      </c>
      <c r="U186" s="36">
        <f>SUMIFS(СВЦЭМ!$E$34:$E$777,СВЦЭМ!$A$34:$A$777,$A186,СВЦЭМ!$B$34:$B$777,U$155)+'СЕТ СН'!$F$12-'СЕТ СН'!$F$23</f>
        <v>-578.75</v>
      </c>
      <c r="V186" s="36">
        <f>SUMIFS(СВЦЭМ!$E$34:$E$777,СВЦЭМ!$A$34:$A$777,$A186,СВЦЭМ!$B$34:$B$777,V$155)+'СЕТ СН'!$F$12-'СЕТ СН'!$F$23</f>
        <v>-578.75</v>
      </c>
      <c r="W186" s="36">
        <f>SUMIFS(СВЦЭМ!$E$34:$E$777,СВЦЭМ!$A$34:$A$777,$A186,СВЦЭМ!$B$34:$B$777,W$155)+'СЕТ СН'!$F$12-'СЕТ СН'!$F$23</f>
        <v>-578.75</v>
      </c>
      <c r="X186" s="36">
        <f>SUMIFS(СВЦЭМ!$E$34:$E$777,СВЦЭМ!$A$34:$A$777,$A186,СВЦЭМ!$B$34:$B$777,X$155)+'СЕТ СН'!$F$12-'СЕТ СН'!$F$23</f>
        <v>-578.75</v>
      </c>
      <c r="Y186" s="36">
        <f>SUMIFS(СВЦЭМ!$E$34:$E$777,СВЦЭМ!$A$34:$A$777,$A186,СВЦЭМ!$B$34:$B$777,Y$155)+'СЕТ СН'!$F$12-'СЕТ СН'!$F$23</f>
        <v>-578.75</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17"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18"/>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6" customFormat="1" ht="12.75" customHeight="1" x14ac:dyDescent="0.2">
      <c r="A190" s="11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01.03.2017</v>
      </c>
      <c r="B191" s="36">
        <f>SUMIFS(СВЦЭМ!$F$34:$F$777,СВЦЭМ!$A$34:$A$777,$A191,СВЦЭМ!$B$34:$B$777,B$190)+'СЕТ СН'!$F$12-'СЕТ СН'!$F$23</f>
        <v>-475.35709142000002</v>
      </c>
      <c r="C191" s="36">
        <f>SUMIFS(СВЦЭМ!$F$34:$F$777,СВЦЭМ!$A$34:$A$777,$A191,СВЦЭМ!$B$34:$B$777,C$190)+'СЕТ СН'!$F$12-'СЕТ СН'!$F$23</f>
        <v>-471.46800774000002</v>
      </c>
      <c r="D191" s="36">
        <f>SUMIFS(СВЦЭМ!$F$34:$F$777,СВЦЭМ!$A$34:$A$777,$A191,СВЦЭМ!$B$34:$B$777,D$190)+'СЕТ СН'!$F$12-'СЕТ СН'!$F$23</f>
        <v>-469.47882870000001</v>
      </c>
      <c r="E191" s="36">
        <f>SUMIFS(СВЦЭМ!$F$34:$F$777,СВЦЭМ!$A$34:$A$777,$A191,СВЦЭМ!$B$34:$B$777,E$190)+'СЕТ СН'!$F$12-'СЕТ СН'!$F$23</f>
        <v>-468.14504775</v>
      </c>
      <c r="F191" s="36">
        <f>SUMIFS(СВЦЭМ!$F$34:$F$777,СВЦЭМ!$A$34:$A$777,$A191,СВЦЭМ!$B$34:$B$777,F$190)+'СЕТ СН'!$F$12-'СЕТ СН'!$F$23</f>
        <v>-468.74433449999998</v>
      </c>
      <c r="G191" s="36">
        <f>SUMIFS(СВЦЭМ!$F$34:$F$777,СВЦЭМ!$A$34:$A$777,$A191,СВЦЭМ!$B$34:$B$777,G$190)+'СЕТ СН'!$F$12-'СЕТ СН'!$F$23</f>
        <v>-470.41155121999998</v>
      </c>
      <c r="H191" s="36">
        <f>SUMIFS(СВЦЭМ!$F$34:$F$777,СВЦЭМ!$A$34:$A$777,$A191,СВЦЭМ!$B$34:$B$777,H$190)+'СЕТ СН'!$F$12-'СЕТ СН'!$F$23</f>
        <v>-476.32337290999999</v>
      </c>
      <c r="I191" s="36">
        <f>SUMIFS(СВЦЭМ!$F$34:$F$777,СВЦЭМ!$A$34:$A$777,$A191,СВЦЭМ!$B$34:$B$777,I$190)+'СЕТ СН'!$F$12-'СЕТ СН'!$F$23</f>
        <v>-480.38317532000002</v>
      </c>
      <c r="J191" s="36">
        <f>SUMIFS(СВЦЭМ!$F$34:$F$777,СВЦЭМ!$A$34:$A$777,$A191,СВЦЭМ!$B$34:$B$777,J$190)+'СЕТ СН'!$F$12-'СЕТ СН'!$F$23</f>
        <v>-485.30990264000002</v>
      </c>
      <c r="K191" s="36">
        <f>SUMIFS(СВЦЭМ!$F$34:$F$777,СВЦЭМ!$A$34:$A$777,$A191,СВЦЭМ!$B$34:$B$777,K$190)+'СЕТ СН'!$F$12-'СЕТ СН'!$F$23</f>
        <v>-487.52628670000001</v>
      </c>
      <c r="L191" s="36">
        <f>SUMIFS(СВЦЭМ!$F$34:$F$777,СВЦЭМ!$A$34:$A$777,$A191,СВЦЭМ!$B$34:$B$777,L$190)+'СЕТ СН'!$F$12-'СЕТ СН'!$F$23</f>
        <v>-488.14871747000001</v>
      </c>
      <c r="M191" s="36">
        <f>SUMIFS(СВЦЭМ!$F$34:$F$777,СВЦЭМ!$A$34:$A$777,$A191,СВЦЭМ!$B$34:$B$777,M$190)+'СЕТ СН'!$F$12-'СЕТ СН'!$F$23</f>
        <v>-487.07179702999997</v>
      </c>
      <c r="N191" s="36">
        <f>SUMIFS(СВЦЭМ!$F$34:$F$777,СВЦЭМ!$A$34:$A$777,$A191,СВЦЭМ!$B$34:$B$777,N$190)+'СЕТ СН'!$F$12-'СЕТ СН'!$F$23</f>
        <v>-483.79249004000002</v>
      </c>
      <c r="O191" s="36">
        <f>SUMIFS(СВЦЭМ!$F$34:$F$777,СВЦЭМ!$A$34:$A$777,$A191,СВЦЭМ!$B$34:$B$777,O$190)+'СЕТ СН'!$F$12-'СЕТ СН'!$F$23</f>
        <v>-482.71440522</v>
      </c>
      <c r="P191" s="36">
        <f>SUMIFS(СВЦЭМ!$F$34:$F$777,СВЦЭМ!$A$34:$A$777,$A191,СВЦЭМ!$B$34:$B$777,P$190)+'СЕТ СН'!$F$12-'СЕТ СН'!$F$23</f>
        <v>-481.21699820000003</v>
      </c>
      <c r="Q191" s="36">
        <f>SUMIFS(СВЦЭМ!$F$34:$F$777,СВЦЭМ!$A$34:$A$777,$A191,СВЦЭМ!$B$34:$B$777,Q$190)+'СЕТ СН'!$F$12-'СЕТ СН'!$F$23</f>
        <v>-481.38086382</v>
      </c>
      <c r="R191" s="36">
        <f>SUMIFS(СВЦЭМ!$F$34:$F$777,СВЦЭМ!$A$34:$A$777,$A191,СВЦЭМ!$B$34:$B$777,R$190)+'СЕТ СН'!$F$12-'СЕТ СН'!$F$23</f>
        <v>-482.26212683</v>
      </c>
      <c r="S191" s="36">
        <f>SUMIFS(СВЦЭМ!$F$34:$F$777,СВЦЭМ!$A$34:$A$777,$A191,СВЦЭМ!$B$34:$B$777,S$190)+'СЕТ СН'!$F$12-'СЕТ СН'!$F$23</f>
        <v>-482.41854816</v>
      </c>
      <c r="T191" s="36">
        <f>SUMIFS(СВЦЭМ!$F$34:$F$777,СВЦЭМ!$A$34:$A$777,$A191,СВЦЭМ!$B$34:$B$777,T$190)+'СЕТ СН'!$F$12-'СЕТ СН'!$F$23</f>
        <v>-486.79109063999999</v>
      </c>
      <c r="U191" s="36">
        <f>SUMIFS(СВЦЭМ!$F$34:$F$777,СВЦЭМ!$A$34:$A$777,$A191,СВЦЭМ!$B$34:$B$777,U$190)+'СЕТ СН'!$F$12-'СЕТ СН'!$F$23</f>
        <v>-487.89265770999998</v>
      </c>
      <c r="V191" s="36">
        <f>SUMIFS(СВЦЭМ!$F$34:$F$777,СВЦЭМ!$A$34:$A$777,$A191,СВЦЭМ!$B$34:$B$777,V$190)+'СЕТ СН'!$F$12-'СЕТ СН'!$F$23</f>
        <v>-488.18491702</v>
      </c>
      <c r="W191" s="36">
        <f>SUMIFS(СВЦЭМ!$F$34:$F$777,СВЦЭМ!$A$34:$A$777,$A191,СВЦЭМ!$B$34:$B$777,W$190)+'СЕТ СН'!$F$12-'СЕТ СН'!$F$23</f>
        <v>-487.12753595999999</v>
      </c>
      <c r="X191" s="36">
        <f>SUMIFS(СВЦЭМ!$F$34:$F$777,СВЦЭМ!$A$34:$A$777,$A191,СВЦЭМ!$B$34:$B$777,X$190)+'СЕТ СН'!$F$12-'СЕТ СН'!$F$23</f>
        <v>-484.55121208000003</v>
      </c>
      <c r="Y191" s="36">
        <f>SUMIFS(СВЦЭМ!$F$34:$F$777,СВЦЭМ!$A$34:$A$777,$A191,СВЦЭМ!$B$34:$B$777,Y$190)+'СЕТ СН'!$F$12-'СЕТ СН'!$F$23</f>
        <v>-479.86901569999998</v>
      </c>
      <c r="AA191" s="45"/>
    </row>
    <row r="192" spans="1:27" ht="15.75" x14ac:dyDescent="0.2">
      <c r="A192" s="35">
        <f>A191+1</f>
        <v>42796</v>
      </c>
      <c r="B192" s="36">
        <f>SUMIFS(СВЦЭМ!$F$34:$F$777,СВЦЭМ!$A$34:$A$777,$A192,СВЦЭМ!$B$34:$B$777,B$190)+'СЕТ СН'!$F$12-'СЕТ СН'!$F$23</f>
        <v>-477.67555689</v>
      </c>
      <c r="C192" s="36">
        <f>SUMIFS(СВЦЭМ!$F$34:$F$777,СВЦЭМ!$A$34:$A$777,$A192,СВЦЭМ!$B$34:$B$777,C$190)+'СЕТ СН'!$F$12-'СЕТ СН'!$F$23</f>
        <v>-475.15642358000002</v>
      </c>
      <c r="D192" s="36">
        <f>SUMIFS(СВЦЭМ!$F$34:$F$777,СВЦЭМ!$A$34:$A$777,$A192,СВЦЭМ!$B$34:$B$777,D$190)+'СЕТ СН'!$F$12-'СЕТ СН'!$F$23</f>
        <v>-471.22504750999997</v>
      </c>
      <c r="E192" s="36">
        <f>SUMIFS(СВЦЭМ!$F$34:$F$777,СВЦЭМ!$A$34:$A$777,$A192,СВЦЭМ!$B$34:$B$777,E$190)+'СЕТ СН'!$F$12-'СЕТ СН'!$F$23</f>
        <v>-468.83614209000001</v>
      </c>
      <c r="F192" s="36">
        <f>SUMIFS(СВЦЭМ!$F$34:$F$777,СВЦЭМ!$A$34:$A$777,$A192,СВЦЭМ!$B$34:$B$777,F$190)+'СЕТ СН'!$F$12-'СЕТ СН'!$F$23</f>
        <v>-469.22996104999999</v>
      </c>
      <c r="G192" s="36">
        <f>SUMIFS(СВЦЭМ!$F$34:$F$777,СВЦЭМ!$A$34:$A$777,$A192,СВЦЭМ!$B$34:$B$777,G$190)+'СЕТ СН'!$F$12-'СЕТ СН'!$F$23</f>
        <v>-472.98896910999997</v>
      </c>
      <c r="H192" s="36">
        <f>SUMIFS(СВЦЭМ!$F$34:$F$777,СВЦЭМ!$A$34:$A$777,$A192,СВЦЭМ!$B$34:$B$777,H$190)+'СЕТ СН'!$F$12-'СЕТ СН'!$F$23</f>
        <v>-480.22411241999998</v>
      </c>
      <c r="I192" s="36">
        <f>SUMIFS(СВЦЭМ!$F$34:$F$777,СВЦЭМ!$A$34:$A$777,$A192,СВЦЭМ!$B$34:$B$777,I$190)+'СЕТ СН'!$F$12-'СЕТ СН'!$F$23</f>
        <v>-484.61199249000003</v>
      </c>
      <c r="J192" s="36">
        <f>SUMIFS(СВЦЭМ!$F$34:$F$777,СВЦЭМ!$A$34:$A$777,$A192,СВЦЭМ!$B$34:$B$777,J$190)+'СЕТ СН'!$F$12-'СЕТ СН'!$F$23</f>
        <v>-483.83239651999997</v>
      </c>
      <c r="K192" s="36">
        <f>SUMIFS(СВЦЭМ!$F$34:$F$777,СВЦЭМ!$A$34:$A$777,$A192,СВЦЭМ!$B$34:$B$777,K$190)+'СЕТ СН'!$F$12-'СЕТ СН'!$F$23</f>
        <v>-484.29875729000003</v>
      </c>
      <c r="L192" s="36">
        <f>SUMIFS(СВЦЭМ!$F$34:$F$777,СВЦЭМ!$A$34:$A$777,$A192,СВЦЭМ!$B$34:$B$777,L$190)+'СЕТ СН'!$F$12-'СЕТ СН'!$F$23</f>
        <v>-485.08871849000002</v>
      </c>
      <c r="M192" s="36">
        <f>SUMIFS(СВЦЭМ!$F$34:$F$777,СВЦЭМ!$A$34:$A$777,$A192,СВЦЭМ!$B$34:$B$777,M$190)+'СЕТ СН'!$F$12-'СЕТ СН'!$F$23</f>
        <v>-485.33819765999999</v>
      </c>
      <c r="N192" s="36">
        <f>SUMIFS(СВЦЭМ!$F$34:$F$777,СВЦЭМ!$A$34:$A$777,$A192,СВЦЭМ!$B$34:$B$777,N$190)+'СЕТ СН'!$F$12-'СЕТ СН'!$F$23</f>
        <v>-483.25876261000002</v>
      </c>
      <c r="O192" s="36">
        <f>SUMIFS(СВЦЭМ!$F$34:$F$777,СВЦЭМ!$A$34:$A$777,$A192,СВЦЭМ!$B$34:$B$777,O$190)+'СЕТ СН'!$F$12-'СЕТ СН'!$F$23</f>
        <v>-482.49683551999999</v>
      </c>
      <c r="P192" s="36">
        <f>SUMIFS(СВЦЭМ!$F$34:$F$777,СВЦЭМ!$A$34:$A$777,$A192,СВЦЭМ!$B$34:$B$777,P$190)+'СЕТ СН'!$F$12-'СЕТ СН'!$F$23</f>
        <v>-481.78036523999998</v>
      </c>
      <c r="Q192" s="36">
        <f>SUMIFS(СВЦЭМ!$F$34:$F$777,СВЦЭМ!$A$34:$A$777,$A192,СВЦЭМ!$B$34:$B$777,Q$190)+'СЕТ СН'!$F$12-'СЕТ СН'!$F$23</f>
        <v>-480.61285565000003</v>
      </c>
      <c r="R192" s="36">
        <f>SUMIFS(СВЦЭМ!$F$34:$F$777,СВЦЭМ!$A$34:$A$777,$A192,СВЦЭМ!$B$34:$B$777,R$190)+'СЕТ СН'!$F$12-'СЕТ СН'!$F$23</f>
        <v>-480.01051351000001</v>
      </c>
      <c r="S192" s="36">
        <f>SUMIFS(СВЦЭМ!$F$34:$F$777,СВЦЭМ!$A$34:$A$777,$A192,СВЦЭМ!$B$34:$B$777,S$190)+'СЕТ СН'!$F$12-'СЕТ СН'!$F$23</f>
        <v>-481.02891620000003</v>
      </c>
      <c r="T192" s="36">
        <f>SUMIFS(СВЦЭМ!$F$34:$F$777,СВЦЭМ!$A$34:$A$777,$A192,СВЦЭМ!$B$34:$B$777,T$190)+'СЕТ СН'!$F$12-'СЕТ СН'!$F$23</f>
        <v>-484.41622232999998</v>
      </c>
      <c r="U192" s="36">
        <f>SUMIFS(СВЦЭМ!$F$34:$F$777,СВЦЭМ!$A$34:$A$777,$A192,СВЦЭМ!$B$34:$B$777,U$190)+'СЕТ СН'!$F$12-'СЕТ СН'!$F$23</f>
        <v>-487.35929835000002</v>
      </c>
      <c r="V192" s="36">
        <f>SUMIFS(СВЦЭМ!$F$34:$F$777,СВЦЭМ!$A$34:$A$777,$A192,СВЦЭМ!$B$34:$B$777,V$190)+'СЕТ СН'!$F$12-'СЕТ СН'!$F$23</f>
        <v>-486.88052073</v>
      </c>
      <c r="W192" s="36">
        <f>SUMIFS(СВЦЭМ!$F$34:$F$777,СВЦЭМ!$A$34:$A$777,$A192,СВЦЭМ!$B$34:$B$777,W$190)+'СЕТ СН'!$F$12-'СЕТ СН'!$F$23</f>
        <v>-485.27074260000001</v>
      </c>
      <c r="X192" s="36">
        <f>SUMIFS(СВЦЭМ!$F$34:$F$777,СВЦЭМ!$A$34:$A$777,$A192,СВЦЭМ!$B$34:$B$777,X$190)+'СЕТ СН'!$F$12-'СЕТ СН'!$F$23</f>
        <v>-483.65934114999999</v>
      </c>
      <c r="Y192" s="36">
        <f>SUMIFS(СВЦЭМ!$F$34:$F$777,СВЦЭМ!$A$34:$A$777,$A192,СВЦЭМ!$B$34:$B$777,Y$190)+'СЕТ СН'!$F$12-'СЕТ СН'!$F$23</f>
        <v>-483.50779273000001</v>
      </c>
    </row>
    <row r="193" spans="1:25" ht="15.75" x14ac:dyDescent="0.2">
      <c r="A193" s="35">
        <f t="shared" ref="A193:A221" si="5">A192+1</f>
        <v>42797</v>
      </c>
      <c r="B193" s="36">
        <f>SUMIFS(СВЦЭМ!$F$34:$F$777,СВЦЭМ!$A$34:$A$777,$A193,СВЦЭМ!$B$34:$B$777,B$190)+'СЕТ СН'!$F$12-'СЕТ СН'!$F$23</f>
        <v>-483.78480115000002</v>
      </c>
      <c r="C193" s="36">
        <f>SUMIFS(СВЦЭМ!$F$34:$F$777,СВЦЭМ!$A$34:$A$777,$A193,СВЦЭМ!$B$34:$B$777,C$190)+'СЕТ СН'!$F$12-'СЕТ СН'!$F$23</f>
        <v>-480.28613596000002</v>
      </c>
      <c r="D193" s="36">
        <f>SUMIFS(СВЦЭМ!$F$34:$F$777,СВЦЭМ!$A$34:$A$777,$A193,СВЦЭМ!$B$34:$B$777,D$190)+'СЕТ СН'!$F$12-'СЕТ СН'!$F$23</f>
        <v>-477.87966498999998</v>
      </c>
      <c r="E193" s="36">
        <f>SUMIFS(СВЦЭМ!$F$34:$F$777,СВЦЭМ!$A$34:$A$777,$A193,СВЦЭМ!$B$34:$B$777,E$190)+'СЕТ СН'!$F$12-'СЕТ СН'!$F$23</f>
        <v>-477.81251673999998</v>
      </c>
      <c r="F193" s="36">
        <f>SUMIFS(СВЦЭМ!$F$34:$F$777,СВЦЭМ!$A$34:$A$777,$A193,СВЦЭМ!$B$34:$B$777,F$190)+'СЕТ СН'!$F$12-'СЕТ СН'!$F$23</f>
        <v>-478.28189508000003</v>
      </c>
      <c r="G193" s="36">
        <f>SUMIFS(СВЦЭМ!$F$34:$F$777,СВЦЭМ!$A$34:$A$777,$A193,СВЦЭМ!$B$34:$B$777,G$190)+'СЕТ СН'!$F$12-'СЕТ СН'!$F$23</f>
        <v>-480.07942467999999</v>
      </c>
      <c r="H193" s="36">
        <f>SUMIFS(СВЦЭМ!$F$34:$F$777,СВЦЭМ!$A$34:$A$777,$A193,СВЦЭМ!$B$34:$B$777,H$190)+'СЕТ СН'!$F$12-'СЕТ СН'!$F$23</f>
        <v>-486.13893546999998</v>
      </c>
      <c r="I193" s="36">
        <f>SUMIFS(СВЦЭМ!$F$34:$F$777,СВЦЭМ!$A$34:$A$777,$A193,СВЦЭМ!$B$34:$B$777,I$190)+'СЕТ СН'!$F$12-'СЕТ СН'!$F$23</f>
        <v>-491.59847789000003</v>
      </c>
      <c r="J193" s="36">
        <f>SUMIFS(СВЦЭМ!$F$34:$F$777,СВЦЭМ!$A$34:$A$777,$A193,СВЦЭМ!$B$34:$B$777,J$190)+'СЕТ СН'!$F$12-'СЕТ СН'!$F$23</f>
        <v>-494.45725297000001</v>
      </c>
      <c r="K193" s="36">
        <f>SUMIFS(СВЦЭМ!$F$34:$F$777,СВЦЭМ!$A$34:$A$777,$A193,СВЦЭМ!$B$34:$B$777,K$190)+'СЕТ СН'!$F$12-'СЕТ СН'!$F$23</f>
        <v>-495.26944966999997</v>
      </c>
      <c r="L193" s="36">
        <f>SUMIFS(СВЦЭМ!$F$34:$F$777,СВЦЭМ!$A$34:$A$777,$A193,СВЦЭМ!$B$34:$B$777,L$190)+'СЕТ СН'!$F$12-'СЕТ СН'!$F$23</f>
        <v>-495.37283494999997</v>
      </c>
      <c r="M193" s="36">
        <f>SUMIFS(СВЦЭМ!$F$34:$F$777,СВЦЭМ!$A$34:$A$777,$A193,СВЦЭМ!$B$34:$B$777,M$190)+'СЕТ СН'!$F$12-'СЕТ СН'!$F$23</f>
        <v>-494.47491795999997</v>
      </c>
      <c r="N193" s="36">
        <f>SUMIFS(СВЦЭМ!$F$34:$F$777,СВЦЭМ!$A$34:$A$777,$A193,СВЦЭМ!$B$34:$B$777,N$190)+'СЕТ СН'!$F$12-'СЕТ СН'!$F$23</f>
        <v>-492.92555507999998</v>
      </c>
      <c r="O193" s="36">
        <f>SUMIFS(СВЦЭМ!$F$34:$F$777,СВЦЭМ!$A$34:$A$777,$A193,СВЦЭМ!$B$34:$B$777,O$190)+'СЕТ СН'!$F$12-'СЕТ СН'!$F$23</f>
        <v>-491.80217109</v>
      </c>
      <c r="P193" s="36">
        <f>SUMIFS(СВЦЭМ!$F$34:$F$777,СВЦЭМ!$A$34:$A$777,$A193,СВЦЭМ!$B$34:$B$777,P$190)+'СЕТ СН'!$F$12-'СЕТ СН'!$F$23</f>
        <v>-490.58961416</v>
      </c>
      <c r="Q193" s="36">
        <f>SUMIFS(СВЦЭМ!$F$34:$F$777,СВЦЭМ!$A$34:$A$777,$A193,СВЦЭМ!$B$34:$B$777,Q$190)+'СЕТ СН'!$F$12-'СЕТ СН'!$F$23</f>
        <v>-489.47130847</v>
      </c>
      <c r="R193" s="36">
        <f>SUMIFS(СВЦЭМ!$F$34:$F$777,СВЦЭМ!$A$34:$A$777,$A193,СВЦЭМ!$B$34:$B$777,R$190)+'СЕТ СН'!$F$12-'СЕТ СН'!$F$23</f>
        <v>-489.44716556999998</v>
      </c>
      <c r="S193" s="36">
        <f>SUMIFS(СВЦЭМ!$F$34:$F$777,СВЦЭМ!$A$34:$A$777,$A193,СВЦЭМ!$B$34:$B$777,S$190)+'СЕТ СН'!$F$12-'СЕТ СН'!$F$23</f>
        <v>-490.31538276000003</v>
      </c>
      <c r="T193" s="36">
        <f>SUMIFS(СВЦЭМ!$F$34:$F$777,СВЦЭМ!$A$34:$A$777,$A193,СВЦЭМ!$B$34:$B$777,T$190)+'СЕТ СН'!$F$12-'СЕТ СН'!$F$23</f>
        <v>-493.81463702999997</v>
      </c>
      <c r="U193" s="36">
        <f>SUMIFS(СВЦЭМ!$F$34:$F$777,СВЦЭМ!$A$34:$A$777,$A193,СВЦЭМ!$B$34:$B$777,U$190)+'СЕТ СН'!$F$12-'СЕТ СН'!$F$23</f>
        <v>-496.65360232</v>
      </c>
      <c r="V193" s="36">
        <f>SUMIFS(СВЦЭМ!$F$34:$F$777,СВЦЭМ!$A$34:$A$777,$A193,СВЦЭМ!$B$34:$B$777,V$190)+'СЕТ СН'!$F$12-'СЕТ СН'!$F$23</f>
        <v>-497.00795685999998</v>
      </c>
      <c r="W193" s="36">
        <f>SUMIFS(СВЦЭМ!$F$34:$F$777,СВЦЭМ!$A$34:$A$777,$A193,СВЦЭМ!$B$34:$B$777,W$190)+'СЕТ СН'!$F$12-'СЕТ СН'!$F$23</f>
        <v>-496.47562987999999</v>
      </c>
      <c r="X193" s="36">
        <f>SUMIFS(СВЦЭМ!$F$34:$F$777,СВЦЭМ!$A$34:$A$777,$A193,СВЦЭМ!$B$34:$B$777,X$190)+'СЕТ СН'!$F$12-'СЕТ СН'!$F$23</f>
        <v>-494.67278741000001</v>
      </c>
      <c r="Y193" s="36">
        <f>SUMIFS(СВЦЭМ!$F$34:$F$777,СВЦЭМ!$A$34:$A$777,$A193,СВЦЭМ!$B$34:$B$777,Y$190)+'СЕТ СН'!$F$12-'СЕТ СН'!$F$23</f>
        <v>-488.88499847000003</v>
      </c>
    </row>
    <row r="194" spans="1:25" ht="15.75" x14ac:dyDescent="0.2">
      <c r="A194" s="35">
        <f t="shared" si="5"/>
        <v>42798</v>
      </c>
      <c r="B194" s="36">
        <f>SUMIFS(СВЦЭМ!$F$34:$F$777,СВЦЭМ!$A$34:$A$777,$A194,СВЦЭМ!$B$34:$B$777,B$190)+'СЕТ СН'!$F$12-'СЕТ СН'!$F$23</f>
        <v>-486.75936744000001</v>
      </c>
      <c r="C194" s="36">
        <f>SUMIFS(СВЦЭМ!$F$34:$F$777,СВЦЭМ!$A$34:$A$777,$A194,СВЦЭМ!$B$34:$B$777,C$190)+'СЕТ СН'!$F$12-'СЕТ СН'!$F$23</f>
        <v>-483.16956957000002</v>
      </c>
      <c r="D194" s="36">
        <f>SUMIFS(СВЦЭМ!$F$34:$F$777,СВЦЭМ!$A$34:$A$777,$A194,СВЦЭМ!$B$34:$B$777,D$190)+'СЕТ СН'!$F$12-'СЕТ СН'!$F$23</f>
        <v>-480.92786165000001</v>
      </c>
      <c r="E194" s="36">
        <f>SUMIFS(СВЦЭМ!$F$34:$F$777,СВЦЭМ!$A$34:$A$777,$A194,СВЦЭМ!$B$34:$B$777,E$190)+'СЕТ СН'!$F$12-'СЕТ СН'!$F$23</f>
        <v>-479.55254215000002</v>
      </c>
      <c r="F194" s="36">
        <f>SUMIFS(СВЦЭМ!$F$34:$F$777,СВЦЭМ!$A$34:$A$777,$A194,СВЦЭМ!$B$34:$B$777,F$190)+'СЕТ СН'!$F$12-'СЕТ СН'!$F$23</f>
        <v>-479.74679510999999</v>
      </c>
      <c r="G194" s="36">
        <f>SUMIFS(СВЦЭМ!$F$34:$F$777,СВЦЭМ!$A$34:$A$777,$A194,СВЦЭМ!$B$34:$B$777,G$190)+'СЕТ СН'!$F$12-'СЕТ СН'!$F$23</f>
        <v>-480.36445388999999</v>
      </c>
      <c r="H194" s="36">
        <f>SUMIFS(СВЦЭМ!$F$34:$F$777,СВЦЭМ!$A$34:$A$777,$A194,СВЦЭМ!$B$34:$B$777,H$190)+'СЕТ СН'!$F$12-'СЕТ СН'!$F$23</f>
        <v>-481.51669276000001</v>
      </c>
      <c r="I194" s="36">
        <f>SUMIFS(СВЦЭМ!$F$34:$F$777,СВЦЭМ!$A$34:$A$777,$A194,СВЦЭМ!$B$34:$B$777,I$190)+'СЕТ СН'!$F$12-'СЕТ СН'!$F$23</f>
        <v>-485.26286861</v>
      </c>
      <c r="J194" s="36">
        <f>SUMIFS(СВЦЭМ!$F$34:$F$777,СВЦЭМ!$A$34:$A$777,$A194,СВЦЭМ!$B$34:$B$777,J$190)+'СЕТ СН'!$F$12-'СЕТ СН'!$F$23</f>
        <v>-491.35958743999998</v>
      </c>
      <c r="K194" s="36">
        <f>SUMIFS(СВЦЭМ!$F$34:$F$777,СВЦЭМ!$A$34:$A$777,$A194,СВЦЭМ!$B$34:$B$777,K$190)+'СЕТ СН'!$F$12-'СЕТ СН'!$F$23</f>
        <v>-495.28735029000001</v>
      </c>
      <c r="L194" s="36">
        <f>SUMIFS(СВЦЭМ!$F$34:$F$777,СВЦЭМ!$A$34:$A$777,$A194,СВЦЭМ!$B$34:$B$777,L$190)+'СЕТ СН'!$F$12-'СЕТ СН'!$F$23</f>
        <v>-495.62173531999997</v>
      </c>
      <c r="M194" s="36">
        <f>SUMIFS(СВЦЭМ!$F$34:$F$777,СВЦЭМ!$A$34:$A$777,$A194,СВЦЭМ!$B$34:$B$777,M$190)+'СЕТ СН'!$F$12-'СЕТ СН'!$F$23</f>
        <v>-495.90968937000002</v>
      </c>
      <c r="N194" s="36">
        <f>SUMIFS(СВЦЭМ!$F$34:$F$777,СВЦЭМ!$A$34:$A$777,$A194,СВЦЭМ!$B$34:$B$777,N$190)+'СЕТ СН'!$F$12-'СЕТ СН'!$F$23</f>
        <v>-495.84110536000003</v>
      </c>
      <c r="O194" s="36">
        <f>SUMIFS(СВЦЭМ!$F$34:$F$777,СВЦЭМ!$A$34:$A$777,$A194,СВЦЭМ!$B$34:$B$777,O$190)+'СЕТ СН'!$F$12-'СЕТ СН'!$F$23</f>
        <v>-492.71758706999998</v>
      </c>
      <c r="P194" s="36">
        <f>SUMIFS(СВЦЭМ!$F$34:$F$777,СВЦЭМ!$A$34:$A$777,$A194,СВЦЭМ!$B$34:$B$777,P$190)+'СЕТ СН'!$F$12-'СЕТ СН'!$F$23</f>
        <v>-492.72201712999998</v>
      </c>
      <c r="Q194" s="36">
        <f>SUMIFS(СВЦЭМ!$F$34:$F$777,СВЦЭМ!$A$34:$A$777,$A194,СВЦЭМ!$B$34:$B$777,Q$190)+'СЕТ СН'!$F$12-'СЕТ СН'!$F$23</f>
        <v>-492.26269343000001</v>
      </c>
      <c r="R194" s="36">
        <f>SUMIFS(СВЦЭМ!$F$34:$F$777,СВЦЭМ!$A$34:$A$777,$A194,СВЦЭМ!$B$34:$B$777,R$190)+'СЕТ СН'!$F$12-'СЕТ СН'!$F$23</f>
        <v>-491.80260608000003</v>
      </c>
      <c r="S194" s="36">
        <f>SUMIFS(СВЦЭМ!$F$34:$F$777,СВЦЭМ!$A$34:$A$777,$A194,СВЦЭМ!$B$34:$B$777,S$190)+'СЕТ СН'!$F$12-'СЕТ СН'!$F$23</f>
        <v>-492.61418154</v>
      </c>
      <c r="T194" s="36">
        <f>SUMIFS(СВЦЭМ!$F$34:$F$777,СВЦЭМ!$A$34:$A$777,$A194,СВЦЭМ!$B$34:$B$777,T$190)+'СЕТ СН'!$F$12-'СЕТ СН'!$F$23</f>
        <v>-494.33995791000001</v>
      </c>
      <c r="U194" s="36">
        <f>SUMIFS(СВЦЭМ!$F$34:$F$777,СВЦЭМ!$A$34:$A$777,$A194,СВЦЭМ!$B$34:$B$777,U$190)+'СЕТ СН'!$F$12-'СЕТ СН'!$F$23</f>
        <v>-497.43207841000003</v>
      </c>
      <c r="V194" s="36">
        <f>SUMIFS(СВЦЭМ!$F$34:$F$777,СВЦЭМ!$A$34:$A$777,$A194,СВЦЭМ!$B$34:$B$777,V$190)+'СЕТ СН'!$F$12-'СЕТ СН'!$F$23</f>
        <v>-497.68001816999998</v>
      </c>
      <c r="W194" s="36">
        <f>SUMIFS(СВЦЭМ!$F$34:$F$777,СВЦЭМ!$A$34:$A$777,$A194,СВЦЭМ!$B$34:$B$777,W$190)+'СЕТ СН'!$F$12-'СЕТ СН'!$F$23</f>
        <v>-496.29252167999999</v>
      </c>
      <c r="X194" s="36">
        <f>SUMIFS(СВЦЭМ!$F$34:$F$777,СВЦЭМ!$A$34:$A$777,$A194,СВЦЭМ!$B$34:$B$777,X$190)+'СЕТ СН'!$F$12-'СЕТ СН'!$F$23</f>
        <v>-494.38730800000002</v>
      </c>
      <c r="Y194" s="36">
        <f>SUMIFS(СВЦЭМ!$F$34:$F$777,СВЦЭМ!$A$34:$A$777,$A194,СВЦЭМ!$B$34:$B$777,Y$190)+'СЕТ СН'!$F$12-'СЕТ СН'!$F$23</f>
        <v>-490.48055018000002</v>
      </c>
    </row>
    <row r="195" spans="1:25" ht="15.75" x14ac:dyDescent="0.2">
      <c r="A195" s="35">
        <f t="shared" si="5"/>
        <v>42799</v>
      </c>
      <c r="B195" s="36">
        <f>SUMIFS(СВЦЭМ!$F$34:$F$777,СВЦЭМ!$A$34:$A$777,$A195,СВЦЭМ!$B$34:$B$777,B$190)+'СЕТ СН'!$F$12-'СЕТ СН'!$F$23</f>
        <v>-488.32778365000001</v>
      </c>
      <c r="C195" s="36">
        <f>SUMIFS(СВЦЭМ!$F$34:$F$777,СВЦЭМ!$A$34:$A$777,$A195,СВЦЭМ!$B$34:$B$777,C$190)+'СЕТ СН'!$F$12-'СЕТ СН'!$F$23</f>
        <v>-483.56034004000003</v>
      </c>
      <c r="D195" s="36">
        <f>SUMIFS(СВЦЭМ!$F$34:$F$777,СВЦЭМ!$A$34:$A$777,$A195,СВЦЭМ!$B$34:$B$777,D$190)+'СЕТ СН'!$F$12-'СЕТ СН'!$F$23</f>
        <v>-479.40001364</v>
      </c>
      <c r="E195" s="36">
        <f>SUMIFS(СВЦЭМ!$F$34:$F$777,СВЦЭМ!$A$34:$A$777,$A195,СВЦЭМ!$B$34:$B$777,E$190)+'СЕТ СН'!$F$12-'СЕТ СН'!$F$23</f>
        <v>-478.18222602999998</v>
      </c>
      <c r="F195" s="36">
        <f>SUMIFS(СВЦЭМ!$F$34:$F$777,СВЦЭМ!$A$34:$A$777,$A195,СВЦЭМ!$B$34:$B$777,F$190)+'СЕТ СН'!$F$12-'СЕТ СН'!$F$23</f>
        <v>-478.29048626999997</v>
      </c>
      <c r="G195" s="36">
        <f>SUMIFS(СВЦЭМ!$F$34:$F$777,СВЦЭМ!$A$34:$A$777,$A195,СВЦЭМ!$B$34:$B$777,G$190)+'СЕТ СН'!$F$12-'СЕТ СН'!$F$23</f>
        <v>-479.42399857999999</v>
      </c>
      <c r="H195" s="36">
        <f>SUMIFS(СВЦЭМ!$F$34:$F$777,СВЦЭМ!$A$34:$A$777,$A195,СВЦЭМ!$B$34:$B$777,H$190)+'СЕТ СН'!$F$12-'СЕТ СН'!$F$23</f>
        <v>-480.93821106999997</v>
      </c>
      <c r="I195" s="36">
        <f>SUMIFS(СВЦЭМ!$F$34:$F$777,СВЦЭМ!$A$34:$A$777,$A195,СВЦЭМ!$B$34:$B$777,I$190)+'СЕТ СН'!$F$12-'СЕТ СН'!$F$23</f>
        <v>-485.45854055000001</v>
      </c>
      <c r="J195" s="36">
        <f>SUMIFS(СВЦЭМ!$F$34:$F$777,СВЦЭМ!$A$34:$A$777,$A195,СВЦЭМ!$B$34:$B$777,J$190)+'СЕТ СН'!$F$12-'СЕТ СН'!$F$23</f>
        <v>-492.44452066999997</v>
      </c>
      <c r="K195" s="36">
        <f>SUMIFS(СВЦЭМ!$F$34:$F$777,СВЦЭМ!$A$34:$A$777,$A195,СВЦЭМ!$B$34:$B$777,K$190)+'СЕТ СН'!$F$12-'СЕТ СН'!$F$23</f>
        <v>-495.13087249</v>
      </c>
      <c r="L195" s="36">
        <f>SUMIFS(СВЦЭМ!$F$34:$F$777,СВЦЭМ!$A$34:$A$777,$A195,СВЦЭМ!$B$34:$B$777,L$190)+'СЕТ СН'!$F$12-'СЕТ СН'!$F$23</f>
        <v>-497.31819998999998</v>
      </c>
      <c r="M195" s="36">
        <f>SUMIFS(СВЦЭМ!$F$34:$F$777,СВЦЭМ!$A$34:$A$777,$A195,СВЦЭМ!$B$34:$B$777,M$190)+'СЕТ СН'!$F$12-'СЕТ СН'!$F$23</f>
        <v>-497.02396281</v>
      </c>
      <c r="N195" s="36">
        <f>SUMIFS(СВЦЭМ!$F$34:$F$777,СВЦЭМ!$A$34:$A$777,$A195,СВЦЭМ!$B$34:$B$777,N$190)+'СЕТ СН'!$F$12-'СЕТ СН'!$F$23</f>
        <v>-495.33068168</v>
      </c>
      <c r="O195" s="36">
        <f>SUMIFS(СВЦЭМ!$F$34:$F$777,СВЦЭМ!$A$34:$A$777,$A195,СВЦЭМ!$B$34:$B$777,O$190)+'СЕТ СН'!$F$12-'СЕТ СН'!$F$23</f>
        <v>-492.85944172000001</v>
      </c>
      <c r="P195" s="36">
        <f>SUMIFS(СВЦЭМ!$F$34:$F$777,СВЦЭМ!$A$34:$A$777,$A195,СВЦЭМ!$B$34:$B$777,P$190)+'СЕТ СН'!$F$12-'СЕТ СН'!$F$23</f>
        <v>-492.33905486999998</v>
      </c>
      <c r="Q195" s="36">
        <f>SUMIFS(СВЦЭМ!$F$34:$F$777,СВЦЭМ!$A$34:$A$777,$A195,СВЦЭМ!$B$34:$B$777,Q$190)+'СЕТ СН'!$F$12-'СЕТ СН'!$F$23</f>
        <v>-491.90109439000003</v>
      </c>
      <c r="R195" s="36">
        <f>SUMIFS(СВЦЭМ!$F$34:$F$777,СВЦЭМ!$A$34:$A$777,$A195,СВЦЭМ!$B$34:$B$777,R$190)+'СЕТ СН'!$F$12-'СЕТ СН'!$F$23</f>
        <v>-491.82586397</v>
      </c>
      <c r="S195" s="36">
        <f>SUMIFS(СВЦЭМ!$F$34:$F$777,СВЦЭМ!$A$34:$A$777,$A195,СВЦЭМ!$B$34:$B$777,S$190)+'СЕТ СН'!$F$12-'СЕТ СН'!$F$23</f>
        <v>-491.8117891</v>
      </c>
      <c r="T195" s="36">
        <f>SUMIFS(СВЦЭМ!$F$34:$F$777,СВЦЭМ!$A$34:$A$777,$A195,СВЦЭМ!$B$34:$B$777,T$190)+'СЕТ СН'!$F$12-'СЕТ СН'!$F$23</f>
        <v>-494.86428777000003</v>
      </c>
      <c r="U195" s="36">
        <f>SUMIFS(СВЦЭМ!$F$34:$F$777,СВЦЭМ!$A$34:$A$777,$A195,СВЦЭМ!$B$34:$B$777,U$190)+'СЕТ СН'!$F$12-'СЕТ СН'!$F$23</f>
        <v>-495.87965644999997</v>
      </c>
      <c r="V195" s="36">
        <f>SUMIFS(СВЦЭМ!$F$34:$F$777,СВЦЭМ!$A$34:$A$777,$A195,СВЦЭМ!$B$34:$B$777,V$190)+'СЕТ СН'!$F$12-'СЕТ СН'!$F$23</f>
        <v>-493.91733734000002</v>
      </c>
      <c r="W195" s="36">
        <f>SUMIFS(СВЦЭМ!$F$34:$F$777,СВЦЭМ!$A$34:$A$777,$A195,СВЦЭМ!$B$34:$B$777,W$190)+'СЕТ СН'!$F$12-'СЕТ СН'!$F$23</f>
        <v>-496.59444439000004</v>
      </c>
      <c r="X195" s="36">
        <f>SUMIFS(СВЦЭМ!$F$34:$F$777,СВЦЭМ!$A$34:$A$777,$A195,СВЦЭМ!$B$34:$B$777,X$190)+'СЕТ СН'!$F$12-'СЕТ СН'!$F$23</f>
        <v>-499.31414798000003</v>
      </c>
      <c r="Y195" s="36">
        <f>SUMIFS(СВЦЭМ!$F$34:$F$777,СВЦЭМ!$A$34:$A$777,$A195,СВЦЭМ!$B$34:$B$777,Y$190)+'СЕТ СН'!$F$12-'СЕТ СН'!$F$23</f>
        <v>-493.75967476</v>
      </c>
    </row>
    <row r="196" spans="1:25" ht="15.75" x14ac:dyDescent="0.2">
      <c r="A196" s="35">
        <f t="shared" si="5"/>
        <v>42800</v>
      </c>
      <c r="B196" s="36">
        <f>SUMIFS(СВЦЭМ!$F$34:$F$777,СВЦЭМ!$A$34:$A$777,$A196,СВЦЭМ!$B$34:$B$777,B$190)+'СЕТ СН'!$F$12-'СЕТ СН'!$F$23</f>
        <v>-483.47216907000001</v>
      </c>
      <c r="C196" s="36">
        <f>SUMIFS(СВЦЭМ!$F$34:$F$777,СВЦЭМ!$A$34:$A$777,$A196,СВЦЭМ!$B$34:$B$777,C$190)+'СЕТ СН'!$F$12-'СЕТ СН'!$F$23</f>
        <v>-480.83290126999998</v>
      </c>
      <c r="D196" s="36">
        <f>SUMIFS(СВЦЭМ!$F$34:$F$777,СВЦЭМ!$A$34:$A$777,$A196,СВЦЭМ!$B$34:$B$777,D$190)+'СЕТ СН'!$F$12-'СЕТ СН'!$F$23</f>
        <v>-477.61332950000002</v>
      </c>
      <c r="E196" s="36">
        <f>SUMIFS(СВЦЭМ!$F$34:$F$777,СВЦЭМ!$A$34:$A$777,$A196,СВЦЭМ!$B$34:$B$777,E$190)+'СЕТ СН'!$F$12-'СЕТ СН'!$F$23</f>
        <v>-476.11448724000002</v>
      </c>
      <c r="F196" s="36">
        <f>SUMIFS(СВЦЭМ!$F$34:$F$777,СВЦЭМ!$A$34:$A$777,$A196,СВЦЭМ!$B$34:$B$777,F$190)+'СЕТ СН'!$F$12-'СЕТ СН'!$F$23</f>
        <v>-476.27017740999997</v>
      </c>
      <c r="G196" s="36">
        <f>SUMIFS(СВЦЭМ!$F$34:$F$777,СВЦЭМ!$A$34:$A$777,$A196,СВЦЭМ!$B$34:$B$777,G$190)+'СЕТ СН'!$F$12-'СЕТ СН'!$F$23</f>
        <v>-477.41366811</v>
      </c>
      <c r="H196" s="36">
        <f>SUMIFS(СВЦЭМ!$F$34:$F$777,СВЦЭМ!$A$34:$A$777,$A196,СВЦЭМ!$B$34:$B$777,H$190)+'СЕТ СН'!$F$12-'СЕТ СН'!$F$23</f>
        <v>-482.78663895</v>
      </c>
      <c r="I196" s="36">
        <f>SUMIFS(СВЦЭМ!$F$34:$F$777,СВЦЭМ!$A$34:$A$777,$A196,СВЦЭМ!$B$34:$B$777,I$190)+'СЕТ СН'!$F$12-'СЕТ СН'!$F$23</f>
        <v>-489.25148894</v>
      </c>
      <c r="J196" s="36">
        <f>SUMIFS(СВЦЭМ!$F$34:$F$777,СВЦЭМ!$A$34:$A$777,$A196,СВЦЭМ!$B$34:$B$777,J$190)+'СЕТ СН'!$F$12-'СЕТ СН'!$F$23</f>
        <v>-493.7439766</v>
      </c>
      <c r="K196" s="36">
        <f>SUMIFS(СВЦЭМ!$F$34:$F$777,СВЦЭМ!$A$34:$A$777,$A196,СВЦЭМ!$B$34:$B$777,K$190)+'СЕТ СН'!$F$12-'СЕТ СН'!$F$23</f>
        <v>-493.84684404000001</v>
      </c>
      <c r="L196" s="36">
        <f>SUMIFS(СВЦЭМ!$F$34:$F$777,СВЦЭМ!$A$34:$A$777,$A196,СВЦЭМ!$B$34:$B$777,L$190)+'СЕТ СН'!$F$12-'СЕТ СН'!$F$23</f>
        <v>-493.66221188999998</v>
      </c>
      <c r="M196" s="36">
        <f>SUMIFS(СВЦЭМ!$F$34:$F$777,СВЦЭМ!$A$34:$A$777,$A196,СВЦЭМ!$B$34:$B$777,M$190)+'СЕТ СН'!$F$12-'СЕТ СН'!$F$23</f>
        <v>-493.53952133999996</v>
      </c>
      <c r="N196" s="36">
        <f>SUMIFS(СВЦЭМ!$F$34:$F$777,СВЦЭМ!$A$34:$A$777,$A196,СВЦЭМ!$B$34:$B$777,N$190)+'СЕТ СН'!$F$12-'СЕТ СН'!$F$23</f>
        <v>-493.73627625</v>
      </c>
      <c r="O196" s="36">
        <f>SUMIFS(СВЦЭМ!$F$34:$F$777,СВЦЭМ!$A$34:$A$777,$A196,СВЦЭМ!$B$34:$B$777,O$190)+'СЕТ СН'!$F$12-'СЕТ СН'!$F$23</f>
        <v>-493.73402142999998</v>
      </c>
      <c r="P196" s="36">
        <f>SUMIFS(СВЦЭМ!$F$34:$F$777,СВЦЭМ!$A$34:$A$777,$A196,СВЦЭМ!$B$34:$B$777,P$190)+'СЕТ СН'!$F$12-'СЕТ СН'!$F$23</f>
        <v>-494.73166300000003</v>
      </c>
      <c r="Q196" s="36">
        <f>SUMIFS(СВЦЭМ!$F$34:$F$777,СВЦЭМ!$A$34:$A$777,$A196,СВЦЭМ!$B$34:$B$777,Q$190)+'СЕТ СН'!$F$12-'СЕТ СН'!$F$23</f>
        <v>-495.56800341000002</v>
      </c>
      <c r="R196" s="36">
        <f>SUMIFS(СВЦЭМ!$F$34:$F$777,СВЦЭМ!$A$34:$A$777,$A196,СВЦЭМ!$B$34:$B$777,R$190)+'СЕТ СН'!$F$12-'СЕТ СН'!$F$23</f>
        <v>-489.87538493</v>
      </c>
      <c r="S196" s="36">
        <f>SUMIFS(СВЦЭМ!$F$34:$F$777,СВЦЭМ!$A$34:$A$777,$A196,СВЦЭМ!$B$34:$B$777,S$190)+'СЕТ СН'!$F$12-'СЕТ СН'!$F$23</f>
        <v>-488.56478429999999</v>
      </c>
      <c r="T196" s="36">
        <f>SUMIFS(СВЦЭМ!$F$34:$F$777,СВЦЭМ!$A$34:$A$777,$A196,СВЦЭМ!$B$34:$B$777,T$190)+'СЕТ СН'!$F$12-'СЕТ СН'!$F$23</f>
        <v>-491.57182147000003</v>
      </c>
      <c r="U196" s="36">
        <f>SUMIFS(СВЦЭМ!$F$34:$F$777,СВЦЭМ!$A$34:$A$777,$A196,СВЦЭМ!$B$34:$B$777,U$190)+'СЕТ СН'!$F$12-'СЕТ СН'!$F$23</f>
        <v>-493.14645166000003</v>
      </c>
      <c r="V196" s="36">
        <f>SUMIFS(СВЦЭМ!$F$34:$F$777,СВЦЭМ!$A$34:$A$777,$A196,СВЦЭМ!$B$34:$B$777,V$190)+'СЕТ СН'!$F$12-'СЕТ СН'!$F$23</f>
        <v>-492.68900966000001</v>
      </c>
      <c r="W196" s="36">
        <f>SUMIFS(СВЦЭМ!$F$34:$F$777,СВЦЭМ!$A$34:$A$777,$A196,СВЦЭМ!$B$34:$B$777,W$190)+'СЕТ СН'!$F$12-'СЕТ СН'!$F$23</f>
        <v>-492.39885988000003</v>
      </c>
      <c r="X196" s="36">
        <f>SUMIFS(СВЦЭМ!$F$34:$F$777,СВЦЭМ!$A$34:$A$777,$A196,СВЦЭМ!$B$34:$B$777,X$190)+'СЕТ СН'!$F$12-'СЕТ СН'!$F$23</f>
        <v>-492.58198050999999</v>
      </c>
      <c r="Y196" s="36">
        <f>SUMIFS(СВЦЭМ!$F$34:$F$777,СВЦЭМ!$A$34:$A$777,$A196,СВЦЭМ!$B$34:$B$777,Y$190)+'СЕТ СН'!$F$12-'СЕТ СН'!$F$23</f>
        <v>-489.60926912000002</v>
      </c>
    </row>
    <row r="197" spans="1:25" ht="15.75" x14ac:dyDescent="0.2">
      <c r="A197" s="35">
        <f t="shared" si="5"/>
        <v>42801</v>
      </c>
      <c r="B197" s="36">
        <f>SUMIFS(СВЦЭМ!$F$34:$F$777,СВЦЭМ!$A$34:$A$777,$A197,СВЦЭМ!$B$34:$B$777,B$190)+'СЕТ СН'!$F$12-'СЕТ СН'!$F$23</f>
        <v>-487.10894918999998</v>
      </c>
      <c r="C197" s="36">
        <f>SUMIFS(СВЦЭМ!$F$34:$F$777,СВЦЭМ!$A$34:$A$777,$A197,СВЦЭМ!$B$34:$B$777,C$190)+'СЕТ СН'!$F$12-'СЕТ СН'!$F$23</f>
        <v>-483.18392428999999</v>
      </c>
      <c r="D197" s="36">
        <f>SUMIFS(СВЦЭМ!$F$34:$F$777,СВЦЭМ!$A$34:$A$777,$A197,СВЦЭМ!$B$34:$B$777,D$190)+'СЕТ СН'!$F$12-'СЕТ СН'!$F$23</f>
        <v>-478.58013326000003</v>
      </c>
      <c r="E197" s="36">
        <f>SUMIFS(СВЦЭМ!$F$34:$F$777,СВЦЭМ!$A$34:$A$777,$A197,СВЦЭМ!$B$34:$B$777,E$190)+'СЕТ СН'!$F$12-'СЕТ СН'!$F$23</f>
        <v>-477.85940921999997</v>
      </c>
      <c r="F197" s="36">
        <f>SUMIFS(СВЦЭМ!$F$34:$F$777,СВЦЭМ!$A$34:$A$777,$A197,СВЦЭМ!$B$34:$B$777,F$190)+'СЕТ СН'!$F$12-'СЕТ СН'!$F$23</f>
        <v>-477.89975672999998</v>
      </c>
      <c r="G197" s="36">
        <f>SUMIFS(СВЦЭМ!$F$34:$F$777,СВЦЭМ!$A$34:$A$777,$A197,СВЦЭМ!$B$34:$B$777,G$190)+'СЕТ СН'!$F$12-'СЕТ СН'!$F$23</f>
        <v>-479.81585068999999</v>
      </c>
      <c r="H197" s="36">
        <f>SUMIFS(СВЦЭМ!$F$34:$F$777,СВЦЭМ!$A$34:$A$777,$A197,СВЦЭМ!$B$34:$B$777,H$190)+'СЕТ СН'!$F$12-'СЕТ СН'!$F$23</f>
        <v>-485.87356711000001</v>
      </c>
      <c r="I197" s="36">
        <f>SUMIFS(СВЦЭМ!$F$34:$F$777,СВЦЭМ!$A$34:$A$777,$A197,СВЦЭМ!$B$34:$B$777,I$190)+'СЕТ СН'!$F$12-'СЕТ СН'!$F$23</f>
        <v>-491.41233851999999</v>
      </c>
      <c r="J197" s="36">
        <f>SUMIFS(СВЦЭМ!$F$34:$F$777,СВЦЭМ!$A$34:$A$777,$A197,СВЦЭМ!$B$34:$B$777,J$190)+'СЕТ СН'!$F$12-'СЕТ СН'!$F$23</f>
        <v>-494.04060849000001</v>
      </c>
      <c r="K197" s="36">
        <f>SUMIFS(СВЦЭМ!$F$34:$F$777,СВЦЭМ!$A$34:$A$777,$A197,СВЦЭМ!$B$34:$B$777,K$190)+'СЕТ СН'!$F$12-'СЕТ СН'!$F$23</f>
        <v>-494.22521952</v>
      </c>
      <c r="L197" s="36">
        <f>SUMIFS(СВЦЭМ!$F$34:$F$777,СВЦЭМ!$A$34:$A$777,$A197,СВЦЭМ!$B$34:$B$777,L$190)+'СЕТ СН'!$F$12-'СЕТ СН'!$F$23</f>
        <v>-493.31467776</v>
      </c>
      <c r="M197" s="36">
        <f>SUMIFS(СВЦЭМ!$F$34:$F$777,СВЦЭМ!$A$34:$A$777,$A197,СВЦЭМ!$B$34:$B$777,M$190)+'СЕТ СН'!$F$12-'СЕТ СН'!$F$23</f>
        <v>-493.57924237999998</v>
      </c>
      <c r="N197" s="36">
        <f>SUMIFS(СВЦЭМ!$F$34:$F$777,СВЦЭМ!$A$34:$A$777,$A197,СВЦЭМ!$B$34:$B$777,N$190)+'СЕТ СН'!$F$12-'СЕТ СН'!$F$23</f>
        <v>-493.38638625999999</v>
      </c>
      <c r="O197" s="36">
        <f>SUMIFS(СВЦЭМ!$F$34:$F$777,СВЦЭМ!$A$34:$A$777,$A197,СВЦЭМ!$B$34:$B$777,O$190)+'СЕТ СН'!$F$12-'СЕТ СН'!$F$23</f>
        <v>-494.01490997999997</v>
      </c>
      <c r="P197" s="36">
        <f>SUMIFS(СВЦЭМ!$F$34:$F$777,СВЦЭМ!$A$34:$A$777,$A197,СВЦЭМ!$B$34:$B$777,P$190)+'СЕТ СН'!$F$12-'СЕТ СН'!$F$23</f>
        <v>-494.27848021</v>
      </c>
      <c r="Q197" s="36">
        <f>SUMIFS(СВЦЭМ!$F$34:$F$777,СВЦЭМ!$A$34:$A$777,$A197,СВЦЭМ!$B$34:$B$777,Q$190)+'СЕТ СН'!$F$12-'СЕТ СН'!$F$23</f>
        <v>-494.68033673000002</v>
      </c>
      <c r="R197" s="36">
        <f>SUMIFS(СВЦЭМ!$F$34:$F$777,СВЦЭМ!$A$34:$A$777,$A197,СВЦЭМ!$B$34:$B$777,R$190)+'СЕТ СН'!$F$12-'СЕТ СН'!$F$23</f>
        <v>-494.41223862999999</v>
      </c>
      <c r="S197" s="36">
        <f>SUMIFS(СВЦЭМ!$F$34:$F$777,СВЦЭМ!$A$34:$A$777,$A197,СВЦЭМ!$B$34:$B$777,S$190)+'СЕТ СН'!$F$12-'СЕТ СН'!$F$23</f>
        <v>-493.92551768999999</v>
      </c>
      <c r="T197" s="36">
        <f>SUMIFS(СВЦЭМ!$F$34:$F$777,СВЦЭМ!$A$34:$A$777,$A197,СВЦЭМ!$B$34:$B$777,T$190)+'СЕТ СН'!$F$12-'СЕТ СН'!$F$23</f>
        <v>-493.43191796999997</v>
      </c>
      <c r="U197" s="36">
        <f>SUMIFS(СВЦЭМ!$F$34:$F$777,СВЦЭМ!$A$34:$A$777,$A197,СВЦЭМ!$B$34:$B$777,U$190)+'СЕТ СН'!$F$12-'СЕТ СН'!$F$23</f>
        <v>-493.43066324</v>
      </c>
      <c r="V197" s="36">
        <f>SUMIFS(СВЦЭМ!$F$34:$F$777,СВЦЭМ!$A$34:$A$777,$A197,СВЦЭМ!$B$34:$B$777,V$190)+'СЕТ СН'!$F$12-'СЕТ СН'!$F$23</f>
        <v>-493.07971507000002</v>
      </c>
      <c r="W197" s="36">
        <f>SUMIFS(СВЦЭМ!$F$34:$F$777,СВЦЭМ!$A$34:$A$777,$A197,СВЦЭМ!$B$34:$B$777,W$190)+'СЕТ СН'!$F$12-'СЕТ СН'!$F$23</f>
        <v>-493.46234537999999</v>
      </c>
      <c r="X197" s="36">
        <f>SUMIFS(СВЦЭМ!$F$34:$F$777,СВЦЭМ!$A$34:$A$777,$A197,СВЦЭМ!$B$34:$B$777,X$190)+'СЕТ СН'!$F$12-'СЕТ СН'!$F$23</f>
        <v>-494.05749994999996</v>
      </c>
      <c r="Y197" s="36">
        <f>SUMIFS(СВЦЭМ!$F$34:$F$777,СВЦЭМ!$A$34:$A$777,$A197,СВЦЭМ!$B$34:$B$777,Y$190)+'СЕТ СН'!$F$12-'СЕТ СН'!$F$23</f>
        <v>-492.64540662000002</v>
      </c>
    </row>
    <row r="198" spans="1:25" ht="15.75" x14ac:dyDescent="0.2">
      <c r="A198" s="35">
        <f t="shared" si="5"/>
        <v>42802</v>
      </c>
      <c r="B198" s="36">
        <f>SUMIFS(СВЦЭМ!$F$34:$F$777,СВЦЭМ!$A$34:$A$777,$A198,СВЦЭМ!$B$34:$B$777,B$190)+'СЕТ СН'!$F$12-'СЕТ СН'!$F$23</f>
        <v>-488.83453348</v>
      </c>
      <c r="C198" s="36">
        <f>SUMIFS(СВЦЭМ!$F$34:$F$777,СВЦЭМ!$A$34:$A$777,$A198,СВЦЭМ!$B$34:$B$777,C$190)+'СЕТ СН'!$F$12-'СЕТ СН'!$F$23</f>
        <v>-484.84449207</v>
      </c>
      <c r="D198" s="36">
        <f>SUMIFS(СВЦЭМ!$F$34:$F$777,СВЦЭМ!$A$34:$A$777,$A198,СВЦЭМ!$B$34:$B$777,D$190)+'СЕТ СН'!$F$12-'СЕТ СН'!$F$23</f>
        <v>-483.08832796000002</v>
      </c>
      <c r="E198" s="36">
        <f>SUMIFS(СВЦЭМ!$F$34:$F$777,СВЦЭМ!$A$34:$A$777,$A198,СВЦЭМ!$B$34:$B$777,E$190)+'СЕТ СН'!$F$12-'СЕТ СН'!$F$23</f>
        <v>-482.25750232999997</v>
      </c>
      <c r="F198" s="36">
        <f>SUMIFS(СВЦЭМ!$F$34:$F$777,СВЦЭМ!$A$34:$A$777,$A198,СВЦЭМ!$B$34:$B$777,F$190)+'СЕТ СН'!$F$12-'СЕТ СН'!$F$23</f>
        <v>-482.2756493</v>
      </c>
      <c r="G198" s="36">
        <f>SUMIFS(СВЦЭМ!$F$34:$F$777,СВЦЭМ!$A$34:$A$777,$A198,СВЦЭМ!$B$34:$B$777,G$190)+'СЕТ СН'!$F$12-'СЕТ СН'!$F$23</f>
        <v>-483.03810964000002</v>
      </c>
      <c r="H198" s="36">
        <f>SUMIFS(СВЦЭМ!$F$34:$F$777,СВЦЭМ!$A$34:$A$777,$A198,СВЦЭМ!$B$34:$B$777,H$190)+'СЕТ СН'!$F$12-'СЕТ СН'!$F$23</f>
        <v>-485.56615259</v>
      </c>
      <c r="I198" s="36">
        <f>SUMIFS(СВЦЭМ!$F$34:$F$777,СВЦЭМ!$A$34:$A$777,$A198,СВЦЭМ!$B$34:$B$777,I$190)+'СЕТ СН'!$F$12-'СЕТ СН'!$F$23</f>
        <v>-488.64796881000001</v>
      </c>
      <c r="J198" s="36">
        <f>SUMIFS(СВЦЭМ!$F$34:$F$777,СВЦЭМ!$A$34:$A$777,$A198,СВЦЭМ!$B$34:$B$777,J$190)+'СЕТ СН'!$F$12-'СЕТ СН'!$F$23</f>
        <v>-495.62590485999999</v>
      </c>
      <c r="K198" s="36">
        <f>SUMIFS(СВЦЭМ!$F$34:$F$777,СВЦЭМ!$A$34:$A$777,$A198,СВЦЭМ!$B$34:$B$777,K$190)+'СЕТ СН'!$F$12-'СЕТ СН'!$F$23</f>
        <v>-493.77223964000001</v>
      </c>
      <c r="L198" s="36">
        <f>SUMIFS(СВЦЭМ!$F$34:$F$777,СВЦЭМ!$A$34:$A$777,$A198,СВЦЭМ!$B$34:$B$777,L$190)+'СЕТ СН'!$F$12-'СЕТ СН'!$F$23</f>
        <v>-493.23886906000001</v>
      </c>
      <c r="M198" s="36">
        <f>SUMIFS(СВЦЭМ!$F$34:$F$777,СВЦЭМ!$A$34:$A$777,$A198,СВЦЭМ!$B$34:$B$777,M$190)+'СЕТ СН'!$F$12-'СЕТ СН'!$F$23</f>
        <v>-491.37782027999998</v>
      </c>
      <c r="N198" s="36">
        <f>SUMIFS(СВЦЭМ!$F$34:$F$777,СВЦЭМ!$A$34:$A$777,$A198,СВЦЭМ!$B$34:$B$777,N$190)+'СЕТ СН'!$F$12-'СЕТ СН'!$F$23</f>
        <v>-494.14356193999998</v>
      </c>
      <c r="O198" s="36">
        <f>SUMIFS(СВЦЭМ!$F$34:$F$777,СВЦЭМ!$A$34:$A$777,$A198,СВЦЭМ!$B$34:$B$777,O$190)+'СЕТ СН'!$F$12-'СЕТ СН'!$F$23</f>
        <v>-494.41571297999997</v>
      </c>
      <c r="P198" s="36">
        <f>SUMIFS(СВЦЭМ!$F$34:$F$777,СВЦЭМ!$A$34:$A$777,$A198,СВЦЭМ!$B$34:$B$777,P$190)+'СЕТ СН'!$F$12-'СЕТ СН'!$F$23</f>
        <v>-495.37459293000001</v>
      </c>
      <c r="Q198" s="36">
        <f>SUMIFS(СВЦЭМ!$F$34:$F$777,СВЦЭМ!$A$34:$A$777,$A198,СВЦЭМ!$B$34:$B$777,Q$190)+'СЕТ СН'!$F$12-'СЕТ СН'!$F$23</f>
        <v>-495.80158384000003</v>
      </c>
      <c r="R198" s="36">
        <f>SUMIFS(СВЦЭМ!$F$34:$F$777,СВЦЭМ!$A$34:$A$777,$A198,СВЦЭМ!$B$34:$B$777,R$190)+'СЕТ СН'!$F$12-'СЕТ СН'!$F$23</f>
        <v>-495.22368280000001</v>
      </c>
      <c r="S198" s="36">
        <f>SUMIFS(СВЦЭМ!$F$34:$F$777,СВЦЭМ!$A$34:$A$777,$A198,СВЦЭМ!$B$34:$B$777,S$190)+'СЕТ СН'!$F$12-'СЕТ СН'!$F$23</f>
        <v>-494.45818273999998</v>
      </c>
      <c r="T198" s="36">
        <f>SUMIFS(СВЦЭМ!$F$34:$F$777,СВЦЭМ!$A$34:$A$777,$A198,СВЦЭМ!$B$34:$B$777,T$190)+'СЕТ СН'!$F$12-'СЕТ СН'!$F$23</f>
        <v>-492.90768672000002</v>
      </c>
      <c r="U198" s="36">
        <f>SUMIFS(СВЦЭМ!$F$34:$F$777,СВЦЭМ!$A$34:$A$777,$A198,СВЦЭМ!$B$34:$B$777,U$190)+'СЕТ СН'!$F$12-'СЕТ СН'!$F$23</f>
        <v>-493.01970824</v>
      </c>
      <c r="V198" s="36">
        <f>SUMIFS(СВЦЭМ!$F$34:$F$777,СВЦЭМ!$A$34:$A$777,$A198,СВЦЭМ!$B$34:$B$777,V$190)+'СЕТ СН'!$F$12-'СЕТ СН'!$F$23</f>
        <v>-493.28073205999999</v>
      </c>
      <c r="W198" s="36">
        <f>SUMIFS(СВЦЭМ!$F$34:$F$777,СВЦЭМ!$A$34:$A$777,$A198,СВЦЭМ!$B$34:$B$777,W$190)+'СЕТ СН'!$F$12-'СЕТ СН'!$F$23</f>
        <v>-492.45829192999997</v>
      </c>
      <c r="X198" s="36">
        <f>SUMIFS(СВЦЭМ!$F$34:$F$777,СВЦЭМ!$A$34:$A$777,$A198,СВЦЭМ!$B$34:$B$777,X$190)+'СЕТ СН'!$F$12-'СЕТ СН'!$F$23</f>
        <v>-492.44012520000001</v>
      </c>
      <c r="Y198" s="36">
        <f>SUMIFS(СВЦЭМ!$F$34:$F$777,СВЦЭМ!$A$34:$A$777,$A198,СВЦЭМ!$B$34:$B$777,Y$190)+'СЕТ СН'!$F$12-'СЕТ СН'!$F$23</f>
        <v>-490.10107518000001</v>
      </c>
    </row>
    <row r="199" spans="1:25" ht="15.75" x14ac:dyDescent="0.2">
      <c r="A199" s="35">
        <f t="shared" si="5"/>
        <v>42803</v>
      </c>
      <c r="B199" s="36">
        <f>SUMIFS(СВЦЭМ!$F$34:$F$777,СВЦЭМ!$A$34:$A$777,$A199,СВЦЭМ!$B$34:$B$777,B$190)+'СЕТ СН'!$F$12-'СЕТ СН'!$F$23</f>
        <v>-478.50267857</v>
      </c>
      <c r="C199" s="36">
        <f>SUMIFS(СВЦЭМ!$F$34:$F$777,СВЦЭМ!$A$34:$A$777,$A199,СВЦЭМ!$B$34:$B$777,C$190)+'СЕТ СН'!$F$12-'СЕТ СН'!$F$23</f>
        <v>-477.10041332000003</v>
      </c>
      <c r="D199" s="36">
        <f>SUMIFS(СВЦЭМ!$F$34:$F$777,СВЦЭМ!$A$34:$A$777,$A199,СВЦЭМ!$B$34:$B$777,D$190)+'СЕТ СН'!$F$12-'СЕТ СН'!$F$23</f>
        <v>-477.16015661</v>
      </c>
      <c r="E199" s="36">
        <f>SUMIFS(СВЦЭМ!$F$34:$F$777,СВЦЭМ!$A$34:$A$777,$A199,СВЦЭМ!$B$34:$B$777,E$190)+'СЕТ СН'!$F$12-'СЕТ СН'!$F$23</f>
        <v>-476.87121037999998</v>
      </c>
      <c r="F199" s="36">
        <f>SUMIFS(СВЦЭМ!$F$34:$F$777,СВЦЭМ!$A$34:$A$777,$A199,СВЦЭМ!$B$34:$B$777,F$190)+'СЕТ СН'!$F$12-'СЕТ СН'!$F$23</f>
        <v>-477.04107042999999</v>
      </c>
      <c r="G199" s="36">
        <f>SUMIFS(СВЦЭМ!$F$34:$F$777,СВЦЭМ!$A$34:$A$777,$A199,СВЦЭМ!$B$34:$B$777,G$190)+'СЕТ СН'!$F$12-'СЕТ СН'!$F$23</f>
        <v>-476.76680329999999</v>
      </c>
      <c r="H199" s="36">
        <f>SUMIFS(СВЦЭМ!$F$34:$F$777,СВЦЭМ!$A$34:$A$777,$A199,СВЦЭМ!$B$34:$B$777,H$190)+'СЕТ СН'!$F$12-'СЕТ СН'!$F$23</f>
        <v>-475.77441059</v>
      </c>
      <c r="I199" s="36">
        <f>SUMIFS(СВЦЭМ!$F$34:$F$777,СВЦЭМ!$A$34:$A$777,$A199,СВЦЭМ!$B$34:$B$777,I$190)+'СЕТ СН'!$F$12-'СЕТ СН'!$F$23</f>
        <v>-481.24095352000001</v>
      </c>
      <c r="J199" s="36">
        <f>SUMIFS(СВЦЭМ!$F$34:$F$777,СВЦЭМ!$A$34:$A$777,$A199,СВЦЭМ!$B$34:$B$777,J$190)+'СЕТ СН'!$F$12-'СЕТ СН'!$F$23</f>
        <v>-487.89905267</v>
      </c>
      <c r="K199" s="36">
        <f>SUMIFS(СВЦЭМ!$F$34:$F$777,СВЦЭМ!$A$34:$A$777,$A199,СВЦЭМ!$B$34:$B$777,K$190)+'СЕТ СН'!$F$12-'СЕТ СН'!$F$23</f>
        <v>-489.80449357999998</v>
      </c>
      <c r="L199" s="36">
        <f>SUMIFS(СВЦЭМ!$F$34:$F$777,СВЦЭМ!$A$34:$A$777,$A199,СВЦЭМ!$B$34:$B$777,L$190)+'СЕТ СН'!$F$12-'СЕТ СН'!$F$23</f>
        <v>-488.81663895999998</v>
      </c>
      <c r="M199" s="36">
        <f>SUMIFS(СВЦЭМ!$F$34:$F$777,СВЦЭМ!$A$34:$A$777,$A199,СВЦЭМ!$B$34:$B$777,M$190)+'СЕТ СН'!$F$12-'СЕТ СН'!$F$23</f>
        <v>-487.34989820999999</v>
      </c>
      <c r="N199" s="36">
        <f>SUMIFS(СВЦЭМ!$F$34:$F$777,СВЦЭМ!$A$34:$A$777,$A199,СВЦЭМ!$B$34:$B$777,N$190)+'СЕТ СН'!$F$12-'СЕТ СН'!$F$23</f>
        <v>-487.57053077</v>
      </c>
      <c r="O199" s="36">
        <f>SUMIFS(СВЦЭМ!$F$34:$F$777,СВЦЭМ!$A$34:$A$777,$A199,СВЦЭМ!$B$34:$B$777,O$190)+'СЕТ СН'!$F$12-'СЕТ СН'!$F$23</f>
        <v>-486.30278666999999</v>
      </c>
      <c r="P199" s="36">
        <f>SUMIFS(СВЦЭМ!$F$34:$F$777,СВЦЭМ!$A$34:$A$777,$A199,СВЦЭМ!$B$34:$B$777,P$190)+'СЕТ СН'!$F$12-'СЕТ СН'!$F$23</f>
        <v>-485.36104642999999</v>
      </c>
      <c r="Q199" s="36">
        <f>SUMIFS(СВЦЭМ!$F$34:$F$777,СВЦЭМ!$A$34:$A$777,$A199,СВЦЭМ!$B$34:$B$777,Q$190)+'СЕТ СН'!$F$12-'СЕТ СН'!$F$23</f>
        <v>-487.08000142999998</v>
      </c>
      <c r="R199" s="36">
        <f>SUMIFS(СВЦЭМ!$F$34:$F$777,СВЦЭМ!$A$34:$A$777,$A199,СВЦЭМ!$B$34:$B$777,R$190)+'СЕТ СН'!$F$12-'СЕТ СН'!$F$23</f>
        <v>-487.39399207999998</v>
      </c>
      <c r="S199" s="36">
        <f>SUMIFS(СВЦЭМ!$F$34:$F$777,СВЦЭМ!$A$34:$A$777,$A199,СВЦЭМ!$B$34:$B$777,S$190)+'СЕТ СН'!$F$12-'СЕТ СН'!$F$23</f>
        <v>-486.45932242000003</v>
      </c>
      <c r="T199" s="36">
        <f>SUMIFS(СВЦЭМ!$F$34:$F$777,СВЦЭМ!$A$34:$A$777,$A199,СВЦЭМ!$B$34:$B$777,T$190)+'СЕТ СН'!$F$12-'СЕТ СН'!$F$23</f>
        <v>-488.6257746</v>
      </c>
      <c r="U199" s="36">
        <f>SUMIFS(СВЦЭМ!$F$34:$F$777,СВЦЭМ!$A$34:$A$777,$A199,СВЦЭМ!$B$34:$B$777,U$190)+'СЕТ СН'!$F$12-'СЕТ СН'!$F$23</f>
        <v>-493.39892252999999</v>
      </c>
      <c r="V199" s="36">
        <f>SUMIFS(СВЦЭМ!$F$34:$F$777,СВЦЭМ!$A$34:$A$777,$A199,СВЦЭМ!$B$34:$B$777,V$190)+'СЕТ СН'!$F$12-'СЕТ СН'!$F$23</f>
        <v>-493.46991118</v>
      </c>
      <c r="W199" s="36">
        <f>SUMIFS(СВЦЭМ!$F$34:$F$777,СВЦЭМ!$A$34:$A$777,$A199,СВЦЭМ!$B$34:$B$777,W$190)+'СЕТ СН'!$F$12-'СЕТ СН'!$F$23</f>
        <v>-489.06777840000001</v>
      </c>
      <c r="X199" s="36">
        <f>SUMIFS(СВЦЭМ!$F$34:$F$777,СВЦЭМ!$A$34:$A$777,$A199,СВЦЭМ!$B$34:$B$777,X$190)+'СЕТ СН'!$F$12-'СЕТ СН'!$F$23</f>
        <v>-487.12256723000002</v>
      </c>
      <c r="Y199" s="36">
        <f>SUMIFS(СВЦЭМ!$F$34:$F$777,СВЦЭМ!$A$34:$A$777,$A199,СВЦЭМ!$B$34:$B$777,Y$190)+'СЕТ СН'!$F$12-'СЕТ СН'!$F$23</f>
        <v>-481.72166140000002</v>
      </c>
    </row>
    <row r="200" spans="1:25" ht="15.75" x14ac:dyDescent="0.2">
      <c r="A200" s="35">
        <f t="shared" si="5"/>
        <v>42804</v>
      </c>
      <c r="B200" s="36">
        <f>SUMIFS(СВЦЭМ!$F$34:$F$777,СВЦЭМ!$A$34:$A$777,$A200,СВЦЭМ!$B$34:$B$777,B$190)+'СЕТ СН'!$F$12-'СЕТ СН'!$F$23</f>
        <v>-476.64205391999997</v>
      </c>
      <c r="C200" s="36">
        <f>SUMIFS(СВЦЭМ!$F$34:$F$777,СВЦЭМ!$A$34:$A$777,$A200,СВЦЭМ!$B$34:$B$777,C$190)+'СЕТ СН'!$F$12-'СЕТ СН'!$F$23</f>
        <v>-472.57839998999998</v>
      </c>
      <c r="D200" s="36">
        <f>SUMIFS(СВЦЭМ!$F$34:$F$777,СВЦЭМ!$A$34:$A$777,$A200,СВЦЭМ!$B$34:$B$777,D$190)+'СЕТ СН'!$F$12-'СЕТ СН'!$F$23</f>
        <v>-470.24812797999999</v>
      </c>
      <c r="E200" s="36">
        <f>SUMIFS(СВЦЭМ!$F$34:$F$777,СВЦЭМ!$A$34:$A$777,$A200,СВЦЭМ!$B$34:$B$777,E$190)+'СЕТ СН'!$F$12-'СЕТ СН'!$F$23</f>
        <v>-470.06390183000002</v>
      </c>
      <c r="F200" s="36">
        <f>SUMIFS(СВЦЭМ!$F$34:$F$777,СВЦЭМ!$A$34:$A$777,$A200,СВЦЭМ!$B$34:$B$777,F$190)+'СЕТ СН'!$F$12-'СЕТ СН'!$F$23</f>
        <v>-470.22942194000001</v>
      </c>
      <c r="G200" s="36">
        <f>SUMIFS(СВЦЭМ!$F$34:$F$777,СВЦЭМ!$A$34:$A$777,$A200,СВЦЭМ!$B$34:$B$777,G$190)+'СЕТ СН'!$F$12-'СЕТ СН'!$F$23</f>
        <v>-471.67578657000001</v>
      </c>
      <c r="H200" s="36">
        <f>SUMIFS(СВЦЭМ!$F$34:$F$777,СВЦЭМ!$A$34:$A$777,$A200,СВЦЭМ!$B$34:$B$777,H$190)+'СЕТ СН'!$F$12-'СЕТ СН'!$F$23</f>
        <v>-477.92091861</v>
      </c>
      <c r="I200" s="36">
        <f>SUMIFS(СВЦЭМ!$F$34:$F$777,СВЦЭМ!$A$34:$A$777,$A200,СВЦЭМ!$B$34:$B$777,I$190)+'СЕТ СН'!$F$12-'СЕТ СН'!$F$23</f>
        <v>-483.87703991000001</v>
      </c>
      <c r="J200" s="36">
        <f>SUMIFS(СВЦЭМ!$F$34:$F$777,СВЦЭМ!$A$34:$A$777,$A200,СВЦЭМ!$B$34:$B$777,J$190)+'СЕТ СН'!$F$12-'СЕТ СН'!$F$23</f>
        <v>-486.77894191999997</v>
      </c>
      <c r="K200" s="36">
        <f>SUMIFS(СВЦЭМ!$F$34:$F$777,СВЦЭМ!$A$34:$A$777,$A200,СВЦЭМ!$B$34:$B$777,K$190)+'СЕТ СН'!$F$12-'СЕТ СН'!$F$23</f>
        <v>-492.18851032999999</v>
      </c>
      <c r="L200" s="36">
        <f>SUMIFS(СВЦЭМ!$F$34:$F$777,СВЦЭМ!$A$34:$A$777,$A200,СВЦЭМ!$B$34:$B$777,L$190)+'СЕТ СН'!$F$12-'СЕТ СН'!$F$23</f>
        <v>-491.42635665</v>
      </c>
      <c r="M200" s="36">
        <f>SUMIFS(СВЦЭМ!$F$34:$F$777,СВЦЭМ!$A$34:$A$777,$A200,СВЦЭМ!$B$34:$B$777,M$190)+'СЕТ СН'!$F$12-'СЕТ СН'!$F$23</f>
        <v>-488.51756139999998</v>
      </c>
      <c r="N200" s="36">
        <f>SUMIFS(СВЦЭМ!$F$34:$F$777,СВЦЭМ!$A$34:$A$777,$A200,СВЦЭМ!$B$34:$B$777,N$190)+'СЕТ СН'!$F$12-'СЕТ СН'!$F$23</f>
        <v>-487.76773321999997</v>
      </c>
      <c r="O200" s="36">
        <f>SUMIFS(СВЦЭМ!$F$34:$F$777,СВЦЭМ!$A$34:$A$777,$A200,СВЦЭМ!$B$34:$B$777,O$190)+'СЕТ СН'!$F$12-'СЕТ СН'!$F$23</f>
        <v>-487.47322286999997</v>
      </c>
      <c r="P200" s="36">
        <f>SUMIFS(СВЦЭМ!$F$34:$F$777,СВЦЭМ!$A$34:$A$777,$A200,СВЦЭМ!$B$34:$B$777,P$190)+'СЕТ СН'!$F$12-'СЕТ СН'!$F$23</f>
        <v>-485.21765546</v>
      </c>
      <c r="Q200" s="36">
        <f>SUMIFS(СВЦЭМ!$F$34:$F$777,СВЦЭМ!$A$34:$A$777,$A200,СВЦЭМ!$B$34:$B$777,Q$190)+'СЕТ СН'!$F$12-'СЕТ СН'!$F$23</f>
        <v>-484.34766397999999</v>
      </c>
      <c r="R200" s="36">
        <f>SUMIFS(СВЦЭМ!$F$34:$F$777,СВЦЭМ!$A$34:$A$777,$A200,СВЦЭМ!$B$34:$B$777,R$190)+'СЕТ СН'!$F$12-'СЕТ СН'!$F$23</f>
        <v>-485.69367645</v>
      </c>
      <c r="S200" s="36">
        <f>SUMIFS(СВЦЭМ!$F$34:$F$777,СВЦЭМ!$A$34:$A$777,$A200,СВЦЭМ!$B$34:$B$777,S$190)+'СЕТ СН'!$F$12-'СЕТ СН'!$F$23</f>
        <v>-485.89963954000001</v>
      </c>
      <c r="T200" s="36">
        <f>SUMIFS(СВЦЭМ!$F$34:$F$777,СВЦЭМ!$A$34:$A$777,$A200,СВЦЭМ!$B$34:$B$777,T$190)+'СЕТ СН'!$F$12-'СЕТ СН'!$F$23</f>
        <v>-487.80324883000003</v>
      </c>
      <c r="U200" s="36">
        <f>SUMIFS(СВЦЭМ!$F$34:$F$777,СВЦЭМ!$A$34:$A$777,$A200,СВЦЭМ!$B$34:$B$777,U$190)+'СЕТ СН'!$F$12-'СЕТ СН'!$F$23</f>
        <v>-491.83752214000003</v>
      </c>
      <c r="V200" s="36">
        <f>SUMIFS(СВЦЭМ!$F$34:$F$777,СВЦЭМ!$A$34:$A$777,$A200,СВЦЭМ!$B$34:$B$777,V$190)+'СЕТ СН'!$F$12-'СЕТ СН'!$F$23</f>
        <v>-491.92929865999997</v>
      </c>
      <c r="W200" s="36">
        <f>SUMIFS(СВЦЭМ!$F$34:$F$777,СВЦЭМ!$A$34:$A$777,$A200,СВЦЭМ!$B$34:$B$777,W$190)+'СЕТ СН'!$F$12-'СЕТ СН'!$F$23</f>
        <v>-490.12269726</v>
      </c>
      <c r="X200" s="36">
        <f>SUMIFS(СВЦЭМ!$F$34:$F$777,СВЦЭМ!$A$34:$A$777,$A200,СВЦЭМ!$B$34:$B$777,X$190)+'СЕТ СН'!$F$12-'СЕТ СН'!$F$23</f>
        <v>-488.55918367999999</v>
      </c>
      <c r="Y200" s="36">
        <f>SUMIFS(СВЦЭМ!$F$34:$F$777,СВЦЭМ!$A$34:$A$777,$A200,СВЦЭМ!$B$34:$B$777,Y$190)+'СЕТ СН'!$F$12-'СЕТ СН'!$F$23</f>
        <v>-486.42518947000002</v>
      </c>
    </row>
    <row r="201" spans="1:25" ht="15.75" x14ac:dyDescent="0.2">
      <c r="A201" s="35">
        <f t="shared" si="5"/>
        <v>42805</v>
      </c>
      <c r="B201" s="36">
        <f>SUMIFS(СВЦЭМ!$F$34:$F$777,СВЦЭМ!$A$34:$A$777,$A201,СВЦЭМ!$B$34:$B$777,B$190)+'СЕТ СН'!$F$12-'СЕТ СН'!$F$23</f>
        <v>-485.5820812</v>
      </c>
      <c r="C201" s="36">
        <f>SUMIFS(СВЦЭМ!$F$34:$F$777,СВЦЭМ!$A$34:$A$777,$A201,СВЦЭМ!$B$34:$B$777,C$190)+'СЕТ СН'!$F$12-'СЕТ СН'!$F$23</f>
        <v>-484.06864689999998</v>
      </c>
      <c r="D201" s="36">
        <f>SUMIFS(СВЦЭМ!$F$34:$F$777,СВЦЭМ!$A$34:$A$777,$A201,СВЦЭМ!$B$34:$B$777,D$190)+'СЕТ СН'!$F$12-'СЕТ СН'!$F$23</f>
        <v>-484.55856835999998</v>
      </c>
      <c r="E201" s="36">
        <f>SUMIFS(СВЦЭМ!$F$34:$F$777,СВЦЭМ!$A$34:$A$777,$A201,СВЦЭМ!$B$34:$B$777,E$190)+'СЕТ СН'!$F$12-'СЕТ СН'!$F$23</f>
        <v>-484.87155790999998</v>
      </c>
      <c r="F201" s="36">
        <f>SUMIFS(СВЦЭМ!$F$34:$F$777,СВЦЭМ!$A$34:$A$777,$A201,СВЦЭМ!$B$34:$B$777,F$190)+'СЕТ СН'!$F$12-'СЕТ СН'!$F$23</f>
        <v>-485.18332506000002</v>
      </c>
      <c r="G201" s="36">
        <f>SUMIFS(СВЦЭМ!$F$34:$F$777,СВЦЭМ!$A$34:$A$777,$A201,СВЦЭМ!$B$34:$B$777,G$190)+'СЕТ СН'!$F$12-'СЕТ СН'!$F$23</f>
        <v>-485.76194749000001</v>
      </c>
      <c r="H201" s="36">
        <f>SUMIFS(СВЦЭМ!$F$34:$F$777,СВЦЭМ!$A$34:$A$777,$A201,СВЦЭМ!$B$34:$B$777,H$190)+'СЕТ СН'!$F$12-'СЕТ СН'!$F$23</f>
        <v>-488.14512826999999</v>
      </c>
      <c r="I201" s="36">
        <f>SUMIFS(СВЦЭМ!$F$34:$F$777,СВЦЭМ!$A$34:$A$777,$A201,СВЦЭМ!$B$34:$B$777,I$190)+'СЕТ СН'!$F$12-'СЕТ СН'!$F$23</f>
        <v>-492.23000632999998</v>
      </c>
      <c r="J201" s="36">
        <f>SUMIFS(СВЦЭМ!$F$34:$F$777,СВЦЭМ!$A$34:$A$777,$A201,СВЦЭМ!$B$34:$B$777,J$190)+'СЕТ СН'!$F$12-'СЕТ СН'!$F$23</f>
        <v>-495.66468387999998</v>
      </c>
      <c r="K201" s="36">
        <f>SUMIFS(СВЦЭМ!$F$34:$F$777,СВЦЭМ!$A$34:$A$777,$A201,СВЦЭМ!$B$34:$B$777,K$190)+'СЕТ СН'!$F$12-'СЕТ СН'!$F$23</f>
        <v>-496.73015779000002</v>
      </c>
      <c r="L201" s="36">
        <f>SUMIFS(СВЦЭМ!$F$34:$F$777,СВЦЭМ!$A$34:$A$777,$A201,СВЦЭМ!$B$34:$B$777,L$190)+'СЕТ СН'!$F$12-'СЕТ СН'!$F$23</f>
        <v>-498.73826485000001</v>
      </c>
      <c r="M201" s="36">
        <f>SUMIFS(СВЦЭМ!$F$34:$F$777,СВЦЭМ!$A$34:$A$777,$A201,СВЦЭМ!$B$34:$B$777,M$190)+'СЕТ СН'!$F$12-'СЕТ СН'!$F$23</f>
        <v>-498.04948931000001</v>
      </c>
      <c r="N201" s="36">
        <f>SUMIFS(СВЦЭМ!$F$34:$F$777,СВЦЭМ!$A$34:$A$777,$A201,СВЦЭМ!$B$34:$B$777,N$190)+'СЕТ СН'!$F$12-'СЕТ СН'!$F$23</f>
        <v>-496.54471311999998</v>
      </c>
      <c r="O201" s="36">
        <f>SUMIFS(СВЦЭМ!$F$34:$F$777,СВЦЭМ!$A$34:$A$777,$A201,СВЦЭМ!$B$34:$B$777,O$190)+'СЕТ СН'!$F$12-'СЕТ СН'!$F$23</f>
        <v>-494.88075693999997</v>
      </c>
      <c r="P201" s="36">
        <f>SUMIFS(СВЦЭМ!$F$34:$F$777,СВЦЭМ!$A$34:$A$777,$A201,СВЦЭМ!$B$34:$B$777,P$190)+'СЕТ СН'!$F$12-'СЕТ СН'!$F$23</f>
        <v>-493.98734952000001</v>
      </c>
      <c r="Q201" s="36">
        <f>SUMIFS(СВЦЭМ!$F$34:$F$777,СВЦЭМ!$A$34:$A$777,$A201,СВЦЭМ!$B$34:$B$777,Q$190)+'СЕТ СН'!$F$12-'СЕТ СН'!$F$23</f>
        <v>-494.93508330999998</v>
      </c>
      <c r="R201" s="36">
        <f>SUMIFS(СВЦЭМ!$F$34:$F$777,СВЦЭМ!$A$34:$A$777,$A201,СВЦЭМ!$B$34:$B$777,R$190)+'СЕТ СН'!$F$12-'СЕТ СН'!$F$23</f>
        <v>-494.90923298000001</v>
      </c>
      <c r="S201" s="36">
        <f>SUMIFS(СВЦЭМ!$F$34:$F$777,СВЦЭМ!$A$34:$A$777,$A201,СВЦЭМ!$B$34:$B$777,S$190)+'СЕТ СН'!$F$12-'СЕТ СН'!$F$23</f>
        <v>-495.10878607000001</v>
      </c>
      <c r="T201" s="36">
        <f>SUMIFS(СВЦЭМ!$F$34:$F$777,СВЦЭМ!$A$34:$A$777,$A201,СВЦЭМ!$B$34:$B$777,T$190)+'СЕТ СН'!$F$12-'СЕТ СН'!$F$23</f>
        <v>-497.04787532</v>
      </c>
      <c r="U201" s="36">
        <f>SUMIFS(СВЦЭМ!$F$34:$F$777,СВЦЭМ!$A$34:$A$777,$A201,СВЦЭМ!$B$34:$B$777,U$190)+'СЕТ СН'!$F$12-'СЕТ СН'!$F$23</f>
        <v>-502.31073636000002</v>
      </c>
      <c r="V201" s="36">
        <f>SUMIFS(СВЦЭМ!$F$34:$F$777,СВЦЭМ!$A$34:$A$777,$A201,СВЦЭМ!$B$34:$B$777,V$190)+'СЕТ СН'!$F$12-'СЕТ СН'!$F$23</f>
        <v>-502.65860487999998</v>
      </c>
      <c r="W201" s="36">
        <f>SUMIFS(СВЦЭМ!$F$34:$F$777,СВЦЭМ!$A$34:$A$777,$A201,СВЦЭМ!$B$34:$B$777,W$190)+'СЕТ СН'!$F$12-'СЕТ СН'!$F$23</f>
        <v>-499.86262009000001</v>
      </c>
      <c r="X201" s="36">
        <f>SUMIFS(СВЦЭМ!$F$34:$F$777,СВЦЭМ!$A$34:$A$777,$A201,СВЦЭМ!$B$34:$B$777,X$190)+'СЕТ СН'!$F$12-'СЕТ СН'!$F$23</f>
        <v>-494.95142282</v>
      </c>
      <c r="Y201" s="36">
        <f>SUMIFS(СВЦЭМ!$F$34:$F$777,СВЦЭМ!$A$34:$A$777,$A201,СВЦЭМ!$B$34:$B$777,Y$190)+'СЕТ СН'!$F$12-'СЕТ СН'!$F$23</f>
        <v>-490.84195170999999</v>
      </c>
    </row>
    <row r="202" spans="1:25" ht="15.75" x14ac:dyDescent="0.2">
      <c r="A202" s="35">
        <f t="shared" si="5"/>
        <v>42806</v>
      </c>
      <c r="B202" s="36">
        <f>SUMIFS(СВЦЭМ!$F$34:$F$777,СВЦЭМ!$A$34:$A$777,$A202,СВЦЭМ!$B$34:$B$777,B$190)+'СЕТ СН'!$F$12-'СЕТ СН'!$F$23</f>
        <v>-489.09006462000002</v>
      </c>
      <c r="C202" s="36">
        <f>SUMIFS(СВЦЭМ!$F$34:$F$777,СВЦЭМ!$A$34:$A$777,$A202,СВЦЭМ!$B$34:$B$777,C$190)+'СЕТ СН'!$F$12-'СЕТ СН'!$F$23</f>
        <v>-485.62449486000003</v>
      </c>
      <c r="D202" s="36">
        <f>SUMIFS(СВЦЭМ!$F$34:$F$777,СВЦЭМ!$A$34:$A$777,$A202,СВЦЭМ!$B$34:$B$777,D$190)+'СЕТ СН'!$F$12-'СЕТ СН'!$F$23</f>
        <v>-484.11171709000001</v>
      </c>
      <c r="E202" s="36">
        <f>SUMIFS(СВЦЭМ!$F$34:$F$777,СВЦЭМ!$A$34:$A$777,$A202,СВЦЭМ!$B$34:$B$777,E$190)+'СЕТ СН'!$F$12-'СЕТ СН'!$F$23</f>
        <v>-483.73462272</v>
      </c>
      <c r="F202" s="36">
        <f>SUMIFS(СВЦЭМ!$F$34:$F$777,СВЦЭМ!$A$34:$A$777,$A202,СВЦЭМ!$B$34:$B$777,F$190)+'СЕТ СН'!$F$12-'СЕТ СН'!$F$23</f>
        <v>-483.75165171999998</v>
      </c>
      <c r="G202" s="36">
        <f>SUMIFS(СВЦЭМ!$F$34:$F$777,СВЦЭМ!$A$34:$A$777,$A202,СВЦЭМ!$B$34:$B$777,G$190)+'СЕТ СН'!$F$12-'СЕТ СН'!$F$23</f>
        <v>-483.76337437000001</v>
      </c>
      <c r="H202" s="36">
        <f>SUMIFS(СВЦЭМ!$F$34:$F$777,СВЦЭМ!$A$34:$A$777,$A202,СВЦЭМ!$B$34:$B$777,H$190)+'СЕТ СН'!$F$12-'СЕТ СН'!$F$23</f>
        <v>-485.12266904000001</v>
      </c>
      <c r="I202" s="36">
        <f>SUMIFS(СВЦЭМ!$F$34:$F$777,СВЦЭМ!$A$34:$A$777,$A202,СВЦЭМ!$B$34:$B$777,I$190)+'СЕТ СН'!$F$12-'СЕТ СН'!$F$23</f>
        <v>-489.0270021</v>
      </c>
      <c r="J202" s="36">
        <f>SUMIFS(СВЦЭМ!$F$34:$F$777,СВЦЭМ!$A$34:$A$777,$A202,СВЦЭМ!$B$34:$B$777,J$190)+'СЕТ СН'!$F$12-'СЕТ СН'!$F$23</f>
        <v>-496.27099787999998</v>
      </c>
      <c r="K202" s="36">
        <f>SUMIFS(СВЦЭМ!$F$34:$F$777,СВЦЭМ!$A$34:$A$777,$A202,СВЦЭМ!$B$34:$B$777,K$190)+'СЕТ СН'!$F$12-'СЕТ СН'!$F$23</f>
        <v>-498.31881826</v>
      </c>
      <c r="L202" s="36">
        <f>SUMIFS(СВЦЭМ!$F$34:$F$777,СВЦЭМ!$A$34:$A$777,$A202,СВЦЭМ!$B$34:$B$777,L$190)+'СЕТ СН'!$F$12-'СЕТ СН'!$F$23</f>
        <v>-500.24855335000001</v>
      </c>
      <c r="M202" s="36">
        <f>SUMIFS(СВЦЭМ!$F$34:$F$777,СВЦЭМ!$A$34:$A$777,$A202,СВЦЭМ!$B$34:$B$777,M$190)+'СЕТ СН'!$F$12-'СЕТ СН'!$F$23</f>
        <v>-500.30703562999997</v>
      </c>
      <c r="N202" s="36">
        <f>SUMIFS(СВЦЭМ!$F$34:$F$777,СВЦЭМ!$A$34:$A$777,$A202,СВЦЭМ!$B$34:$B$777,N$190)+'СЕТ СН'!$F$12-'СЕТ СН'!$F$23</f>
        <v>-499.11787314000003</v>
      </c>
      <c r="O202" s="36">
        <f>SUMIFS(СВЦЭМ!$F$34:$F$777,СВЦЭМ!$A$34:$A$777,$A202,СВЦЭМ!$B$34:$B$777,O$190)+'СЕТ СН'!$F$12-'СЕТ СН'!$F$23</f>
        <v>-497.90284961999998</v>
      </c>
      <c r="P202" s="36">
        <f>SUMIFS(СВЦЭМ!$F$34:$F$777,СВЦЭМ!$A$34:$A$777,$A202,СВЦЭМ!$B$34:$B$777,P$190)+'СЕТ СН'!$F$12-'СЕТ СН'!$F$23</f>
        <v>-496.51569684000003</v>
      </c>
      <c r="Q202" s="36">
        <f>SUMIFS(СВЦЭМ!$F$34:$F$777,СВЦЭМ!$A$34:$A$777,$A202,СВЦЭМ!$B$34:$B$777,Q$190)+'СЕТ СН'!$F$12-'СЕТ СН'!$F$23</f>
        <v>-496.63704473000001</v>
      </c>
      <c r="R202" s="36">
        <f>SUMIFS(СВЦЭМ!$F$34:$F$777,СВЦЭМ!$A$34:$A$777,$A202,СВЦЭМ!$B$34:$B$777,R$190)+'СЕТ СН'!$F$12-'СЕТ СН'!$F$23</f>
        <v>-496.75572827000002</v>
      </c>
      <c r="S202" s="36">
        <f>SUMIFS(СВЦЭМ!$F$34:$F$777,СВЦЭМ!$A$34:$A$777,$A202,СВЦЭМ!$B$34:$B$777,S$190)+'СЕТ СН'!$F$12-'СЕТ СН'!$F$23</f>
        <v>-497.19412549999998</v>
      </c>
      <c r="T202" s="36">
        <f>SUMIFS(СВЦЭМ!$F$34:$F$777,СВЦЭМ!$A$34:$A$777,$A202,СВЦЭМ!$B$34:$B$777,T$190)+'СЕТ СН'!$F$12-'СЕТ СН'!$F$23</f>
        <v>-497.56977010999998</v>
      </c>
      <c r="U202" s="36">
        <f>SUMIFS(СВЦЭМ!$F$34:$F$777,СВЦЭМ!$A$34:$A$777,$A202,СВЦЭМ!$B$34:$B$777,U$190)+'СЕТ СН'!$F$12-'СЕТ СН'!$F$23</f>
        <v>-501.24660154999998</v>
      </c>
      <c r="V202" s="36">
        <f>SUMIFS(СВЦЭМ!$F$34:$F$777,СВЦЭМ!$A$34:$A$777,$A202,СВЦЭМ!$B$34:$B$777,V$190)+'СЕТ СН'!$F$12-'СЕТ СН'!$F$23</f>
        <v>-501.35141493999998</v>
      </c>
      <c r="W202" s="36">
        <f>SUMIFS(СВЦЭМ!$F$34:$F$777,СВЦЭМ!$A$34:$A$777,$A202,СВЦЭМ!$B$34:$B$777,W$190)+'СЕТ СН'!$F$12-'СЕТ СН'!$F$23</f>
        <v>-500.83660842</v>
      </c>
      <c r="X202" s="36">
        <f>SUMIFS(СВЦЭМ!$F$34:$F$777,СВЦЭМ!$A$34:$A$777,$A202,СВЦЭМ!$B$34:$B$777,X$190)+'СЕТ СН'!$F$12-'СЕТ СН'!$F$23</f>
        <v>-498.27248650000001</v>
      </c>
      <c r="Y202" s="36">
        <f>SUMIFS(СВЦЭМ!$F$34:$F$777,СВЦЭМ!$A$34:$A$777,$A202,СВЦЭМ!$B$34:$B$777,Y$190)+'СЕТ СН'!$F$12-'СЕТ СН'!$F$23</f>
        <v>-493.08505660999998</v>
      </c>
    </row>
    <row r="203" spans="1:25" ht="15.75" x14ac:dyDescent="0.2">
      <c r="A203" s="35">
        <f t="shared" si="5"/>
        <v>42807</v>
      </c>
      <c r="B203" s="36">
        <f>SUMIFS(СВЦЭМ!$F$34:$F$777,СВЦЭМ!$A$34:$A$777,$A203,СВЦЭМ!$B$34:$B$777,B$190)+'СЕТ СН'!$F$12-'СЕТ СН'!$F$23</f>
        <v>-484.94728881000003</v>
      </c>
      <c r="C203" s="36">
        <f>SUMIFS(СВЦЭМ!$F$34:$F$777,СВЦЭМ!$A$34:$A$777,$A203,СВЦЭМ!$B$34:$B$777,C$190)+'СЕТ СН'!$F$12-'СЕТ СН'!$F$23</f>
        <v>-484.29506069000001</v>
      </c>
      <c r="D203" s="36">
        <f>SUMIFS(СВЦЭМ!$F$34:$F$777,СВЦЭМ!$A$34:$A$777,$A203,СВЦЭМ!$B$34:$B$777,D$190)+'СЕТ СН'!$F$12-'СЕТ СН'!$F$23</f>
        <v>-483.94433112000002</v>
      </c>
      <c r="E203" s="36">
        <f>SUMIFS(СВЦЭМ!$F$34:$F$777,СВЦЭМ!$A$34:$A$777,$A203,СВЦЭМ!$B$34:$B$777,E$190)+'СЕТ СН'!$F$12-'СЕТ СН'!$F$23</f>
        <v>-483.54826793000001</v>
      </c>
      <c r="F203" s="36">
        <f>SUMIFS(СВЦЭМ!$F$34:$F$777,СВЦЭМ!$A$34:$A$777,$A203,СВЦЭМ!$B$34:$B$777,F$190)+'СЕТ СН'!$F$12-'СЕТ СН'!$F$23</f>
        <v>-477.76520433999997</v>
      </c>
      <c r="G203" s="36">
        <f>SUMIFS(СВЦЭМ!$F$34:$F$777,СВЦЭМ!$A$34:$A$777,$A203,СВЦЭМ!$B$34:$B$777,G$190)+'СЕТ СН'!$F$12-'СЕТ СН'!$F$23</f>
        <v>-473.25290597999998</v>
      </c>
      <c r="H203" s="36">
        <f>SUMIFS(СВЦЭМ!$F$34:$F$777,СВЦЭМ!$A$34:$A$777,$A203,СВЦЭМ!$B$34:$B$777,H$190)+'СЕТ СН'!$F$12-'СЕТ СН'!$F$23</f>
        <v>-477.09282597999999</v>
      </c>
      <c r="I203" s="36">
        <f>SUMIFS(СВЦЭМ!$F$34:$F$777,СВЦЭМ!$A$34:$A$777,$A203,СВЦЭМ!$B$34:$B$777,I$190)+'СЕТ СН'!$F$12-'СЕТ СН'!$F$23</f>
        <v>-482.80662967000001</v>
      </c>
      <c r="J203" s="36">
        <f>SUMIFS(СВЦЭМ!$F$34:$F$777,СВЦЭМ!$A$34:$A$777,$A203,СВЦЭМ!$B$34:$B$777,J$190)+'СЕТ СН'!$F$12-'СЕТ СН'!$F$23</f>
        <v>-488.33761105999997</v>
      </c>
      <c r="K203" s="36">
        <f>SUMIFS(СВЦЭМ!$F$34:$F$777,СВЦЭМ!$A$34:$A$777,$A203,СВЦЭМ!$B$34:$B$777,K$190)+'СЕТ СН'!$F$12-'СЕТ СН'!$F$23</f>
        <v>-489.61842150000001</v>
      </c>
      <c r="L203" s="36">
        <f>SUMIFS(СВЦЭМ!$F$34:$F$777,СВЦЭМ!$A$34:$A$777,$A203,СВЦЭМ!$B$34:$B$777,L$190)+'СЕТ СН'!$F$12-'СЕТ СН'!$F$23</f>
        <v>-490.12059803</v>
      </c>
      <c r="M203" s="36">
        <f>SUMIFS(СВЦЭМ!$F$34:$F$777,СВЦЭМ!$A$34:$A$777,$A203,СВЦЭМ!$B$34:$B$777,M$190)+'СЕТ СН'!$F$12-'СЕТ СН'!$F$23</f>
        <v>-490.34506326000002</v>
      </c>
      <c r="N203" s="36">
        <f>SUMIFS(СВЦЭМ!$F$34:$F$777,СВЦЭМ!$A$34:$A$777,$A203,СВЦЭМ!$B$34:$B$777,N$190)+'СЕТ СН'!$F$12-'СЕТ СН'!$F$23</f>
        <v>-488.82832861999998</v>
      </c>
      <c r="O203" s="36">
        <f>SUMIFS(СВЦЭМ!$F$34:$F$777,СВЦЭМ!$A$34:$A$777,$A203,СВЦЭМ!$B$34:$B$777,O$190)+'СЕТ СН'!$F$12-'СЕТ СН'!$F$23</f>
        <v>-488.40093200000001</v>
      </c>
      <c r="P203" s="36">
        <f>SUMIFS(СВЦЭМ!$F$34:$F$777,СВЦЭМ!$A$34:$A$777,$A203,СВЦЭМ!$B$34:$B$777,P$190)+'СЕТ СН'!$F$12-'СЕТ СН'!$F$23</f>
        <v>-486.94946222999999</v>
      </c>
      <c r="Q203" s="36">
        <f>SUMIFS(СВЦЭМ!$F$34:$F$777,СВЦЭМ!$A$34:$A$777,$A203,СВЦЭМ!$B$34:$B$777,Q$190)+'СЕТ СН'!$F$12-'СЕТ СН'!$F$23</f>
        <v>-487.28255203999998</v>
      </c>
      <c r="R203" s="36">
        <f>SUMIFS(СВЦЭМ!$F$34:$F$777,СВЦЭМ!$A$34:$A$777,$A203,СВЦЭМ!$B$34:$B$777,R$190)+'СЕТ СН'!$F$12-'СЕТ СН'!$F$23</f>
        <v>-487.16251768000001</v>
      </c>
      <c r="S203" s="36">
        <f>SUMIFS(СВЦЭМ!$F$34:$F$777,СВЦЭМ!$A$34:$A$777,$A203,СВЦЭМ!$B$34:$B$777,S$190)+'СЕТ СН'!$F$12-'СЕТ СН'!$F$23</f>
        <v>-487.29088202000003</v>
      </c>
      <c r="T203" s="36">
        <f>SUMIFS(СВЦЭМ!$F$34:$F$777,СВЦЭМ!$A$34:$A$777,$A203,СВЦЭМ!$B$34:$B$777,T$190)+'СЕТ СН'!$F$12-'СЕТ СН'!$F$23</f>
        <v>-489.41150641000002</v>
      </c>
      <c r="U203" s="36">
        <f>SUMIFS(СВЦЭМ!$F$34:$F$777,СВЦЭМ!$A$34:$A$777,$A203,СВЦЭМ!$B$34:$B$777,U$190)+'СЕТ СН'!$F$12-'СЕТ СН'!$F$23</f>
        <v>-490.88207327999999</v>
      </c>
      <c r="V203" s="36">
        <f>SUMIFS(СВЦЭМ!$F$34:$F$777,СВЦЭМ!$A$34:$A$777,$A203,СВЦЭМ!$B$34:$B$777,V$190)+'СЕТ СН'!$F$12-'СЕТ СН'!$F$23</f>
        <v>-491.17698593</v>
      </c>
      <c r="W203" s="36">
        <f>SUMIFS(СВЦЭМ!$F$34:$F$777,СВЦЭМ!$A$34:$A$777,$A203,СВЦЭМ!$B$34:$B$777,W$190)+'СЕТ СН'!$F$12-'СЕТ СН'!$F$23</f>
        <v>-490.12162373000001</v>
      </c>
      <c r="X203" s="36">
        <f>SUMIFS(СВЦЭМ!$F$34:$F$777,СВЦЭМ!$A$34:$A$777,$A203,СВЦЭМ!$B$34:$B$777,X$190)+'СЕТ СН'!$F$12-'СЕТ СН'!$F$23</f>
        <v>-490.26920206</v>
      </c>
      <c r="Y203" s="36">
        <f>SUMIFS(СВЦЭМ!$F$34:$F$777,СВЦЭМ!$A$34:$A$777,$A203,СВЦЭМ!$B$34:$B$777,Y$190)+'СЕТ СН'!$F$12-'СЕТ СН'!$F$23</f>
        <v>-483.93857260999999</v>
      </c>
    </row>
    <row r="204" spans="1:25" ht="15.75" x14ac:dyDescent="0.2">
      <c r="A204" s="35">
        <f t="shared" si="5"/>
        <v>42808</v>
      </c>
      <c r="B204" s="36">
        <f>SUMIFS(СВЦЭМ!$F$34:$F$777,СВЦЭМ!$A$34:$A$777,$A204,СВЦЭМ!$B$34:$B$777,B$190)+'СЕТ СН'!$F$12-'СЕТ СН'!$F$23</f>
        <v>-484.47321134999999</v>
      </c>
      <c r="C204" s="36">
        <f>SUMIFS(СВЦЭМ!$F$34:$F$777,СВЦЭМ!$A$34:$A$777,$A204,СВЦЭМ!$B$34:$B$777,C$190)+'СЕТ СН'!$F$12-'СЕТ СН'!$F$23</f>
        <v>-484.36530421999998</v>
      </c>
      <c r="D204" s="36">
        <f>SUMIFS(СВЦЭМ!$F$34:$F$777,СВЦЭМ!$A$34:$A$777,$A204,СВЦЭМ!$B$34:$B$777,D$190)+'СЕТ СН'!$F$12-'СЕТ СН'!$F$23</f>
        <v>-482.07667549999996</v>
      </c>
      <c r="E204" s="36">
        <f>SUMIFS(СВЦЭМ!$F$34:$F$777,СВЦЭМ!$A$34:$A$777,$A204,СВЦЭМ!$B$34:$B$777,E$190)+'СЕТ СН'!$F$12-'СЕТ СН'!$F$23</f>
        <v>-481.86826945999996</v>
      </c>
      <c r="F204" s="36">
        <f>SUMIFS(СВЦЭМ!$F$34:$F$777,СВЦЭМ!$A$34:$A$777,$A204,СВЦЭМ!$B$34:$B$777,F$190)+'СЕТ СН'!$F$12-'СЕТ СН'!$F$23</f>
        <v>-481.38102878000001</v>
      </c>
      <c r="G204" s="36">
        <f>SUMIFS(СВЦЭМ!$F$34:$F$777,СВЦЭМ!$A$34:$A$777,$A204,СВЦЭМ!$B$34:$B$777,G$190)+'СЕТ СН'!$F$12-'СЕТ СН'!$F$23</f>
        <v>-479.01126599999998</v>
      </c>
      <c r="H204" s="36">
        <f>SUMIFS(СВЦЭМ!$F$34:$F$777,СВЦЭМ!$A$34:$A$777,$A204,СВЦЭМ!$B$34:$B$777,H$190)+'СЕТ СН'!$F$12-'СЕТ СН'!$F$23</f>
        <v>-481.93313246000002</v>
      </c>
      <c r="I204" s="36">
        <f>SUMIFS(СВЦЭМ!$F$34:$F$777,СВЦЭМ!$A$34:$A$777,$A204,СВЦЭМ!$B$34:$B$777,I$190)+'СЕТ СН'!$F$12-'СЕТ СН'!$F$23</f>
        <v>-485.87496777000001</v>
      </c>
      <c r="J204" s="36">
        <f>SUMIFS(СВЦЭМ!$F$34:$F$777,СВЦЭМ!$A$34:$A$777,$A204,СВЦЭМ!$B$34:$B$777,J$190)+'СЕТ СН'!$F$12-'СЕТ СН'!$F$23</f>
        <v>-492.32039089</v>
      </c>
      <c r="K204" s="36">
        <f>SUMIFS(СВЦЭМ!$F$34:$F$777,СВЦЭМ!$A$34:$A$777,$A204,СВЦЭМ!$B$34:$B$777,K$190)+'СЕТ СН'!$F$12-'СЕТ СН'!$F$23</f>
        <v>-491.61034283999999</v>
      </c>
      <c r="L204" s="36">
        <f>SUMIFS(СВЦЭМ!$F$34:$F$777,СВЦЭМ!$A$34:$A$777,$A204,СВЦЭМ!$B$34:$B$777,L$190)+'СЕТ СН'!$F$12-'СЕТ СН'!$F$23</f>
        <v>-491.61997938000002</v>
      </c>
      <c r="M204" s="36">
        <f>SUMIFS(СВЦЭМ!$F$34:$F$777,СВЦЭМ!$A$34:$A$777,$A204,СВЦЭМ!$B$34:$B$777,M$190)+'СЕТ СН'!$F$12-'СЕТ СН'!$F$23</f>
        <v>-489.06872347000001</v>
      </c>
      <c r="N204" s="36">
        <f>SUMIFS(СВЦЭМ!$F$34:$F$777,СВЦЭМ!$A$34:$A$777,$A204,СВЦЭМ!$B$34:$B$777,N$190)+'СЕТ СН'!$F$12-'СЕТ СН'!$F$23</f>
        <v>-488.09210517999998</v>
      </c>
      <c r="O204" s="36">
        <f>SUMIFS(СВЦЭМ!$F$34:$F$777,СВЦЭМ!$A$34:$A$777,$A204,СВЦЭМ!$B$34:$B$777,O$190)+'СЕТ СН'!$F$12-'СЕТ СН'!$F$23</f>
        <v>-483.73643350999998</v>
      </c>
      <c r="P204" s="36">
        <f>SUMIFS(СВЦЭМ!$F$34:$F$777,СВЦЭМ!$A$34:$A$777,$A204,СВЦЭМ!$B$34:$B$777,P$190)+'СЕТ СН'!$F$12-'СЕТ СН'!$F$23</f>
        <v>-483.14205199000003</v>
      </c>
      <c r="Q204" s="36">
        <f>SUMIFS(СВЦЭМ!$F$34:$F$777,СВЦЭМ!$A$34:$A$777,$A204,СВЦЭМ!$B$34:$B$777,Q$190)+'СЕТ СН'!$F$12-'СЕТ СН'!$F$23</f>
        <v>-483.18989612999997</v>
      </c>
      <c r="R204" s="36">
        <f>SUMIFS(СВЦЭМ!$F$34:$F$777,СВЦЭМ!$A$34:$A$777,$A204,СВЦЭМ!$B$34:$B$777,R$190)+'СЕТ СН'!$F$12-'СЕТ СН'!$F$23</f>
        <v>-483.45632018000003</v>
      </c>
      <c r="S204" s="36">
        <f>SUMIFS(СВЦЭМ!$F$34:$F$777,СВЦЭМ!$A$34:$A$777,$A204,СВЦЭМ!$B$34:$B$777,S$190)+'СЕТ СН'!$F$12-'СЕТ СН'!$F$23</f>
        <v>-484.80690516999999</v>
      </c>
      <c r="T204" s="36">
        <f>SUMIFS(СВЦЭМ!$F$34:$F$777,СВЦЭМ!$A$34:$A$777,$A204,СВЦЭМ!$B$34:$B$777,T$190)+'СЕТ СН'!$F$12-'СЕТ СН'!$F$23</f>
        <v>-486.37314550999997</v>
      </c>
      <c r="U204" s="36">
        <f>SUMIFS(СВЦЭМ!$F$34:$F$777,СВЦЭМ!$A$34:$A$777,$A204,СВЦЭМ!$B$34:$B$777,U$190)+'СЕТ СН'!$F$12-'СЕТ СН'!$F$23</f>
        <v>-491.00723313000003</v>
      </c>
      <c r="V204" s="36">
        <f>SUMIFS(СВЦЭМ!$F$34:$F$777,СВЦЭМ!$A$34:$A$777,$A204,СВЦЭМ!$B$34:$B$777,V$190)+'СЕТ СН'!$F$12-'СЕТ СН'!$F$23</f>
        <v>-491.86065374999998</v>
      </c>
      <c r="W204" s="36">
        <f>SUMIFS(СВЦЭМ!$F$34:$F$777,СВЦЭМ!$A$34:$A$777,$A204,СВЦЭМ!$B$34:$B$777,W$190)+'СЕТ СН'!$F$12-'СЕТ СН'!$F$23</f>
        <v>-491.52255344000002</v>
      </c>
      <c r="X204" s="36">
        <f>SUMIFS(СВЦЭМ!$F$34:$F$777,СВЦЭМ!$A$34:$A$777,$A204,СВЦЭМ!$B$34:$B$777,X$190)+'СЕТ СН'!$F$12-'СЕТ СН'!$F$23</f>
        <v>-492.05032305999998</v>
      </c>
      <c r="Y204" s="36">
        <f>SUMIFS(СВЦЭМ!$F$34:$F$777,СВЦЭМ!$A$34:$A$777,$A204,СВЦЭМ!$B$34:$B$777,Y$190)+'СЕТ СН'!$F$12-'СЕТ СН'!$F$23</f>
        <v>-486.13794594000001</v>
      </c>
    </row>
    <row r="205" spans="1:25" ht="15.75" x14ac:dyDescent="0.2">
      <c r="A205" s="35">
        <f t="shared" si="5"/>
        <v>42809</v>
      </c>
      <c r="B205" s="36">
        <f>SUMIFS(СВЦЭМ!$F$34:$F$777,СВЦЭМ!$A$34:$A$777,$A205,СВЦЭМ!$B$34:$B$777,B$190)+'СЕТ СН'!$F$12-'СЕТ СН'!$F$23</f>
        <v>-482.17959408000002</v>
      </c>
      <c r="C205" s="36">
        <f>SUMIFS(СВЦЭМ!$F$34:$F$777,СВЦЭМ!$A$34:$A$777,$A205,СВЦЭМ!$B$34:$B$777,C$190)+'СЕТ СН'!$F$12-'СЕТ СН'!$F$23</f>
        <v>-477.24324218999999</v>
      </c>
      <c r="D205" s="36">
        <f>SUMIFS(СВЦЭМ!$F$34:$F$777,СВЦЭМ!$A$34:$A$777,$A205,СВЦЭМ!$B$34:$B$777,D$190)+'СЕТ СН'!$F$12-'СЕТ СН'!$F$23</f>
        <v>-474.31543793000003</v>
      </c>
      <c r="E205" s="36">
        <f>SUMIFS(СВЦЭМ!$F$34:$F$777,СВЦЭМ!$A$34:$A$777,$A205,СВЦЭМ!$B$34:$B$777,E$190)+'СЕТ СН'!$F$12-'СЕТ СН'!$F$23</f>
        <v>-473.76190171000002</v>
      </c>
      <c r="F205" s="36">
        <f>SUMIFS(СВЦЭМ!$F$34:$F$777,СВЦЭМ!$A$34:$A$777,$A205,СВЦЭМ!$B$34:$B$777,F$190)+'СЕТ СН'!$F$12-'СЕТ СН'!$F$23</f>
        <v>-474.27338792</v>
      </c>
      <c r="G205" s="36">
        <f>SUMIFS(СВЦЭМ!$F$34:$F$777,СВЦЭМ!$A$34:$A$777,$A205,СВЦЭМ!$B$34:$B$777,G$190)+'СЕТ СН'!$F$12-'СЕТ СН'!$F$23</f>
        <v>-475.27716937000002</v>
      </c>
      <c r="H205" s="36">
        <f>SUMIFS(СВЦЭМ!$F$34:$F$777,СВЦЭМ!$A$34:$A$777,$A205,СВЦЭМ!$B$34:$B$777,H$190)+'СЕТ СН'!$F$12-'СЕТ СН'!$F$23</f>
        <v>-483.18746529999999</v>
      </c>
      <c r="I205" s="36">
        <f>SUMIFS(СВЦЭМ!$F$34:$F$777,СВЦЭМ!$A$34:$A$777,$A205,СВЦЭМ!$B$34:$B$777,I$190)+'СЕТ СН'!$F$12-'СЕТ СН'!$F$23</f>
        <v>-490.50667183000002</v>
      </c>
      <c r="J205" s="36">
        <f>SUMIFS(СВЦЭМ!$F$34:$F$777,СВЦЭМ!$A$34:$A$777,$A205,СВЦЭМ!$B$34:$B$777,J$190)+'СЕТ СН'!$F$12-'СЕТ СН'!$F$23</f>
        <v>-495.88582472999997</v>
      </c>
      <c r="K205" s="36">
        <f>SUMIFS(СВЦЭМ!$F$34:$F$777,СВЦЭМ!$A$34:$A$777,$A205,СВЦЭМ!$B$34:$B$777,K$190)+'СЕТ СН'!$F$12-'СЕТ СН'!$F$23</f>
        <v>-497.36724085000003</v>
      </c>
      <c r="L205" s="36">
        <f>SUMIFS(СВЦЭМ!$F$34:$F$777,СВЦЭМ!$A$34:$A$777,$A205,СВЦЭМ!$B$34:$B$777,L$190)+'СЕТ СН'!$F$12-'СЕТ СН'!$F$23</f>
        <v>-497.71388747999998</v>
      </c>
      <c r="M205" s="36">
        <f>SUMIFS(СВЦЭМ!$F$34:$F$777,СВЦЭМ!$A$34:$A$777,$A205,СВЦЭМ!$B$34:$B$777,M$190)+'СЕТ СН'!$F$12-'СЕТ СН'!$F$23</f>
        <v>-497.27260088000003</v>
      </c>
      <c r="N205" s="36">
        <f>SUMIFS(СВЦЭМ!$F$34:$F$777,СВЦЭМ!$A$34:$A$777,$A205,СВЦЭМ!$B$34:$B$777,N$190)+'СЕТ СН'!$F$12-'СЕТ СН'!$F$23</f>
        <v>-495.15882735000002</v>
      </c>
      <c r="O205" s="36">
        <f>SUMIFS(СВЦЭМ!$F$34:$F$777,СВЦЭМ!$A$34:$A$777,$A205,СВЦЭМ!$B$34:$B$777,O$190)+'СЕТ СН'!$F$12-'СЕТ СН'!$F$23</f>
        <v>-493.55957949999998</v>
      </c>
      <c r="P205" s="36">
        <f>SUMIFS(СВЦЭМ!$F$34:$F$777,СВЦЭМ!$A$34:$A$777,$A205,СВЦЭМ!$B$34:$B$777,P$190)+'СЕТ СН'!$F$12-'СЕТ СН'!$F$23</f>
        <v>-491.15412043999999</v>
      </c>
      <c r="Q205" s="36">
        <f>SUMIFS(СВЦЭМ!$F$34:$F$777,СВЦЭМ!$A$34:$A$777,$A205,СВЦЭМ!$B$34:$B$777,Q$190)+'СЕТ СН'!$F$12-'СЕТ СН'!$F$23</f>
        <v>-490.0997979</v>
      </c>
      <c r="R205" s="36">
        <f>SUMIFS(СВЦЭМ!$F$34:$F$777,СВЦЭМ!$A$34:$A$777,$A205,СВЦЭМ!$B$34:$B$777,R$190)+'СЕТ СН'!$F$12-'СЕТ СН'!$F$23</f>
        <v>-489.78735788</v>
      </c>
      <c r="S205" s="36">
        <f>SUMIFS(СВЦЭМ!$F$34:$F$777,СВЦЭМ!$A$34:$A$777,$A205,СВЦЭМ!$B$34:$B$777,S$190)+'СЕТ СН'!$F$12-'СЕТ СН'!$F$23</f>
        <v>-491.96613121000001</v>
      </c>
      <c r="T205" s="36">
        <f>SUMIFS(СВЦЭМ!$F$34:$F$777,СВЦЭМ!$A$34:$A$777,$A205,СВЦЭМ!$B$34:$B$777,T$190)+'СЕТ СН'!$F$12-'СЕТ СН'!$F$23</f>
        <v>-496.31785048</v>
      </c>
      <c r="U205" s="36">
        <f>SUMIFS(СВЦЭМ!$F$34:$F$777,СВЦЭМ!$A$34:$A$777,$A205,СВЦЭМ!$B$34:$B$777,U$190)+'СЕТ СН'!$F$12-'СЕТ СН'!$F$23</f>
        <v>-499.56848178000001</v>
      </c>
      <c r="V205" s="36">
        <f>SUMIFS(СВЦЭМ!$F$34:$F$777,СВЦЭМ!$A$34:$A$777,$A205,СВЦЭМ!$B$34:$B$777,V$190)+'СЕТ СН'!$F$12-'СЕТ СН'!$F$23</f>
        <v>-499.29382850000002</v>
      </c>
      <c r="W205" s="36">
        <f>SUMIFS(СВЦЭМ!$F$34:$F$777,СВЦЭМ!$A$34:$A$777,$A205,СВЦЭМ!$B$34:$B$777,W$190)+'СЕТ СН'!$F$12-'СЕТ СН'!$F$23</f>
        <v>-499.08182489000001</v>
      </c>
      <c r="X205" s="36">
        <f>SUMIFS(СВЦЭМ!$F$34:$F$777,СВЦЭМ!$A$34:$A$777,$A205,СВЦЭМ!$B$34:$B$777,X$190)+'СЕТ СН'!$F$12-'СЕТ СН'!$F$23</f>
        <v>-497.31281796999997</v>
      </c>
      <c r="Y205" s="36">
        <f>SUMIFS(СВЦЭМ!$F$34:$F$777,СВЦЭМ!$A$34:$A$777,$A205,СВЦЭМ!$B$34:$B$777,Y$190)+'СЕТ СН'!$F$12-'СЕТ СН'!$F$23</f>
        <v>-488.86501797</v>
      </c>
    </row>
    <row r="206" spans="1:25" ht="15.75" x14ac:dyDescent="0.2">
      <c r="A206" s="35">
        <f t="shared" si="5"/>
        <v>42810</v>
      </c>
      <c r="B206" s="36">
        <f>SUMIFS(СВЦЭМ!$F$34:$F$777,СВЦЭМ!$A$34:$A$777,$A206,СВЦЭМ!$B$34:$B$777,B$190)+'СЕТ СН'!$F$12-'СЕТ СН'!$F$23</f>
        <v>-486.31739987000003</v>
      </c>
      <c r="C206" s="36">
        <f>SUMIFS(СВЦЭМ!$F$34:$F$777,СВЦЭМ!$A$34:$A$777,$A206,СВЦЭМ!$B$34:$B$777,C$190)+'СЕТ СН'!$F$12-'СЕТ СН'!$F$23</f>
        <v>-483.41793222000001</v>
      </c>
      <c r="D206" s="36">
        <f>SUMIFS(СВЦЭМ!$F$34:$F$777,СВЦЭМ!$A$34:$A$777,$A206,СВЦЭМ!$B$34:$B$777,D$190)+'СЕТ СН'!$F$12-'СЕТ СН'!$F$23</f>
        <v>-480.92865818999996</v>
      </c>
      <c r="E206" s="36">
        <f>SUMIFS(СВЦЭМ!$F$34:$F$777,СВЦЭМ!$A$34:$A$777,$A206,СВЦЭМ!$B$34:$B$777,E$190)+'СЕТ СН'!$F$12-'СЕТ СН'!$F$23</f>
        <v>-479.84558049999998</v>
      </c>
      <c r="F206" s="36">
        <f>SUMIFS(СВЦЭМ!$F$34:$F$777,СВЦЭМ!$A$34:$A$777,$A206,СВЦЭМ!$B$34:$B$777,F$190)+'СЕТ СН'!$F$12-'СЕТ СН'!$F$23</f>
        <v>-480.60763613</v>
      </c>
      <c r="G206" s="36">
        <f>SUMIFS(СВЦЭМ!$F$34:$F$777,СВЦЭМ!$A$34:$A$777,$A206,СВЦЭМ!$B$34:$B$777,G$190)+'СЕТ СН'!$F$12-'СЕТ СН'!$F$23</f>
        <v>-481.28822138999999</v>
      </c>
      <c r="H206" s="36">
        <f>SUMIFS(СВЦЭМ!$F$34:$F$777,СВЦЭМ!$A$34:$A$777,$A206,СВЦЭМ!$B$34:$B$777,H$190)+'СЕТ СН'!$F$12-'СЕТ СН'!$F$23</f>
        <v>-481.81399037</v>
      </c>
      <c r="I206" s="36">
        <f>SUMIFS(СВЦЭМ!$F$34:$F$777,СВЦЭМ!$A$34:$A$777,$A206,СВЦЭМ!$B$34:$B$777,I$190)+'СЕТ СН'!$F$12-'СЕТ СН'!$F$23</f>
        <v>-481.91002996999998</v>
      </c>
      <c r="J206" s="36">
        <f>SUMIFS(СВЦЭМ!$F$34:$F$777,СВЦЭМ!$A$34:$A$777,$A206,СВЦЭМ!$B$34:$B$777,J$190)+'СЕТ СН'!$F$12-'СЕТ СН'!$F$23</f>
        <v>-489.94775436999998</v>
      </c>
      <c r="K206" s="36">
        <f>SUMIFS(СВЦЭМ!$F$34:$F$777,СВЦЭМ!$A$34:$A$777,$A206,СВЦЭМ!$B$34:$B$777,K$190)+'СЕТ СН'!$F$12-'СЕТ СН'!$F$23</f>
        <v>-496.31473291999998</v>
      </c>
      <c r="L206" s="36">
        <f>SUMIFS(СВЦЭМ!$F$34:$F$777,СВЦЭМ!$A$34:$A$777,$A206,СВЦЭМ!$B$34:$B$777,L$190)+'СЕТ СН'!$F$12-'СЕТ СН'!$F$23</f>
        <v>-496.27788307999998</v>
      </c>
      <c r="M206" s="36">
        <f>SUMIFS(СВЦЭМ!$F$34:$F$777,СВЦЭМ!$A$34:$A$777,$A206,СВЦЭМ!$B$34:$B$777,M$190)+'СЕТ СН'!$F$12-'СЕТ СН'!$F$23</f>
        <v>-495.43338009000001</v>
      </c>
      <c r="N206" s="36">
        <f>SUMIFS(СВЦЭМ!$F$34:$F$777,СВЦЭМ!$A$34:$A$777,$A206,СВЦЭМ!$B$34:$B$777,N$190)+'СЕТ СН'!$F$12-'СЕТ СН'!$F$23</f>
        <v>-494.25365343999999</v>
      </c>
      <c r="O206" s="36">
        <f>SUMIFS(СВЦЭМ!$F$34:$F$777,СВЦЭМ!$A$34:$A$777,$A206,СВЦЭМ!$B$34:$B$777,O$190)+'СЕТ СН'!$F$12-'СЕТ СН'!$F$23</f>
        <v>-493.66115614</v>
      </c>
      <c r="P206" s="36">
        <f>SUMIFS(СВЦЭМ!$F$34:$F$777,СВЦЭМ!$A$34:$A$777,$A206,СВЦЭМ!$B$34:$B$777,P$190)+'СЕТ СН'!$F$12-'СЕТ СН'!$F$23</f>
        <v>-490.85098235999999</v>
      </c>
      <c r="Q206" s="36">
        <f>SUMIFS(СВЦЭМ!$F$34:$F$777,СВЦЭМ!$A$34:$A$777,$A206,СВЦЭМ!$B$34:$B$777,Q$190)+'СЕТ СН'!$F$12-'СЕТ СН'!$F$23</f>
        <v>-490.28595510000002</v>
      </c>
      <c r="R206" s="36">
        <f>SUMIFS(СВЦЭМ!$F$34:$F$777,СВЦЭМ!$A$34:$A$777,$A206,СВЦЭМ!$B$34:$B$777,R$190)+'СЕТ СН'!$F$12-'СЕТ СН'!$F$23</f>
        <v>-490.04919934999998</v>
      </c>
      <c r="S206" s="36">
        <f>SUMIFS(СВЦЭМ!$F$34:$F$777,СВЦЭМ!$A$34:$A$777,$A206,СВЦЭМ!$B$34:$B$777,S$190)+'СЕТ СН'!$F$12-'СЕТ СН'!$F$23</f>
        <v>-493.48689325999999</v>
      </c>
      <c r="T206" s="36">
        <f>SUMIFS(СВЦЭМ!$F$34:$F$777,СВЦЭМ!$A$34:$A$777,$A206,СВЦЭМ!$B$34:$B$777,T$190)+'СЕТ СН'!$F$12-'СЕТ СН'!$F$23</f>
        <v>-494.97490034999998</v>
      </c>
      <c r="U206" s="36">
        <f>SUMIFS(СВЦЭМ!$F$34:$F$777,СВЦЭМ!$A$34:$A$777,$A206,СВЦЭМ!$B$34:$B$777,U$190)+'СЕТ СН'!$F$12-'СЕТ СН'!$F$23</f>
        <v>-498.50656013000003</v>
      </c>
      <c r="V206" s="36">
        <f>SUMIFS(СВЦЭМ!$F$34:$F$777,СВЦЭМ!$A$34:$A$777,$A206,СВЦЭМ!$B$34:$B$777,V$190)+'СЕТ СН'!$F$12-'СЕТ СН'!$F$23</f>
        <v>-498.89236036</v>
      </c>
      <c r="W206" s="36">
        <f>SUMIFS(СВЦЭМ!$F$34:$F$777,СВЦЭМ!$A$34:$A$777,$A206,СВЦЭМ!$B$34:$B$777,W$190)+'СЕТ СН'!$F$12-'СЕТ СН'!$F$23</f>
        <v>-497.61637618999998</v>
      </c>
      <c r="X206" s="36">
        <f>SUMIFS(СВЦЭМ!$F$34:$F$777,СВЦЭМ!$A$34:$A$777,$A206,СВЦЭМ!$B$34:$B$777,X$190)+'СЕТ СН'!$F$12-'СЕТ СН'!$F$23</f>
        <v>-491.27628851999998</v>
      </c>
      <c r="Y206" s="36">
        <f>SUMIFS(СВЦЭМ!$F$34:$F$777,СВЦЭМ!$A$34:$A$777,$A206,СВЦЭМ!$B$34:$B$777,Y$190)+'СЕТ СН'!$F$12-'СЕТ СН'!$F$23</f>
        <v>-482.15729832</v>
      </c>
    </row>
    <row r="207" spans="1:25" ht="15.75" x14ac:dyDescent="0.2">
      <c r="A207" s="35">
        <f t="shared" si="5"/>
        <v>42811</v>
      </c>
      <c r="B207" s="36">
        <f>SUMIFS(СВЦЭМ!$F$34:$F$777,СВЦЭМ!$A$34:$A$777,$A207,СВЦЭМ!$B$34:$B$777,B$190)+'СЕТ СН'!$F$12-'СЕТ СН'!$F$23</f>
        <v>-484.02822375</v>
      </c>
      <c r="C207" s="36">
        <f>SUMIFS(СВЦЭМ!$F$34:$F$777,СВЦЭМ!$A$34:$A$777,$A207,СВЦЭМ!$B$34:$B$777,C$190)+'СЕТ СН'!$F$12-'СЕТ СН'!$F$23</f>
        <v>-481.92039104000003</v>
      </c>
      <c r="D207" s="36">
        <f>SUMIFS(СВЦЭМ!$F$34:$F$777,СВЦЭМ!$A$34:$A$777,$A207,СВЦЭМ!$B$34:$B$777,D$190)+'СЕТ СН'!$F$12-'СЕТ СН'!$F$23</f>
        <v>-480.62260949</v>
      </c>
      <c r="E207" s="36">
        <f>SUMIFS(СВЦЭМ!$F$34:$F$777,СВЦЭМ!$A$34:$A$777,$A207,СВЦЭМ!$B$34:$B$777,E$190)+'СЕТ СН'!$F$12-'СЕТ СН'!$F$23</f>
        <v>-479.20964731999999</v>
      </c>
      <c r="F207" s="36">
        <f>SUMIFS(СВЦЭМ!$F$34:$F$777,СВЦЭМ!$A$34:$A$777,$A207,СВЦЭМ!$B$34:$B$777,F$190)+'СЕТ СН'!$F$12-'СЕТ СН'!$F$23</f>
        <v>-479.48972096</v>
      </c>
      <c r="G207" s="36">
        <f>SUMIFS(СВЦЭМ!$F$34:$F$777,СВЦЭМ!$A$34:$A$777,$A207,СВЦЭМ!$B$34:$B$777,G$190)+'СЕТ СН'!$F$12-'СЕТ СН'!$F$23</f>
        <v>-480.74097712000003</v>
      </c>
      <c r="H207" s="36">
        <f>SUMIFS(СВЦЭМ!$F$34:$F$777,СВЦЭМ!$A$34:$A$777,$A207,СВЦЭМ!$B$34:$B$777,H$190)+'СЕТ СН'!$F$12-'СЕТ СН'!$F$23</f>
        <v>-485.14205928000001</v>
      </c>
      <c r="I207" s="36">
        <f>SUMIFS(СВЦЭМ!$F$34:$F$777,СВЦЭМ!$A$34:$A$777,$A207,СВЦЭМ!$B$34:$B$777,I$190)+'СЕТ СН'!$F$12-'СЕТ СН'!$F$23</f>
        <v>-489.71934933</v>
      </c>
      <c r="J207" s="36">
        <f>SUMIFS(СВЦЭМ!$F$34:$F$777,СВЦЭМ!$A$34:$A$777,$A207,СВЦЭМ!$B$34:$B$777,J$190)+'СЕТ СН'!$F$12-'СЕТ СН'!$F$23</f>
        <v>-493.16704361000001</v>
      </c>
      <c r="K207" s="36">
        <f>SUMIFS(СВЦЭМ!$F$34:$F$777,СВЦЭМ!$A$34:$A$777,$A207,СВЦЭМ!$B$34:$B$777,K$190)+'СЕТ СН'!$F$12-'СЕТ СН'!$F$23</f>
        <v>-493.91114528999998</v>
      </c>
      <c r="L207" s="36">
        <f>SUMIFS(СВЦЭМ!$F$34:$F$777,СВЦЭМ!$A$34:$A$777,$A207,СВЦЭМ!$B$34:$B$777,L$190)+'СЕТ СН'!$F$12-'СЕТ СН'!$F$23</f>
        <v>-493.92345979999999</v>
      </c>
      <c r="M207" s="36">
        <f>SUMIFS(СВЦЭМ!$F$34:$F$777,СВЦЭМ!$A$34:$A$777,$A207,СВЦЭМ!$B$34:$B$777,M$190)+'СЕТ СН'!$F$12-'СЕТ СН'!$F$23</f>
        <v>-494.63880254000003</v>
      </c>
      <c r="N207" s="36">
        <f>SUMIFS(СВЦЭМ!$F$34:$F$777,СВЦЭМ!$A$34:$A$777,$A207,СВЦЭМ!$B$34:$B$777,N$190)+'СЕТ СН'!$F$12-'СЕТ СН'!$F$23</f>
        <v>-494.366716</v>
      </c>
      <c r="O207" s="36">
        <f>SUMIFS(СВЦЭМ!$F$34:$F$777,СВЦЭМ!$A$34:$A$777,$A207,СВЦЭМ!$B$34:$B$777,O$190)+'СЕТ СН'!$F$12-'СЕТ СН'!$F$23</f>
        <v>-496.01100215999998</v>
      </c>
      <c r="P207" s="36">
        <f>SUMIFS(СВЦЭМ!$F$34:$F$777,СВЦЭМ!$A$34:$A$777,$A207,СВЦЭМ!$B$34:$B$777,P$190)+'СЕТ СН'!$F$12-'СЕТ СН'!$F$23</f>
        <v>-496.28409717</v>
      </c>
      <c r="Q207" s="36">
        <f>SUMIFS(СВЦЭМ!$F$34:$F$777,СВЦЭМ!$A$34:$A$777,$A207,СВЦЭМ!$B$34:$B$777,Q$190)+'СЕТ СН'!$F$12-'СЕТ СН'!$F$23</f>
        <v>-496.57547664999998</v>
      </c>
      <c r="R207" s="36">
        <f>SUMIFS(СВЦЭМ!$F$34:$F$777,СВЦЭМ!$A$34:$A$777,$A207,СВЦЭМ!$B$34:$B$777,R$190)+'СЕТ СН'!$F$12-'СЕТ СН'!$F$23</f>
        <v>-496.82623668999997</v>
      </c>
      <c r="S207" s="36">
        <f>SUMIFS(СВЦЭМ!$F$34:$F$777,СВЦЭМ!$A$34:$A$777,$A207,СВЦЭМ!$B$34:$B$777,S$190)+'СЕТ СН'!$F$12-'СЕТ СН'!$F$23</f>
        <v>-494.73838451</v>
      </c>
      <c r="T207" s="36">
        <f>SUMIFS(СВЦЭМ!$F$34:$F$777,СВЦЭМ!$A$34:$A$777,$A207,СВЦЭМ!$B$34:$B$777,T$190)+'СЕТ СН'!$F$12-'СЕТ СН'!$F$23</f>
        <v>-494.55383997000001</v>
      </c>
      <c r="U207" s="36">
        <f>SUMIFS(СВЦЭМ!$F$34:$F$777,СВЦЭМ!$A$34:$A$777,$A207,СВЦЭМ!$B$34:$B$777,U$190)+'СЕТ СН'!$F$12-'СЕТ СН'!$F$23</f>
        <v>-498.13811336999999</v>
      </c>
      <c r="V207" s="36">
        <f>SUMIFS(СВЦЭМ!$F$34:$F$777,СВЦЭМ!$A$34:$A$777,$A207,СВЦЭМ!$B$34:$B$777,V$190)+'СЕТ СН'!$F$12-'СЕТ СН'!$F$23</f>
        <v>-499.40627016000002</v>
      </c>
      <c r="W207" s="36">
        <f>SUMIFS(СВЦЭМ!$F$34:$F$777,СВЦЭМ!$A$34:$A$777,$A207,СВЦЭМ!$B$34:$B$777,W$190)+'СЕТ СН'!$F$12-'СЕТ СН'!$F$23</f>
        <v>-498.36847391999999</v>
      </c>
      <c r="X207" s="36">
        <f>SUMIFS(СВЦЭМ!$F$34:$F$777,СВЦЭМ!$A$34:$A$777,$A207,СВЦЭМ!$B$34:$B$777,X$190)+'СЕТ СН'!$F$12-'СЕТ СН'!$F$23</f>
        <v>-491.08387670000002</v>
      </c>
      <c r="Y207" s="36">
        <f>SUMIFS(СВЦЭМ!$F$34:$F$777,СВЦЭМ!$A$34:$A$777,$A207,СВЦЭМ!$B$34:$B$777,Y$190)+'СЕТ СН'!$F$12-'СЕТ СН'!$F$23</f>
        <v>-492.66147332000003</v>
      </c>
    </row>
    <row r="208" spans="1:25" ht="15.75" x14ac:dyDescent="0.2">
      <c r="A208" s="35">
        <f t="shared" si="5"/>
        <v>42812</v>
      </c>
      <c r="B208" s="36">
        <f>SUMIFS(СВЦЭМ!$F$34:$F$777,СВЦЭМ!$A$34:$A$777,$A208,СВЦЭМ!$B$34:$B$777,B$190)+'СЕТ СН'!$F$12-'СЕТ СН'!$F$23</f>
        <v>-485.85817734</v>
      </c>
      <c r="C208" s="36">
        <f>SUMIFS(СВЦЭМ!$F$34:$F$777,СВЦЭМ!$A$34:$A$777,$A208,СВЦЭМ!$B$34:$B$777,C$190)+'СЕТ СН'!$F$12-'СЕТ СН'!$F$23</f>
        <v>-484.98027774000002</v>
      </c>
      <c r="D208" s="36">
        <f>SUMIFS(СВЦЭМ!$F$34:$F$777,СВЦЭМ!$A$34:$A$777,$A208,СВЦЭМ!$B$34:$B$777,D$190)+'СЕТ СН'!$F$12-'СЕТ СН'!$F$23</f>
        <v>-483.59238886000003</v>
      </c>
      <c r="E208" s="36">
        <f>SUMIFS(СВЦЭМ!$F$34:$F$777,СВЦЭМ!$A$34:$A$777,$A208,СВЦЭМ!$B$34:$B$777,E$190)+'СЕТ СН'!$F$12-'СЕТ СН'!$F$23</f>
        <v>-484.54088457</v>
      </c>
      <c r="F208" s="36">
        <f>SUMIFS(СВЦЭМ!$F$34:$F$777,СВЦЭМ!$A$34:$A$777,$A208,СВЦЭМ!$B$34:$B$777,F$190)+'СЕТ СН'!$F$12-'СЕТ СН'!$F$23</f>
        <v>-484.51463090999999</v>
      </c>
      <c r="G208" s="36">
        <f>SUMIFS(СВЦЭМ!$F$34:$F$777,СВЦЭМ!$A$34:$A$777,$A208,СВЦЭМ!$B$34:$B$777,G$190)+'СЕТ СН'!$F$12-'СЕТ СН'!$F$23</f>
        <v>-484.47617974000002</v>
      </c>
      <c r="H208" s="36">
        <f>SUMIFS(СВЦЭМ!$F$34:$F$777,СВЦЭМ!$A$34:$A$777,$A208,СВЦЭМ!$B$34:$B$777,H$190)+'СЕТ СН'!$F$12-'СЕТ СН'!$F$23</f>
        <v>-484.82741493999998</v>
      </c>
      <c r="I208" s="36">
        <f>SUMIFS(СВЦЭМ!$F$34:$F$777,СВЦЭМ!$A$34:$A$777,$A208,СВЦЭМ!$B$34:$B$777,I$190)+'СЕТ СН'!$F$12-'СЕТ СН'!$F$23</f>
        <v>-488.58150993999999</v>
      </c>
      <c r="J208" s="36">
        <f>SUMIFS(СВЦЭМ!$F$34:$F$777,СВЦЭМ!$A$34:$A$777,$A208,СВЦЭМ!$B$34:$B$777,J$190)+'СЕТ СН'!$F$12-'СЕТ СН'!$F$23</f>
        <v>-488.37142655000002</v>
      </c>
      <c r="K208" s="36">
        <f>SUMIFS(СВЦЭМ!$F$34:$F$777,СВЦЭМ!$A$34:$A$777,$A208,СВЦЭМ!$B$34:$B$777,K$190)+'СЕТ СН'!$F$12-'СЕТ СН'!$F$23</f>
        <v>-495.78419217999999</v>
      </c>
      <c r="L208" s="36">
        <f>SUMIFS(СВЦЭМ!$F$34:$F$777,СВЦЭМ!$A$34:$A$777,$A208,СВЦЭМ!$B$34:$B$777,L$190)+'СЕТ СН'!$F$12-'СЕТ СН'!$F$23</f>
        <v>-497.68422350999998</v>
      </c>
      <c r="M208" s="36">
        <f>SUMIFS(СВЦЭМ!$F$34:$F$777,СВЦЭМ!$A$34:$A$777,$A208,СВЦЭМ!$B$34:$B$777,M$190)+'СЕТ СН'!$F$12-'СЕТ СН'!$F$23</f>
        <v>-497.05649140000003</v>
      </c>
      <c r="N208" s="36">
        <f>SUMIFS(СВЦЭМ!$F$34:$F$777,СВЦЭМ!$A$34:$A$777,$A208,СВЦЭМ!$B$34:$B$777,N$190)+'СЕТ СН'!$F$12-'СЕТ СН'!$F$23</f>
        <v>-496.34446062000001</v>
      </c>
      <c r="O208" s="36">
        <f>SUMIFS(СВЦЭМ!$F$34:$F$777,СВЦЭМ!$A$34:$A$777,$A208,СВЦЭМ!$B$34:$B$777,O$190)+'СЕТ СН'!$F$12-'СЕТ СН'!$F$23</f>
        <v>-498.05696174000002</v>
      </c>
      <c r="P208" s="36">
        <f>SUMIFS(СВЦЭМ!$F$34:$F$777,СВЦЭМ!$A$34:$A$777,$A208,СВЦЭМ!$B$34:$B$777,P$190)+'СЕТ СН'!$F$12-'СЕТ СН'!$F$23</f>
        <v>-503.54735542000003</v>
      </c>
      <c r="Q208" s="36">
        <f>SUMIFS(СВЦЭМ!$F$34:$F$777,СВЦЭМ!$A$34:$A$777,$A208,СВЦЭМ!$B$34:$B$777,Q$190)+'СЕТ СН'!$F$12-'СЕТ СН'!$F$23</f>
        <v>-503.26092487</v>
      </c>
      <c r="R208" s="36">
        <f>SUMIFS(СВЦЭМ!$F$34:$F$777,СВЦЭМ!$A$34:$A$777,$A208,СВЦЭМ!$B$34:$B$777,R$190)+'СЕТ СН'!$F$12-'СЕТ СН'!$F$23</f>
        <v>-502.60494439000001</v>
      </c>
      <c r="S208" s="36">
        <f>SUMIFS(СВЦЭМ!$F$34:$F$777,СВЦЭМ!$A$34:$A$777,$A208,СВЦЭМ!$B$34:$B$777,S$190)+'СЕТ СН'!$F$12-'СЕТ СН'!$F$23</f>
        <v>-503.47462581000002</v>
      </c>
      <c r="T208" s="36">
        <f>SUMIFS(СВЦЭМ!$F$34:$F$777,СВЦЭМ!$A$34:$A$777,$A208,СВЦЭМ!$B$34:$B$777,T$190)+'СЕТ СН'!$F$12-'СЕТ СН'!$F$23</f>
        <v>-505.37061052000001</v>
      </c>
      <c r="U208" s="36">
        <f>SUMIFS(СВЦЭМ!$F$34:$F$777,СВЦЭМ!$A$34:$A$777,$A208,СВЦЭМ!$B$34:$B$777,U$190)+'СЕТ СН'!$F$12-'СЕТ СН'!$F$23</f>
        <v>-503.57541874000003</v>
      </c>
      <c r="V208" s="36">
        <f>SUMIFS(СВЦЭМ!$F$34:$F$777,СВЦЭМ!$A$34:$A$777,$A208,СВЦЭМ!$B$34:$B$777,V$190)+'СЕТ СН'!$F$12-'СЕТ СН'!$F$23</f>
        <v>-501.04167229000001</v>
      </c>
      <c r="W208" s="36">
        <f>SUMIFS(СВЦЭМ!$F$34:$F$777,СВЦЭМ!$A$34:$A$777,$A208,СВЦЭМ!$B$34:$B$777,W$190)+'СЕТ СН'!$F$12-'СЕТ СН'!$F$23</f>
        <v>-500.22833789000003</v>
      </c>
      <c r="X208" s="36">
        <f>SUMIFS(СВЦЭМ!$F$34:$F$777,СВЦЭМ!$A$34:$A$777,$A208,СВЦЭМ!$B$34:$B$777,X$190)+'СЕТ СН'!$F$12-'СЕТ СН'!$F$23</f>
        <v>-502.50049487000001</v>
      </c>
      <c r="Y208" s="36">
        <f>SUMIFS(СВЦЭМ!$F$34:$F$777,СВЦЭМ!$A$34:$A$777,$A208,СВЦЭМ!$B$34:$B$777,Y$190)+'СЕТ СН'!$F$12-'СЕТ СН'!$F$23</f>
        <v>-497.09507416999998</v>
      </c>
    </row>
    <row r="209" spans="1:25" ht="15.75" x14ac:dyDescent="0.2">
      <c r="A209" s="35">
        <f t="shared" si="5"/>
        <v>42813</v>
      </c>
      <c r="B209" s="36">
        <f>SUMIFS(СВЦЭМ!$F$34:$F$777,СВЦЭМ!$A$34:$A$777,$A209,СВЦЭМ!$B$34:$B$777,B$190)+'СЕТ СН'!$F$12-'СЕТ СН'!$F$23</f>
        <v>-487.11587385000001</v>
      </c>
      <c r="C209" s="36">
        <f>SUMIFS(СВЦЭМ!$F$34:$F$777,СВЦЭМ!$A$34:$A$777,$A209,СВЦЭМ!$B$34:$B$777,C$190)+'СЕТ СН'!$F$12-'СЕТ СН'!$F$23</f>
        <v>-486.30415930999999</v>
      </c>
      <c r="D209" s="36">
        <f>SUMIFS(СВЦЭМ!$F$34:$F$777,СВЦЭМ!$A$34:$A$777,$A209,СВЦЭМ!$B$34:$B$777,D$190)+'СЕТ СН'!$F$12-'СЕТ СН'!$F$23</f>
        <v>-483.77906125999999</v>
      </c>
      <c r="E209" s="36">
        <f>SUMIFS(СВЦЭМ!$F$34:$F$777,СВЦЭМ!$A$34:$A$777,$A209,СВЦЭМ!$B$34:$B$777,E$190)+'СЕТ СН'!$F$12-'СЕТ СН'!$F$23</f>
        <v>-482.66507297999999</v>
      </c>
      <c r="F209" s="36">
        <f>SUMIFS(СВЦЭМ!$F$34:$F$777,СВЦЭМ!$A$34:$A$777,$A209,СВЦЭМ!$B$34:$B$777,F$190)+'СЕТ СН'!$F$12-'СЕТ СН'!$F$23</f>
        <v>-483.23696367000002</v>
      </c>
      <c r="G209" s="36">
        <f>SUMIFS(СВЦЭМ!$F$34:$F$777,СВЦЭМ!$A$34:$A$777,$A209,СВЦЭМ!$B$34:$B$777,G$190)+'СЕТ СН'!$F$12-'СЕТ СН'!$F$23</f>
        <v>-484.02473756000001</v>
      </c>
      <c r="H209" s="36">
        <f>SUMIFS(СВЦЭМ!$F$34:$F$777,СВЦЭМ!$A$34:$A$777,$A209,СВЦЭМ!$B$34:$B$777,H$190)+'СЕТ СН'!$F$12-'СЕТ СН'!$F$23</f>
        <v>-485.99992455</v>
      </c>
      <c r="I209" s="36">
        <f>SUMIFS(СВЦЭМ!$F$34:$F$777,СВЦЭМ!$A$34:$A$777,$A209,СВЦЭМ!$B$34:$B$777,I$190)+'СЕТ СН'!$F$12-'СЕТ СН'!$F$23</f>
        <v>-488.12836224</v>
      </c>
      <c r="J209" s="36">
        <f>SUMIFS(СВЦЭМ!$F$34:$F$777,СВЦЭМ!$A$34:$A$777,$A209,СВЦЭМ!$B$34:$B$777,J$190)+'СЕТ СН'!$F$12-'СЕТ СН'!$F$23</f>
        <v>-492.57921318000001</v>
      </c>
      <c r="K209" s="36">
        <f>SUMIFS(СВЦЭМ!$F$34:$F$777,СВЦЭМ!$A$34:$A$777,$A209,СВЦЭМ!$B$34:$B$777,K$190)+'СЕТ СН'!$F$12-'СЕТ СН'!$F$23</f>
        <v>-501.14441785999998</v>
      </c>
      <c r="L209" s="36">
        <f>SUMIFS(СВЦЭМ!$F$34:$F$777,СВЦЭМ!$A$34:$A$777,$A209,СВЦЭМ!$B$34:$B$777,L$190)+'СЕТ СН'!$F$12-'СЕТ СН'!$F$23</f>
        <v>-503.09923652999998</v>
      </c>
      <c r="M209" s="36">
        <f>SUMIFS(СВЦЭМ!$F$34:$F$777,СВЦЭМ!$A$34:$A$777,$A209,СВЦЭМ!$B$34:$B$777,M$190)+'СЕТ СН'!$F$12-'СЕТ СН'!$F$23</f>
        <v>-501.73264134999999</v>
      </c>
      <c r="N209" s="36">
        <f>SUMIFS(СВЦЭМ!$F$34:$F$777,СВЦЭМ!$A$34:$A$777,$A209,СВЦЭМ!$B$34:$B$777,N$190)+'СЕТ СН'!$F$12-'СЕТ СН'!$F$23</f>
        <v>-500.20790777000002</v>
      </c>
      <c r="O209" s="36">
        <f>SUMIFS(СВЦЭМ!$F$34:$F$777,СВЦЭМ!$A$34:$A$777,$A209,СВЦЭМ!$B$34:$B$777,O$190)+'СЕТ СН'!$F$12-'СЕТ СН'!$F$23</f>
        <v>-499.34240700999999</v>
      </c>
      <c r="P209" s="36">
        <f>SUMIFS(СВЦЭМ!$F$34:$F$777,СВЦЭМ!$A$34:$A$777,$A209,СВЦЭМ!$B$34:$B$777,P$190)+'СЕТ СН'!$F$12-'СЕТ СН'!$F$23</f>
        <v>-498.12103313</v>
      </c>
      <c r="Q209" s="36">
        <f>SUMIFS(СВЦЭМ!$F$34:$F$777,СВЦЭМ!$A$34:$A$777,$A209,СВЦЭМ!$B$34:$B$777,Q$190)+'СЕТ СН'!$F$12-'СЕТ СН'!$F$23</f>
        <v>-497.46517029</v>
      </c>
      <c r="R209" s="36">
        <f>SUMIFS(СВЦЭМ!$F$34:$F$777,СВЦЭМ!$A$34:$A$777,$A209,СВЦЭМ!$B$34:$B$777,R$190)+'СЕТ СН'!$F$12-'СЕТ СН'!$F$23</f>
        <v>-496.89614728999999</v>
      </c>
      <c r="S209" s="36">
        <f>SUMIFS(СВЦЭМ!$F$34:$F$777,СВЦЭМ!$A$34:$A$777,$A209,СВЦЭМ!$B$34:$B$777,S$190)+'СЕТ СН'!$F$12-'СЕТ СН'!$F$23</f>
        <v>-498.65996380000001</v>
      </c>
      <c r="T209" s="36">
        <f>SUMIFS(СВЦЭМ!$F$34:$F$777,СВЦЭМ!$A$34:$A$777,$A209,СВЦЭМ!$B$34:$B$777,T$190)+'СЕТ СН'!$F$12-'СЕТ СН'!$F$23</f>
        <v>-501.77866080000001</v>
      </c>
      <c r="U209" s="36">
        <f>SUMIFS(СВЦЭМ!$F$34:$F$777,СВЦЭМ!$A$34:$A$777,$A209,СВЦЭМ!$B$34:$B$777,U$190)+'СЕТ СН'!$F$12-'СЕТ СН'!$F$23</f>
        <v>-505.26660038</v>
      </c>
      <c r="V209" s="36">
        <f>SUMIFS(СВЦЭМ!$F$34:$F$777,СВЦЭМ!$A$34:$A$777,$A209,СВЦЭМ!$B$34:$B$777,V$190)+'СЕТ СН'!$F$12-'СЕТ СН'!$F$23</f>
        <v>-504.85443867999999</v>
      </c>
      <c r="W209" s="36">
        <f>SUMIFS(СВЦЭМ!$F$34:$F$777,СВЦЭМ!$A$34:$A$777,$A209,СВЦЭМ!$B$34:$B$777,W$190)+'СЕТ СН'!$F$12-'СЕТ СН'!$F$23</f>
        <v>-504.87679529000002</v>
      </c>
      <c r="X209" s="36">
        <f>SUMIFS(СВЦЭМ!$F$34:$F$777,СВЦЭМ!$A$34:$A$777,$A209,СВЦЭМ!$B$34:$B$777,X$190)+'СЕТ СН'!$F$12-'СЕТ СН'!$F$23</f>
        <v>-499.03322041000001</v>
      </c>
      <c r="Y209" s="36">
        <f>SUMIFS(СВЦЭМ!$F$34:$F$777,СВЦЭМ!$A$34:$A$777,$A209,СВЦЭМ!$B$34:$B$777,Y$190)+'СЕТ СН'!$F$12-'СЕТ СН'!$F$23</f>
        <v>-489.03975591</v>
      </c>
    </row>
    <row r="210" spans="1:25" ht="15.75" x14ac:dyDescent="0.2">
      <c r="A210" s="35">
        <f t="shared" si="5"/>
        <v>42814</v>
      </c>
      <c r="B210" s="36">
        <f>SUMIFS(СВЦЭМ!$F$34:$F$777,СВЦЭМ!$A$34:$A$777,$A210,СВЦЭМ!$B$34:$B$777,B$190)+'СЕТ СН'!$F$12-'СЕТ СН'!$F$23</f>
        <v>-479.03128372999998</v>
      </c>
      <c r="C210" s="36">
        <f>SUMIFS(СВЦЭМ!$F$34:$F$777,СВЦЭМ!$A$34:$A$777,$A210,СВЦЭМ!$B$34:$B$777,C$190)+'СЕТ СН'!$F$12-'СЕТ СН'!$F$23</f>
        <v>-475.99044086000004</v>
      </c>
      <c r="D210" s="36">
        <f>SUMIFS(СВЦЭМ!$F$34:$F$777,СВЦЭМ!$A$34:$A$777,$A210,СВЦЭМ!$B$34:$B$777,D$190)+'СЕТ СН'!$F$12-'СЕТ СН'!$F$23</f>
        <v>-473.32740053999999</v>
      </c>
      <c r="E210" s="36">
        <f>SUMIFS(СВЦЭМ!$F$34:$F$777,СВЦЭМ!$A$34:$A$777,$A210,СВЦЭМ!$B$34:$B$777,E$190)+'СЕТ СН'!$F$12-'СЕТ СН'!$F$23</f>
        <v>-471.86537397000001</v>
      </c>
      <c r="F210" s="36">
        <f>SUMIFS(СВЦЭМ!$F$34:$F$777,СВЦЭМ!$A$34:$A$777,$A210,СВЦЭМ!$B$34:$B$777,F$190)+'СЕТ СН'!$F$12-'СЕТ СН'!$F$23</f>
        <v>-472.22436235999999</v>
      </c>
      <c r="G210" s="36">
        <f>SUMIFS(СВЦЭМ!$F$34:$F$777,СВЦЭМ!$A$34:$A$777,$A210,СВЦЭМ!$B$34:$B$777,G$190)+'СЕТ СН'!$F$12-'СЕТ СН'!$F$23</f>
        <v>-473.73794993000001</v>
      </c>
      <c r="H210" s="36">
        <f>SUMIFS(СВЦЭМ!$F$34:$F$777,СВЦЭМ!$A$34:$A$777,$A210,СВЦЭМ!$B$34:$B$777,H$190)+'СЕТ СН'!$F$12-'СЕТ СН'!$F$23</f>
        <v>-479.27640334</v>
      </c>
      <c r="I210" s="36">
        <f>SUMIFS(СВЦЭМ!$F$34:$F$777,СВЦЭМ!$A$34:$A$777,$A210,СВЦЭМ!$B$34:$B$777,I$190)+'СЕТ СН'!$F$12-'СЕТ СН'!$F$23</f>
        <v>-486.78374848999999</v>
      </c>
      <c r="J210" s="36">
        <f>SUMIFS(СВЦЭМ!$F$34:$F$777,СВЦЭМ!$A$34:$A$777,$A210,СВЦЭМ!$B$34:$B$777,J$190)+'СЕТ СН'!$F$12-'СЕТ СН'!$F$23</f>
        <v>-492.38359794999997</v>
      </c>
      <c r="K210" s="36">
        <f>SUMIFS(СВЦЭМ!$F$34:$F$777,СВЦЭМ!$A$34:$A$777,$A210,СВЦЭМ!$B$34:$B$777,K$190)+'СЕТ СН'!$F$12-'СЕТ СН'!$F$23</f>
        <v>-497.95828853</v>
      </c>
      <c r="L210" s="36">
        <f>SUMIFS(СВЦЭМ!$F$34:$F$777,СВЦЭМ!$A$34:$A$777,$A210,СВЦЭМ!$B$34:$B$777,L$190)+'СЕТ СН'!$F$12-'СЕТ СН'!$F$23</f>
        <v>-498.16481937000003</v>
      </c>
      <c r="M210" s="36">
        <f>SUMIFS(СВЦЭМ!$F$34:$F$777,СВЦЭМ!$A$34:$A$777,$A210,СВЦЭМ!$B$34:$B$777,M$190)+'СЕТ СН'!$F$12-'СЕТ СН'!$F$23</f>
        <v>-497.23114057999999</v>
      </c>
      <c r="N210" s="36">
        <f>SUMIFS(СВЦЭМ!$F$34:$F$777,СВЦЭМ!$A$34:$A$777,$A210,СВЦЭМ!$B$34:$B$777,N$190)+'СЕТ СН'!$F$12-'СЕТ СН'!$F$23</f>
        <v>-494.48860331999998</v>
      </c>
      <c r="O210" s="36">
        <f>SUMIFS(СВЦЭМ!$F$34:$F$777,СВЦЭМ!$A$34:$A$777,$A210,СВЦЭМ!$B$34:$B$777,O$190)+'СЕТ СН'!$F$12-'СЕТ СН'!$F$23</f>
        <v>-492.40385753999999</v>
      </c>
      <c r="P210" s="36">
        <f>SUMIFS(СВЦЭМ!$F$34:$F$777,СВЦЭМ!$A$34:$A$777,$A210,СВЦЭМ!$B$34:$B$777,P$190)+'СЕТ СН'!$F$12-'СЕТ СН'!$F$23</f>
        <v>-491.67826659000002</v>
      </c>
      <c r="Q210" s="36">
        <f>SUMIFS(СВЦЭМ!$F$34:$F$777,СВЦЭМ!$A$34:$A$777,$A210,СВЦЭМ!$B$34:$B$777,Q$190)+'СЕТ СН'!$F$12-'СЕТ СН'!$F$23</f>
        <v>-491.87906760999999</v>
      </c>
      <c r="R210" s="36">
        <f>SUMIFS(СВЦЭМ!$F$34:$F$777,СВЦЭМ!$A$34:$A$777,$A210,СВЦЭМ!$B$34:$B$777,R$190)+'СЕТ СН'!$F$12-'СЕТ СН'!$F$23</f>
        <v>-491.14690711999998</v>
      </c>
      <c r="S210" s="36">
        <f>SUMIFS(СВЦЭМ!$F$34:$F$777,СВЦЭМ!$A$34:$A$777,$A210,СВЦЭМ!$B$34:$B$777,S$190)+'СЕТ СН'!$F$12-'СЕТ СН'!$F$23</f>
        <v>-491.69754533000003</v>
      </c>
      <c r="T210" s="36">
        <f>SUMIFS(СВЦЭМ!$F$34:$F$777,СВЦЭМ!$A$34:$A$777,$A210,СВЦЭМ!$B$34:$B$777,T$190)+'СЕТ СН'!$F$12-'СЕТ СН'!$F$23</f>
        <v>-494.94210469000001</v>
      </c>
      <c r="U210" s="36">
        <f>SUMIFS(СВЦЭМ!$F$34:$F$777,СВЦЭМ!$A$34:$A$777,$A210,СВЦЭМ!$B$34:$B$777,U$190)+'СЕТ СН'!$F$12-'СЕТ СН'!$F$23</f>
        <v>-498.81395357999997</v>
      </c>
      <c r="V210" s="36">
        <f>SUMIFS(СВЦЭМ!$F$34:$F$777,СВЦЭМ!$A$34:$A$777,$A210,СВЦЭМ!$B$34:$B$777,V$190)+'СЕТ СН'!$F$12-'СЕТ СН'!$F$23</f>
        <v>-499.13897284000001</v>
      </c>
      <c r="W210" s="36">
        <f>SUMIFS(СВЦЭМ!$F$34:$F$777,СВЦЭМ!$A$34:$A$777,$A210,СВЦЭМ!$B$34:$B$777,W$190)+'СЕТ СН'!$F$12-'СЕТ СН'!$F$23</f>
        <v>-499.30564459999999</v>
      </c>
      <c r="X210" s="36">
        <f>SUMIFS(СВЦЭМ!$F$34:$F$777,СВЦЭМ!$A$34:$A$777,$A210,СВЦЭМ!$B$34:$B$777,X$190)+'СЕТ СН'!$F$12-'СЕТ СН'!$F$23</f>
        <v>-491.40441383000001</v>
      </c>
      <c r="Y210" s="36">
        <f>SUMIFS(СВЦЭМ!$F$34:$F$777,СВЦЭМ!$A$34:$A$777,$A210,СВЦЭМ!$B$34:$B$777,Y$190)+'СЕТ СН'!$F$12-'СЕТ СН'!$F$23</f>
        <v>-483.38467781999998</v>
      </c>
    </row>
    <row r="211" spans="1:25" ht="15.75" x14ac:dyDescent="0.2">
      <c r="A211" s="35">
        <f t="shared" si="5"/>
        <v>42815</v>
      </c>
      <c r="B211" s="36">
        <f>SUMIFS(СВЦЭМ!$F$34:$F$777,СВЦЭМ!$A$34:$A$777,$A211,СВЦЭМ!$B$34:$B$777,B$190)+'СЕТ СН'!$F$12-'СЕТ СН'!$F$23</f>
        <v>-488.85805031000001</v>
      </c>
      <c r="C211" s="36">
        <f>SUMIFS(СВЦЭМ!$F$34:$F$777,СВЦЭМ!$A$34:$A$777,$A211,СВЦЭМ!$B$34:$B$777,C$190)+'СЕТ СН'!$F$12-'СЕТ СН'!$F$23</f>
        <v>-485.71847780000002</v>
      </c>
      <c r="D211" s="36">
        <f>SUMIFS(СВЦЭМ!$F$34:$F$777,СВЦЭМ!$A$34:$A$777,$A211,СВЦЭМ!$B$34:$B$777,D$190)+'СЕТ СН'!$F$12-'СЕТ СН'!$F$23</f>
        <v>-483.4806681</v>
      </c>
      <c r="E211" s="36">
        <f>SUMIFS(СВЦЭМ!$F$34:$F$777,СВЦЭМ!$A$34:$A$777,$A211,СВЦЭМ!$B$34:$B$777,E$190)+'СЕТ СН'!$F$12-'СЕТ СН'!$F$23</f>
        <v>-483.05027183999999</v>
      </c>
      <c r="F211" s="36">
        <f>SUMIFS(СВЦЭМ!$F$34:$F$777,СВЦЭМ!$A$34:$A$777,$A211,СВЦЭМ!$B$34:$B$777,F$190)+'СЕТ СН'!$F$12-'СЕТ СН'!$F$23</f>
        <v>-483.42882273999999</v>
      </c>
      <c r="G211" s="36">
        <f>SUMIFS(СВЦЭМ!$F$34:$F$777,СВЦЭМ!$A$34:$A$777,$A211,СВЦЭМ!$B$34:$B$777,G$190)+'СЕТ СН'!$F$12-'СЕТ СН'!$F$23</f>
        <v>-484.95602545999998</v>
      </c>
      <c r="H211" s="36">
        <f>SUMIFS(СВЦЭМ!$F$34:$F$777,СВЦЭМ!$A$34:$A$777,$A211,СВЦЭМ!$B$34:$B$777,H$190)+'СЕТ СН'!$F$12-'СЕТ СН'!$F$23</f>
        <v>-483.82657160999997</v>
      </c>
      <c r="I211" s="36">
        <f>SUMIFS(СВЦЭМ!$F$34:$F$777,СВЦЭМ!$A$34:$A$777,$A211,СВЦЭМ!$B$34:$B$777,I$190)+'СЕТ СН'!$F$12-'СЕТ СН'!$F$23</f>
        <v>-485.13264141000002</v>
      </c>
      <c r="J211" s="36">
        <f>SUMIFS(СВЦЭМ!$F$34:$F$777,СВЦЭМ!$A$34:$A$777,$A211,СВЦЭМ!$B$34:$B$777,J$190)+'СЕТ СН'!$F$12-'СЕТ СН'!$F$23</f>
        <v>-492.36687453000002</v>
      </c>
      <c r="K211" s="36">
        <f>SUMIFS(СВЦЭМ!$F$34:$F$777,СВЦЭМ!$A$34:$A$777,$A211,СВЦЭМ!$B$34:$B$777,K$190)+'СЕТ СН'!$F$12-'СЕТ СН'!$F$23</f>
        <v>-498.09431088999997</v>
      </c>
      <c r="L211" s="36">
        <f>SUMIFS(СВЦЭМ!$F$34:$F$777,СВЦЭМ!$A$34:$A$777,$A211,СВЦЭМ!$B$34:$B$777,L$190)+'СЕТ СН'!$F$12-'СЕТ СН'!$F$23</f>
        <v>-498.57463267000003</v>
      </c>
      <c r="M211" s="36">
        <f>SUMIFS(СВЦЭМ!$F$34:$F$777,СВЦЭМ!$A$34:$A$777,$A211,СВЦЭМ!$B$34:$B$777,M$190)+'СЕТ СН'!$F$12-'СЕТ СН'!$F$23</f>
        <v>-493.60896938999997</v>
      </c>
      <c r="N211" s="36">
        <f>SUMIFS(СВЦЭМ!$F$34:$F$777,СВЦЭМ!$A$34:$A$777,$A211,СВЦЭМ!$B$34:$B$777,N$190)+'СЕТ СН'!$F$12-'СЕТ СН'!$F$23</f>
        <v>-493.89346792000003</v>
      </c>
      <c r="O211" s="36">
        <f>SUMIFS(СВЦЭМ!$F$34:$F$777,СВЦЭМ!$A$34:$A$777,$A211,СВЦЭМ!$B$34:$B$777,O$190)+'СЕТ СН'!$F$12-'СЕТ СН'!$F$23</f>
        <v>-493.60689636000001</v>
      </c>
      <c r="P211" s="36">
        <f>SUMIFS(СВЦЭМ!$F$34:$F$777,СВЦЭМ!$A$34:$A$777,$A211,СВЦЭМ!$B$34:$B$777,P$190)+'СЕТ СН'!$F$12-'СЕТ СН'!$F$23</f>
        <v>-492.51973664000002</v>
      </c>
      <c r="Q211" s="36">
        <f>SUMIFS(СВЦЭМ!$F$34:$F$777,СВЦЭМ!$A$34:$A$777,$A211,СВЦЭМ!$B$34:$B$777,Q$190)+'СЕТ СН'!$F$12-'СЕТ СН'!$F$23</f>
        <v>-491.55243610000002</v>
      </c>
      <c r="R211" s="36">
        <f>SUMIFS(СВЦЭМ!$F$34:$F$777,СВЦЭМ!$A$34:$A$777,$A211,СВЦЭМ!$B$34:$B$777,R$190)+'СЕТ СН'!$F$12-'СЕТ СН'!$F$23</f>
        <v>-491.48677655</v>
      </c>
      <c r="S211" s="36">
        <f>SUMIFS(СВЦЭМ!$F$34:$F$777,СВЦЭМ!$A$34:$A$777,$A211,СВЦЭМ!$B$34:$B$777,S$190)+'СЕТ СН'!$F$12-'СЕТ СН'!$F$23</f>
        <v>-491.35591488</v>
      </c>
      <c r="T211" s="36">
        <f>SUMIFS(СВЦЭМ!$F$34:$F$777,СВЦЭМ!$A$34:$A$777,$A211,СВЦЭМ!$B$34:$B$777,T$190)+'СЕТ СН'!$F$12-'СЕТ СН'!$F$23</f>
        <v>-492.89680817999999</v>
      </c>
      <c r="U211" s="36">
        <f>SUMIFS(СВЦЭМ!$F$34:$F$777,СВЦЭМ!$A$34:$A$777,$A211,СВЦЭМ!$B$34:$B$777,U$190)+'СЕТ СН'!$F$12-'СЕТ СН'!$F$23</f>
        <v>-495.17189662999999</v>
      </c>
      <c r="V211" s="36">
        <f>SUMIFS(СВЦЭМ!$F$34:$F$777,СВЦЭМ!$A$34:$A$777,$A211,СВЦЭМ!$B$34:$B$777,V$190)+'СЕТ СН'!$F$12-'СЕТ СН'!$F$23</f>
        <v>-497.62098550000002</v>
      </c>
      <c r="W211" s="36">
        <f>SUMIFS(СВЦЭМ!$F$34:$F$777,СВЦЭМ!$A$34:$A$777,$A211,СВЦЭМ!$B$34:$B$777,W$190)+'СЕТ СН'!$F$12-'СЕТ СН'!$F$23</f>
        <v>-497.46594514999998</v>
      </c>
      <c r="X211" s="36">
        <f>SUMIFS(СВЦЭМ!$F$34:$F$777,СВЦЭМ!$A$34:$A$777,$A211,СВЦЭМ!$B$34:$B$777,X$190)+'СЕТ СН'!$F$12-'СЕТ СН'!$F$23</f>
        <v>-492.13029072</v>
      </c>
      <c r="Y211" s="36">
        <f>SUMIFS(СВЦЭМ!$F$34:$F$777,СВЦЭМ!$A$34:$A$777,$A211,СВЦЭМ!$B$34:$B$777,Y$190)+'СЕТ СН'!$F$12-'СЕТ СН'!$F$23</f>
        <v>-491.82736624</v>
      </c>
    </row>
    <row r="212" spans="1:25" ht="15.75" x14ac:dyDescent="0.2">
      <c r="A212" s="35">
        <f t="shared" si="5"/>
        <v>42816</v>
      </c>
      <c r="B212" s="36">
        <f>SUMIFS(СВЦЭМ!$F$34:$F$777,СВЦЭМ!$A$34:$A$777,$A212,СВЦЭМ!$B$34:$B$777,B$190)+'СЕТ СН'!$F$12-'СЕТ СН'!$F$23</f>
        <v>-485.06217892000001</v>
      </c>
      <c r="C212" s="36">
        <f>SUMIFS(СВЦЭМ!$F$34:$F$777,СВЦЭМ!$A$34:$A$777,$A212,СВЦЭМ!$B$34:$B$777,C$190)+'СЕТ СН'!$F$12-'СЕТ СН'!$F$23</f>
        <v>-483.41932393000002</v>
      </c>
      <c r="D212" s="36">
        <f>SUMIFS(СВЦЭМ!$F$34:$F$777,СВЦЭМ!$A$34:$A$777,$A212,СВЦЭМ!$B$34:$B$777,D$190)+'СЕТ СН'!$F$12-'СЕТ СН'!$F$23</f>
        <v>-481.48752303000003</v>
      </c>
      <c r="E212" s="36">
        <f>SUMIFS(СВЦЭМ!$F$34:$F$777,СВЦЭМ!$A$34:$A$777,$A212,СВЦЭМ!$B$34:$B$777,E$190)+'СЕТ СН'!$F$12-'СЕТ СН'!$F$23</f>
        <v>-480.46759896000003</v>
      </c>
      <c r="F212" s="36">
        <f>SUMIFS(СВЦЭМ!$F$34:$F$777,СВЦЭМ!$A$34:$A$777,$A212,СВЦЭМ!$B$34:$B$777,F$190)+'СЕТ СН'!$F$12-'СЕТ СН'!$F$23</f>
        <v>-480.86964347000003</v>
      </c>
      <c r="G212" s="36">
        <f>SUMIFS(СВЦЭМ!$F$34:$F$777,СВЦЭМ!$A$34:$A$777,$A212,СВЦЭМ!$B$34:$B$777,G$190)+'СЕТ СН'!$F$12-'СЕТ СН'!$F$23</f>
        <v>-482.20942534</v>
      </c>
      <c r="H212" s="36">
        <f>SUMIFS(СВЦЭМ!$F$34:$F$777,СВЦЭМ!$A$34:$A$777,$A212,СВЦЭМ!$B$34:$B$777,H$190)+'СЕТ СН'!$F$12-'СЕТ СН'!$F$23</f>
        <v>-480.31822946</v>
      </c>
      <c r="I212" s="36">
        <f>SUMIFS(СВЦЭМ!$F$34:$F$777,СВЦЭМ!$A$34:$A$777,$A212,СВЦЭМ!$B$34:$B$777,I$190)+'СЕТ СН'!$F$12-'СЕТ СН'!$F$23</f>
        <v>-485.18023886000003</v>
      </c>
      <c r="J212" s="36">
        <f>SUMIFS(СВЦЭМ!$F$34:$F$777,СВЦЭМ!$A$34:$A$777,$A212,СВЦЭМ!$B$34:$B$777,J$190)+'СЕТ СН'!$F$12-'СЕТ СН'!$F$23</f>
        <v>-491.87512240000001</v>
      </c>
      <c r="K212" s="36">
        <f>SUMIFS(СВЦЭМ!$F$34:$F$777,СВЦЭМ!$A$34:$A$777,$A212,СВЦЭМ!$B$34:$B$777,K$190)+'СЕТ СН'!$F$12-'СЕТ СН'!$F$23</f>
        <v>-496.26111108999999</v>
      </c>
      <c r="L212" s="36">
        <f>SUMIFS(СВЦЭМ!$F$34:$F$777,СВЦЭМ!$A$34:$A$777,$A212,СВЦЭМ!$B$34:$B$777,L$190)+'СЕТ СН'!$F$12-'СЕТ СН'!$F$23</f>
        <v>-496.30821200000003</v>
      </c>
      <c r="M212" s="36">
        <f>SUMIFS(СВЦЭМ!$F$34:$F$777,СВЦЭМ!$A$34:$A$777,$A212,СВЦЭМ!$B$34:$B$777,M$190)+'СЕТ СН'!$F$12-'СЕТ СН'!$F$23</f>
        <v>-494.88804727000002</v>
      </c>
      <c r="N212" s="36">
        <f>SUMIFS(СВЦЭМ!$F$34:$F$777,СВЦЭМ!$A$34:$A$777,$A212,СВЦЭМ!$B$34:$B$777,N$190)+'СЕТ СН'!$F$12-'СЕТ СН'!$F$23</f>
        <v>-488.85105849000001</v>
      </c>
      <c r="O212" s="36">
        <f>SUMIFS(СВЦЭМ!$F$34:$F$777,СВЦЭМ!$A$34:$A$777,$A212,СВЦЭМ!$B$34:$B$777,O$190)+'СЕТ СН'!$F$12-'СЕТ СН'!$F$23</f>
        <v>-491.131169</v>
      </c>
      <c r="P212" s="36">
        <f>SUMIFS(СВЦЭМ!$F$34:$F$777,СВЦЭМ!$A$34:$A$777,$A212,СВЦЭМ!$B$34:$B$777,P$190)+'СЕТ СН'!$F$12-'СЕТ СН'!$F$23</f>
        <v>-489.24252808</v>
      </c>
      <c r="Q212" s="36">
        <f>SUMIFS(СВЦЭМ!$F$34:$F$777,СВЦЭМ!$A$34:$A$777,$A212,СВЦЭМ!$B$34:$B$777,Q$190)+'СЕТ СН'!$F$12-'СЕТ СН'!$F$23</f>
        <v>-488.54164215000003</v>
      </c>
      <c r="R212" s="36">
        <f>SUMIFS(СВЦЭМ!$F$34:$F$777,СВЦЭМ!$A$34:$A$777,$A212,СВЦЭМ!$B$34:$B$777,R$190)+'СЕТ СН'!$F$12-'СЕТ СН'!$F$23</f>
        <v>-488.80370872999998</v>
      </c>
      <c r="S212" s="36">
        <f>SUMIFS(СВЦЭМ!$F$34:$F$777,СВЦЭМ!$A$34:$A$777,$A212,СВЦЭМ!$B$34:$B$777,S$190)+'СЕТ СН'!$F$12-'СЕТ СН'!$F$23</f>
        <v>-490.46892465000002</v>
      </c>
      <c r="T212" s="36">
        <f>SUMIFS(СВЦЭМ!$F$34:$F$777,СВЦЭМ!$A$34:$A$777,$A212,СВЦЭМ!$B$34:$B$777,T$190)+'СЕТ СН'!$F$12-'СЕТ СН'!$F$23</f>
        <v>-493.1960181</v>
      </c>
      <c r="U212" s="36">
        <f>SUMIFS(СВЦЭМ!$F$34:$F$777,СВЦЭМ!$A$34:$A$777,$A212,СВЦЭМ!$B$34:$B$777,U$190)+'СЕТ СН'!$F$12-'СЕТ СН'!$F$23</f>
        <v>-497.74122725000001</v>
      </c>
      <c r="V212" s="36">
        <f>SUMIFS(СВЦЭМ!$F$34:$F$777,СВЦЭМ!$A$34:$A$777,$A212,СВЦЭМ!$B$34:$B$777,V$190)+'СЕТ СН'!$F$12-'СЕТ СН'!$F$23</f>
        <v>-498.82144389000001</v>
      </c>
      <c r="W212" s="36">
        <f>SUMIFS(СВЦЭМ!$F$34:$F$777,СВЦЭМ!$A$34:$A$777,$A212,СВЦЭМ!$B$34:$B$777,W$190)+'СЕТ СН'!$F$12-'СЕТ СН'!$F$23</f>
        <v>-498.20529350999999</v>
      </c>
      <c r="X212" s="36">
        <f>SUMIFS(СВЦЭМ!$F$34:$F$777,СВЦЭМ!$A$34:$A$777,$A212,СВЦЭМ!$B$34:$B$777,X$190)+'СЕТ СН'!$F$12-'СЕТ СН'!$F$23</f>
        <v>-492.52488310000001</v>
      </c>
      <c r="Y212" s="36">
        <f>SUMIFS(СВЦЭМ!$F$34:$F$777,СВЦЭМ!$A$34:$A$777,$A212,СВЦЭМ!$B$34:$B$777,Y$190)+'СЕТ СН'!$F$12-'СЕТ СН'!$F$23</f>
        <v>-483.76971201000003</v>
      </c>
    </row>
    <row r="213" spans="1:25" ht="15.75" x14ac:dyDescent="0.2">
      <c r="A213" s="35">
        <f t="shared" si="5"/>
        <v>42817</v>
      </c>
      <c r="B213" s="36">
        <f>SUMIFS(СВЦЭМ!$F$34:$F$777,СВЦЭМ!$A$34:$A$777,$A213,СВЦЭМ!$B$34:$B$777,B$190)+'СЕТ СН'!$F$12-'СЕТ СН'!$F$23</f>
        <v>-478.72407699000001</v>
      </c>
      <c r="C213" s="36">
        <f>SUMIFS(СВЦЭМ!$F$34:$F$777,СВЦЭМ!$A$34:$A$777,$A213,СВЦЭМ!$B$34:$B$777,C$190)+'СЕТ СН'!$F$12-'СЕТ СН'!$F$23</f>
        <v>-477.00846644000001</v>
      </c>
      <c r="D213" s="36">
        <f>SUMIFS(СВЦЭМ!$F$34:$F$777,СВЦЭМ!$A$34:$A$777,$A213,СВЦЭМ!$B$34:$B$777,D$190)+'СЕТ СН'!$F$12-'СЕТ СН'!$F$23</f>
        <v>-475.56744808999997</v>
      </c>
      <c r="E213" s="36">
        <f>SUMIFS(СВЦЭМ!$F$34:$F$777,СВЦЭМ!$A$34:$A$777,$A213,СВЦЭМ!$B$34:$B$777,E$190)+'СЕТ СН'!$F$12-'СЕТ СН'!$F$23</f>
        <v>-474.42195099000003</v>
      </c>
      <c r="F213" s="36">
        <f>SUMIFS(СВЦЭМ!$F$34:$F$777,СВЦЭМ!$A$34:$A$777,$A213,СВЦЭМ!$B$34:$B$777,F$190)+'СЕТ СН'!$F$12-'СЕТ СН'!$F$23</f>
        <v>-473.95463440999998</v>
      </c>
      <c r="G213" s="36">
        <f>SUMIFS(СВЦЭМ!$F$34:$F$777,СВЦЭМ!$A$34:$A$777,$A213,СВЦЭМ!$B$34:$B$777,G$190)+'СЕТ СН'!$F$12-'СЕТ СН'!$F$23</f>
        <v>-475.30939796000001</v>
      </c>
      <c r="H213" s="36">
        <f>SUMIFS(СВЦЭМ!$F$34:$F$777,СВЦЭМ!$A$34:$A$777,$A213,СВЦЭМ!$B$34:$B$777,H$190)+'СЕТ СН'!$F$12-'СЕТ СН'!$F$23</f>
        <v>-481.32469221999997</v>
      </c>
      <c r="I213" s="36">
        <f>SUMIFS(СВЦЭМ!$F$34:$F$777,СВЦЭМ!$A$34:$A$777,$A213,СВЦЭМ!$B$34:$B$777,I$190)+'СЕТ СН'!$F$12-'СЕТ СН'!$F$23</f>
        <v>-485.22679548999997</v>
      </c>
      <c r="J213" s="36">
        <f>SUMIFS(СВЦЭМ!$F$34:$F$777,СВЦЭМ!$A$34:$A$777,$A213,СВЦЭМ!$B$34:$B$777,J$190)+'СЕТ СН'!$F$12-'СЕТ СН'!$F$23</f>
        <v>-491.58835586999999</v>
      </c>
      <c r="K213" s="36">
        <f>SUMIFS(СВЦЭМ!$F$34:$F$777,СВЦЭМ!$A$34:$A$777,$A213,СВЦЭМ!$B$34:$B$777,K$190)+'СЕТ СН'!$F$12-'СЕТ СН'!$F$23</f>
        <v>-498.35743614</v>
      </c>
      <c r="L213" s="36">
        <f>SUMIFS(СВЦЭМ!$F$34:$F$777,СВЦЭМ!$A$34:$A$777,$A213,СВЦЭМ!$B$34:$B$777,L$190)+'СЕТ СН'!$F$12-'СЕТ СН'!$F$23</f>
        <v>-498.52404424999997</v>
      </c>
      <c r="M213" s="36">
        <f>SUMIFS(СВЦЭМ!$F$34:$F$777,СВЦЭМ!$A$34:$A$777,$A213,СВЦЭМ!$B$34:$B$777,M$190)+'СЕТ СН'!$F$12-'СЕТ СН'!$F$23</f>
        <v>-497.03817079999999</v>
      </c>
      <c r="N213" s="36">
        <f>SUMIFS(СВЦЭМ!$F$34:$F$777,СВЦЭМ!$A$34:$A$777,$A213,СВЦЭМ!$B$34:$B$777,N$190)+'СЕТ СН'!$F$12-'СЕТ СН'!$F$23</f>
        <v>-495.02572101999999</v>
      </c>
      <c r="O213" s="36">
        <f>SUMIFS(СВЦЭМ!$F$34:$F$777,СВЦЭМ!$A$34:$A$777,$A213,СВЦЭМ!$B$34:$B$777,O$190)+'СЕТ СН'!$F$12-'СЕТ СН'!$F$23</f>
        <v>-492.47575859</v>
      </c>
      <c r="P213" s="36">
        <f>SUMIFS(СВЦЭМ!$F$34:$F$777,СВЦЭМ!$A$34:$A$777,$A213,СВЦЭМ!$B$34:$B$777,P$190)+'СЕТ СН'!$F$12-'СЕТ СН'!$F$23</f>
        <v>-491.32231222000001</v>
      </c>
      <c r="Q213" s="36">
        <f>SUMIFS(СВЦЭМ!$F$34:$F$777,СВЦЭМ!$A$34:$A$777,$A213,СВЦЭМ!$B$34:$B$777,Q$190)+'СЕТ СН'!$F$12-'СЕТ СН'!$F$23</f>
        <v>-491.67933803</v>
      </c>
      <c r="R213" s="36">
        <f>SUMIFS(СВЦЭМ!$F$34:$F$777,СВЦЭМ!$A$34:$A$777,$A213,СВЦЭМ!$B$34:$B$777,R$190)+'СЕТ СН'!$F$12-'СЕТ СН'!$F$23</f>
        <v>-491.63792325999998</v>
      </c>
      <c r="S213" s="36">
        <f>SUMIFS(СВЦЭМ!$F$34:$F$777,СВЦЭМ!$A$34:$A$777,$A213,СВЦЭМ!$B$34:$B$777,S$190)+'СЕТ СН'!$F$12-'СЕТ СН'!$F$23</f>
        <v>-493.02902054000003</v>
      </c>
      <c r="T213" s="36">
        <f>SUMIFS(СВЦЭМ!$F$34:$F$777,СВЦЭМ!$A$34:$A$777,$A213,СВЦЭМ!$B$34:$B$777,T$190)+'СЕТ СН'!$F$12-'СЕТ СН'!$F$23</f>
        <v>-495.54067845999998</v>
      </c>
      <c r="U213" s="36">
        <f>SUMIFS(СВЦЭМ!$F$34:$F$777,СВЦЭМ!$A$34:$A$777,$A213,СВЦЭМ!$B$34:$B$777,U$190)+'СЕТ СН'!$F$12-'СЕТ СН'!$F$23</f>
        <v>-498.08095106999997</v>
      </c>
      <c r="V213" s="36">
        <f>SUMIFS(СВЦЭМ!$F$34:$F$777,СВЦЭМ!$A$34:$A$777,$A213,СВЦЭМ!$B$34:$B$777,V$190)+'СЕТ СН'!$F$12-'СЕТ СН'!$F$23</f>
        <v>-500.52785208</v>
      </c>
      <c r="W213" s="36">
        <f>SUMIFS(СВЦЭМ!$F$34:$F$777,СВЦЭМ!$A$34:$A$777,$A213,СВЦЭМ!$B$34:$B$777,W$190)+'СЕТ СН'!$F$12-'СЕТ СН'!$F$23</f>
        <v>-500.69210636000003</v>
      </c>
      <c r="X213" s="36">
        <f>SUMIFS(СВЦЭМ!$F$34:$F$777,СВЦЭМ!$A$34:$A$777,$A213,СВЦЭМ!$B$34:$B$777,X$190)+'СЕТ СН'!$F$12-'СЕТ СН'!$F$23</f>
        <v>-493.43963793</v>
      </c>
      <c r="Y213" s="36">
        <f>SUMIFS(СВЦЭМ!$F$34:$F$777,СВЦЭМ!$A$34:$A$777,$A213,СВЦЭМ!$B$34:$B$777,Y$190)+'СЕТ СН'!$F$12-'СЕТ СН'!$F$23</f>
        <v>-485.63190099000002</v>
      </c>
    </row>
    <row r="214" spans="1:25" ht="15.75" x14ac:dyDescent="0.2">
      <c r="A214" s="35">
        <f t="shared" si="5"/>
        <v>42818</v>
      </c>
      <c r="B214" s="36">
        <f>SUMIFS(СВЦЭМ!$F$34:$F$777,СВЦЭМ!$A$34:$A$777,$A214,СВЦЭМ!$B$34:$B$777,B$190)+'СЕТ СН'!$F$12-'СЕТ СН'!$F$23</f>
        <v>-481.03821224000001</v>
      </c>
      <c r="C214" s="36">
        <f>SUMIFS(СВЦЭМ!$F$34:$F$777,СВЦЭМ!$A$34:$A$777,$A214,СВЦЭМ!$B$34:$B$777,C$190)+'СЕТ СН'!$F$12-'СЕТ СН'!$F$23</f>
        <v>-477.48201700999999</v>
      </c>
      <c r="D214" s="36">
        <f>SUMIFS(СВЦЭМ!$F$34:$F$777,СВЦЭМ!$A$34:$A$777,$A214,СВЦЭМ!$B$34:$B$777,D$190)+'СЕТ СН'!$F$12-'СЕТ СН'!$F$23</f>
        <v>-475.64672966000001</v>
      </c>
      <c r="E214" s="36">
        <f>SUMIFS(СВЦЭМ!$F$34:$F$777,СВЦЭМ!$A$34:$A$777,$A214,СВЦЭМ!$B$34:$B$777,E$190)+'СЕТ СН'!$F$12-'СЕТ СН'!$F$23</f>
        <v>-473.97469196999998</v>
      </c>
      <c r="F214" s="36">
        <f>SUMIFS(СВЦЭМ!$F$34:$F$777,СВЦЭМ!$A$34:$A$777,$A214,СВЦЭМ!$B$34:$B$777,F$190)+'СЕТ СН'!$F$12-'СЕТ СН'!$F$23</f>
        <v>-473.92077033999999</v>
      </c>
      <c r="G214" s="36">
        <f>SUMIFS(СВЦЭМ!$F$34:$F$777,СВЦЭМ!$A$34:$A$777,$A214,СВЦЭМ!$B$34:$B$777,G$190)+'СЕТ СН'!$F$12-'СЕТ СН'!$F$23</f>
        <v>-476.82369341999998</v>
      </c>
      <c r="H214" s="36">
        <f>SUMIFS(СВЦЭМ!$F$34:$F$777,СВЦЭМ!$A$34:$A$777,$A214,СВЦЭМ!$B$34:$B$777,H$190)+'СЕТ СН'!$F$12-'СЕТ СН'!$F$23</f>
        <v>-483.57392075000001</v>
      </c>
      <c r="I214" s="36">
        <f>SUMIFS(СВЦЭМ!$F$34:$F$777,СВЦЭМ!$A$34:$A$777,$A214,СВЦЭМ!$B$34:$B$777,I$190)+'СЕТ СН'!$F$12-'СЕТ СН'!$F$23</f>
        <v>-489.85221559000001</v>
      </c>
      <c r="J214" s="36">
        <f>SUMIFS(СВЦЭМ!$F$34:$F$777,СВЦЭМ!$A$34:$A$777,$A214,СВЦЭМ!$B$34:$B$777,J$190)+'СЕТ СН'!$F$12-'СЕТ СН'!$F$23</f>
        <v>-495.87751814000001</v>
      </c>
      <c r="K214" s="36">
        <f>SUMIFS(СВЦЭМ!$F$34:$F$777,СВЦЭМ!$A$34:$A$777,$A214,СВЦЭМ!$B$34:$B$777,K$190)+'СЕТ СН'!$F$12-'СЕТ СН'!$F$23</f>
        <v>-500.49115196000002</v>
      </c>
      <c r="L214" s="36">
        <f>SUMIFS(СВЦЭМ!$F$34:$F$777,СВЦЭМ!$A$34:$A$777,$A214,СВЦЭМ!$B$34:$B$777,L$190)+'СЕТ СН'!$F$12-'СЕТ СН'!$F$23</f>
        <v>-502.01151563999997</v>
      </c>
      <c r="M214" s="36">
        <f>SUMIFS(СВЦЭМ!$F$34:$F$777,СВЦЭМ!$A$34:$A$777,$A214,СВЦЭМ!$B$34:$B$777,M$190)+'СЕТ СН'!$F$12-'СЕТ СН'!$F$23</f>
        <v>-500.38438797000003</v>
      </c>
      <c r="N214" s="36">
        <f>SUMIFS(СВЦЭМ!$F$34:$F$777,СВЦЭМ!$A$34:$A$777,$A214,СВЦЭМ!$B$34:$B$777,N$190)+'СЕТ СН'!$F$12-'СЕТ СН'!$F$23</f>
        <v>-497.58551172</v>
      </c>
      <c r="O214" s="36">
        <f>SUMIFS(СВЦЭМ!$F$34:$F$777,СВЦЭМ!$A$34:$A$777,$A214,СВЦЭМ!$B$34:$B$777,O$190)+'СЕТ СН'!$F$12-'СЕТ СН'!$F$23</f>
        <v>-497.53937676999999</v>
      </c>
      <c r="P214" s="36">
        <f>SUMIFS(СВЦЭМ!$F$34:$F$777,СВЦЭМ!$A$34:$A$777,$A214,СВЦЭМ!$B$34:$B$777,P$190)+'СЕТ СН'!$F$12-'СЕТ СН'!$F$23</f>
        <v>-496.42783420000001</v>
      </c>
      <c r="Q214" s="36">
        <f>SUMIFS(СВЦЭМ!$F$34:$F$777,СВЦЭМ!$A$34:$A$777,$A214,СВЦЭМ!$B$34:$B$777,Q$190)+'СЕТ СН'!$F$12-'СЕТ СН'!$F$23</f>
        <v>-496.18191519999999</v>
      </c>
      <c r="R214" s="36">
        <f>SUMIFS(СВЦЭМ!$F$34:$F$777,СВЦЭМ!$A$34:$A$777,$A214,СВЦЭМ!$B$34:$B$777,R$190)+'СЕТ СН'!$F$12-'СЕТ СН'!$F$23</f>
        <v>-495.59546230000001</v>
      </c>
      <c r="S214" s="36">
        <f>SUMIFS(СВЦЭМ!$F$34:$F$777,СВЦЭМ!$A$34:$A$777,$A214,СВЦЭМ!$B$34:$B$777,S$190)+'СЕТ СН'!$F$12-'СЕТ СН'!$F$23</f>
        <v>-496.2843838</v>
      </c>
      <c r="T214" s="36">
        <f>SUMIFS(СВЦЭМ!$F$34:$F$777,СВЦЭМ!$A$34:$A$777,$A214,СВЦЭМ!$B$34:$B$777,T$190)+'СЕТ СН'!$F$12-'СЕТ СН'!$F$23</f>
        <v>-498.63494364000002</v>
      </c>
      <c r="U214" s="36">
        <f>SUMIFS(СВЦЭМ!$F$34:$F$777,СВЦЭМ!$A$34:$A$777,$A214,СВЦЭМ!$B$34:$B$777,U$190)+'СЕТ СН'!$F$12-'СЕТ СН'!$F$23</f>
        <v>-501.91829855000003</v>
      </c>
      <c r="V214" s="36">
        <f>SUMIFS(СВЦЭМ!$F$34:$F$777,СВЦЭМ!$A$34:$A$777,$A214,СВЦЭМ!$B$34:$B$777,V$190)+'СЕТ СН'!$F$12-'СЕТ СН'!$F$23</f>
        <v>-501.96669315999998</v>
      </c>
      <c r="W214" s="36">
        <f>SUMIFS(СВЦЭМ!$F$34:$F$777,СВЦЭМ!$A$34:$A$777,$A214,СВЦЭМ!$B$34:$B$777,W$190)+'СЕТ СН'!$F$12-'СЕТ СН'!$F$23</f>
        <v>-502.40968505000001</v>
      </c>
      <c r="X214" s="36">
        <f>SUMIFS(СВЦЭМ!$F$34:$F$777,СВЦЭМ!$A$34:$A$777,$A214,СВЦЭМ!$B$34:$B$777,X$190)+'СЕТ СН'!$F$12-'СЕТ СН'!$F$23</f>
        <v>-497.14340276999997</v>
      </c>
      <c r="Y214" s="36">
        <f>SUMIFS(СВЦЭМ!$F$34:$F$777,СВЦЭМ!$A$34:$A$777,$A214,СВЦЭМ!$B$34:$B$777,Y$190)+'СЕТ СН'!$F$12-'СЕТ СН'!$F$23</f>
        <v>-488.92239275999998</v>
      </c>
    </row>
    <row r="215" spans="1:25" ht="15.75" x14ac:dyDescent="0.2">
      <c r="A215" s="35">
        <f t="shared" si="5"/>
        <v>42819</v>
      </c>
      <c r="B215" s="36">
        <f>SUMIFS(СВЦЭМ!$F$34:$F$777,СВЦЭМ!$A$34:$A$777,$A215,СВЦЭМ!$B$34:$B$777,B$190)+'СЕТ СН'!$F$12-'СЕТ СН'!$F$23</f>
        <v>-482.91940478999999</v>
      </c>
      <c r="C215" s="36">
        <f>SUMIFS(СВЦЭМ!$F$34:$F$777,СВЦЭМ!$A$34:$A$777,$A215,СВЦЭМ!$B$34:$B$777,C$190)+'СЕТ СН'!$F$12-'СЕТ СН'!$F$23</f>
        <v>-478.64699762999999</v>
      </c>
      <c r="D215" s="36">
        <f>SUMIFS(СВЦЭМ!$F$34:$F$777,СВЦЭМ!$A$34:$A$777,$A215,СВЦЭМ!$B$34:$B$777,D$190)+'СЕТ СН'!$F$12-'СЕТ СН'!$F$23</f>
        <v>-476.94129170999997</v>
      </c>
      <c r="E215" s="36">
        <f>SUMIFS(СВЦЭМ!$F$34:$F$777,СВЦЭМ!$A$34:$A$777,$A215,СВЦЭМ!$B$34:$B$777,E$190)+'СЕТ СН'!$F$12-'СЕТ СН'!$F$23</f>
        <v>-475.65276969000001</v>
      </c>
      <c r="F215" s="36">
        <f>SUMIFS(СВЦЭМ!$F$34:$F$777,СВЦЭМ!$A$34:$A$777,$A215,СВЦЭМ!$B$34:$B$777,F$190)+'СЕТ СН'!$F$12-'СЕТ СН'!$F$23</f>
        <v>-475.82327786000002</v>
      </c>
      <c r="G215" s="36">
        <f>SUMIFS(СВЦЭМ!$F$34:$F$777,СВЦЭМ!$A$34:$A$777,$A215,СВЦЭМ!$B$34:$B$777,G$190)+'СЕТ СН'!$F$12-'СЕТ СН'!$F$23</f>
        <v>-477.08346746000001</v>
      </c>
      <c r="H215" s="36">
        <f>SUMIFS(СВЦЭМ!$F$34:$F$777,СВЦЭМ!$A$34:$A$777,$A215,СВЦЭМ!$B$34:$B$777,H$190)+'СЕТ СН'!$F$12-'СЕТ СН'!$F$23</f>
        <v>-479.57842309</v>
      </c>
      <c r="I215" s="36">
        <f>SUMIFS(СВЦЭМ!$F$34:$F$777,СВЦЭМ!$A$34:$A$777,$A215,СВЦЭМ!$B$34:$B$777,I$190)+'СЕТ СН'!$F$12-'СЕТ СН'!$F$23</f>
        <v>-484.82016235999998</v>
      </c>
      <c r="J215" s="36">
        <f>SUMIFS(СВЦЭМ!$F$34:$F$777,СВЦЭМ!$A$34:$A$777,$A215,СВЦЭМ!$B$34:$B$777,J$190)+'СЕТ СН'!$F$12-'СЕТ СН'!$F$23</f>
        <v>-493.72468622999997</v>
      </c>
      <c r="K215" s="36">
        <f>SUMIFS(СВЦЭМ!$F$34:$F$777,СВЦЭМ!$A$34:$A$777,$A215,СВЦЭМ!$B$34:$B$777,K$190)+'СЕТ СН'!$F$12-'СЕТ СН'!$F$23</f>
        <v>-500.99807346</v>
      </c>
      <c r="L215" s="36">
        <f>SUMIFS(СВЦЭМ!$F$34:$F$777,СВЦЭМ!$A$34:$A$777,$A215,СВЦЭМ!$B$34:$B$777,L$190)+'СЕТ СН'!$F$12-'СЕТ СН'!$F$23</f>
        <v>-502.03596561000001</v>
      </c>
      <c r="M215" s="36">
        <f>SUMIFS(СВЦЭМ!$F$34:$F$777,СВЦЭМ!$A$34:$A$777,$A215,СВЦЭМ!$B$34:$B$777,M$190)+'СЕТ СН'!$F$12-'СЕТ СН'!$F$23</f>
        <v>-500.41340263000001</v>
      </c>
      <c r="N215" s="36">
        <f>SUMIFS(СВЦЭМ!$F$34:$F$777,СВЦЭМ!$A$34:$A$777,$A215,СВЦЭМ!$B$34:$B$777,N$190)+'СЕТ СН'!$F$12-'СЕТ СН'!$F$23</f>
        <v>-498.51582721</v>
      </c>
      <c r="O215" s="36">
        <f>SUMIFS(СВЦЭМ!$F$34:$F$777,СВЦЭМ!$A$34:$A$777,$A215,СВЦЭМ!$B$34:$B$777,O$190)+'СЕТ СН'!$F$12-'СЕТ СН'!$F$23</f>
        <v>-496.94281111999999</v>
      </c>
      <c r="P215" s="36">
        <f>SUMIFS(СВЦЭМ!$F$34:$F$777,СВЦЭМ!$A$34:$A$777,$A215,СВЦЭМ!$B$34:$B$777,P$190)+'СЕТ СН'!$F$12-'СЕТ СН'!$F$23</f>
        <v>-495.81222514000001</v>
      </c>
      <c r="Q215" s="36">
        <f>SUMIFS(СВЦЭМ!$F$34:$F$777,СВЦЭМ!$A$34:$A$777,$A215,СВЦЭМ!$B$34:$B$777,Q$190)+'СЕТ СН'!$F$12-'СЕТ СН'!$F$23</f>
        <v>-495.16581802000002</v>
      </c>
      <c r="R215" s="36">
        <f>SUMIFS(СВЦЭМ!$F$34:$F$777,СВЦЭМ!$A$34:$A$777,$A215,СВЦЭМ!$B$34:$B$777,R$190)+'СЕТ СН'!$F$12-'СЕТ СН'!$F$23</f>
        <v>-494.85196647999999</v>
      </c>
      <c r="S215" s="36">
        <f>SUMIFS(СВЦЭМ!$F$34:$F$777,СВЦЭМ!$A$34:$A$777,$A215,СВЦЭМ!$B$34:$B$777,S$190)+'СЕТ СН'!$F$12-'СЕТ СН'!$F$23</f>
        <v>-495.58986076999997</v>
      </c>
      <c r="T215" s="36">
        <f>SUMIFS(СВЦЭМ!$F$34:$F$777,СВЦЭМ!$A$34:$A$777,$A215,СВЦЭМ!$B$34:$B$777,T$190)+'СЕТ СН'!$F$12-'СЕТ СН'!$F$23</f>
        <v>-498.35452355000001</v>
      </c>
      <c r="U215" s="36">
        <f>SUMIFS(СВЦЭМ!$F$34:$F$777,СВЦЭМ!$A$34:$A$777,$A215,СВЦЭМ!$B$34:$B$777,U$190)+'СЕТ СН'!$F$12-'СЕТ СН'!$F$23</f>
        <v>-502.71270294999999</v>
      </c>
      <c r="V215" s="36">
        <f>SUMIFS(СВЦЭМ!$F$34:$F$777,СВЦЭМ!$A$34:$A$777,$A215,СВЦЭМ!$B$34:$B$777,V$190)+'СЕТ СН'!$F$12-'СЕТ СН'!$F$23</f>
        <v>-503.64125108000002</v>
      </c>
      <c r="W215" s="36">
        <f>SUMIFS(СВЦЭМ!$F$34:$F$777,СВЦЭМ!$A$34:$A$777,$A215,СВЦЭМ!$B$34:$B$777,W$190)+'СЕТ СН'!$F$12-'СЕТ СН'!$F$23</f>
        <v>-504.38204711000003</v>
      </c>
      <c r="X215" s="36">
        <f>SUMIFS(СВЦЭМ!$F$34:$F$777,СВЦЭМ!$A$34:$A$777,$A215,СВЦЭМ!$B$34:$B$777,X$190)+'СЕТ СН'!$F$12-'СЕТ СН'!$F$23</f>
        <v>-499.14269416000002</v>
      </c>
      <c r="Y215" s="36">
        <f>SUMIFS(СВЦЭМ!$F$34:$F$777,СВЦЭМ!$A$34:$A$777,$A215,СВЦЭМ!$B$34:$B$777,Y$190)+'СЕТ СН'!$F$12-'СЕТ СН'!$F$23</f>
        <v>-491.00760147</v>
      </c>
    </row>
    <row r="216" spans="1:25" ht="15.75" x14ac:dyDescent="0.2">
      <c r="A216" s="35">
        <f t="shared" si="5"/>
        <v>42820</v>
      </c>
      <c r="B216" s="36">
        <f>SUMIFS(СВЦЭМ!$F$34:$F$777,СВЦЭМ!$A$34:$A$777,$A216,СВЦЭМ!$B$34:$B$777,B$190)+'СЕТ СН'!$F$12-'СЕТ СН'!$F$23</f>
        <v>-484.27405931999999</v>
      </c>
      <c r="C216" s="36">
        <f>SUMIFS(СВЦЭМ!$F$34:$F$777,СВЦЭМ!$A$34:$A$777,$A216,СВЦЭМ!$B$34:$B$777,C$190)+'СЕТ СН'!$F$12-'СЕТ СН'!$F$23</f>
        <v>-480.11280841000001</v>
      </c>
      <c r="D216" s="36">
        <f>SUMIFS(СВЦЭМ!$F$34:$F$777,СВЦЭМ!$A$34:$A$777,$A216,СВЦЭМ!$B$34:$B$777,D$190)+'СЕТ СН'!$F$12-'СЕТ СН'!$F$23</f>
        <v>-478.00403584000003</v>
      </c>
      <c r="E216" s="36">
        <f>SUMIFS(СВЦЭМ!$F$34:$F$777,СВЦЭМ!$A$34:$A$777,$A216,СВЦЭМ!$B$34:$B$777,E$190)+'СЕТ СН'!$F$12-'СЕТ СН'!$F$23</f>
        <v>-476.74560638000003</v>
      </c>
      <c r="F216" s="36">
        <f>SUMIFS(СВЦЭМ!$F$34:$F$777,СВЦЭМ!$A$34:$A$777,$A216,СВЦЭМ!$B$34:$B$777,F$190)+'СЕТ СН'!$F$12-'СЕТ СН'!$F$23</f>
        <v>-476.70720669000002</v>
      </c>
      <c r="G216" s="36">
        <f>SUMIFS(СВЦЭМ!$F$34:$F$777,СВЦЭМ!$A$34:$A$777,$A216,СВЦЭМ!$B$34:$B$777,G$190)+'СЕТ СН'!$F$12-'СЕТ СН'!$F$23</f>
        <v>-477.91811697999998</v>
      </c>
      <c r="H216" s="36">
        <f>SUMIFS(СВЦЭМ!$F$34:$F$777,СВЦЭМ!$A$34:$A$777,$A216,СВЦЭМ!$B$34:$B$777,H$190)+'СЕТ СН'!$F$12-'СЕТ СН'!$F$23</f>
        <v>-480.23159167</v>
      </c>
      <c r="I216" s="36">
        <f>SUMIFS(СВЦЭМ!$F$34:$F$777,СВЦЭМ!$A$34:$A$777,$A216,СВЦЭМ!$B$34:$B$777,I$190)+'СЕТ СН'!$F$12-'СЕТ СН'!$F$23</f>
        <v>-482.40289694000001</v>
      </c>
      <c r="J216" s="36">
        <f>SUMIFS(СВЦЭМ!$F$34:$F$777,СВЦЭМ!$A$34:$A$777,$A216,СВЦЭМ!$B$34:$B$777,J$190)+'СЕТ СН'!$F$12-'СЕТ СН'!$F$23</f>
        <v>-491.61571387999999</v>
      </c>
      <c r="K216" s="36">
        <f>SUMIFS(СВЦЭМ!$F$34:$F$777,СВЦЭМ!$A$34:$A$777,$A216,СВЦЭМ!$B$34:$B$777,K$190)+'СЕТ СН'!$F$12-'СЕТ СН'!$F$23</f>
        <v>-499.67443291000001</v>
      </c>
      <c r="L216" s="36">
        <f>SUMIFS(СВЦЭМ!$F$34:$F$777,СВЦЭМ!$A$34:$A$777,$A216,СВЦЭМ!$B$34:$B$777,L$190)+'СЕТ СН'!$F$12-'СЕТ СН'!$F$23</f>
        <v>-501.28872236000001</v>
      </c>
      <c r="M216" s="36">
        <f>SUMIFS(СВЦЭМ!$F$34:$F$777,СВЦЭМ!$A$34:$A$777,$A216,СВЦЭМ!$B$34:$B$777,M$190)+'СЕТ СН'!$F$12-'СЕТ СН'!$F$23</f>
        <v>-500.47058809999999</v>
      </c>
      <c r="N216" s="36">
        <f>SUMIFS(СВЦЭМ!$F$34:$F$777,СВЦЭМ!$A$34:$A$777,$A216,СВЦЭМ!$B$34:$B$777,N$190)+'СЕТ СН'!$F$12-'СЕТ СН'!$F$23</f>
        <v>-498.67477343999997</v>
      </c>
      <c r="O216" s="36">
        <f>SUMIFS(СВЦЭМ!$F$34:$F$777,СВЦЭМ!$A$34:$A$777,$A216,СВЦЭМ!$B$34:$B$777,O$190)+'СЕТ СН'!$F$12-'СЕТ СН'!$F$23</f>
        <v>-497.8647618</v>
      </c>
      <c r="P216" s="36">
        <f>SUMIFS(СВЦЭМ!$F$34:$F$777,СВЦЭМ!$A$34:$A$777,$A216,СВЦЭМ!$B$34:$B$777,P$190)+'СЕТ СН'!$F$12-'СЕТ СН'!$F$23</f>
        <v>-496.87227652000001</v>
      </c>
      <c r="Q216" s="36">
        <f>SUMIFS(СВЦЭМ!$F$34:$F$777,СВЦЭМ!$A$34:$A$777,$A216,СВЦЭМ!$B$34:$B$777,Q$190)+'СЕТ СН'!$F$12-'СЕТ СН'!$F$23</f>
        <v>-496.67490738999999</v>
      </c>
      <c r="R216" s="36">
        <f>SUMIFS(СВЦЭМ!$F$34:$F$777,СВЦЭМ!$A$34:$A$777,$A216,СВЦЭМ!$B$34:$B$777,R$190)+'СЕТ СН'!$F$12-'СЕТ СН'!$F$23</f>
        <v>-496.52231605999998</v>
      </c>
      <c r="S216" s="36">
        <f>SUMIFS(СВЦЭМ!$F$34:$F$777,СВЦЭМ!$A$34:$A$777,$A216,СВЦЭМ!$B$34:$B$777,S$190)+'СЕТ СН'!$F$12-'СЕТ СН'!$F$23</f>
        <v>-497.11972450999997</v>
      </c>
      <c r="T216" s="36">
        <f>SUMIFS(СВЦЭМ!$F$34:$F$777,СВЦЭМ!$A$34:$A$777,$A216,СВЦЭМ!$B$34:$B$777,T$190)+'СЕТ СН'!$F$12-'СЕТ СН'!$F$23</f>
        <v>-499.51577213999997</v>
      </c>
      <c r="U216" s="36">
        <f>SUMIFS(СВЦЭМ!$F$34:$F$777,СВЦЭМ!$A$34:$A$777,$A216,СВЦЭМ!$B$34:$B$777,U$190)+'СЕТ СН'!$F$12-'СЕТ СН'!$F$23</f>
        <v>-502.27423600999998</v>
      </c>
      <c r="V216" s="36">
        <f>SUMIFS(СВЦЭМ!$F$34:$F$777,СВЦЭМ!$A$34:$A$777,$A216,СВЦЭМ!$B$34:$B$777,V$190)+'СЕТ СН'!$F$12-'СЕТ СН'!$F$23</f>
        <v>-502.38922127000001</v>
      </c>
      <c r="W216" s="36">
        <f>SUMIFS(СВЦЭМ!$F$34:$F$777,СВЦЭМ!$A$34:$A$777,$A216,СВЦЭМ!$B$34:$B$777,W$190)+'СЕТ СН'!$F$12-'СЕТ СН'!$F$23</f>
        <v>-502.25360873</v>
      </c>
      <c r="X216" s="36">
        <f>SUMIFS(СВЦЭМ!$F$34:$F$777,СВЦЭМ!$A$34:$A$777,$A216,СВЦЭМ!$B$34:$B$777,X$190)+'СЕТ СН'!$F$12-'СЕТ СН'!$F$23</f>
        <v>-495.71611318999999</v>
      </c>
      <c r="Y216" s="36">
        <f>SUMIFS(СВЦЭМ!$F$34:$F$777,СВЦЭМ!$A$34:$A$777,$A216,СВЦЭМ!$B$34:$B$777,Y$190)+'СЕТ СН'!$F$12-'СЕТ СН'!$F$23</f>
        <v>-487.19975669999997</v>
      </c>
    </row>
    <row r="217" spans="1:25" ht="15.75" x14ac:dyDescent="0.2">
      <c r="A217" s="35">
        <f t="shared" si="5"/>
        <v>42821</v>
      </c>
      <c r="B217" s="36">
        <f>SUMIFS(СВЦЭМ!$F$34:$F$777,СВЦЭМ!$A$34:$A$777,$A217,СВЦЭМ!$B$34:$B$777,B$190)+'СЕТ СН'!$F$12-'СЕТ СН'!$F$23</f>
        <v>-472.55556891000003</v>
      </c>
      <c r="C217" s="36">
        <f>SUMIFS(СВЦЭМ!$F$34:$F$777,СВЦЭМ!$A$34:$A$777,$A217,СВЦЭМ!$B$34:$B$777,C$190)+'СЕТ СН'!$F$12-'СЕТ СН'!$F$23</f>
        <v>-467.87207634999999</v>
      </c>
      <c r="D217" s="36">
        <f>SUMIFS(СВЦЭМ!$F$34:$F$777,СВЦЭМ!$A$34:$A$777,$A217,СВЦЭМ!$B$34:$B$777,D$190)+'СЕТ СН'!$F$12-'СЕТ СН'!$F$23</f>
        <v>-465.34855176000002</v>
      </c>
      <c r="E217" s="36">
        <f>SUMIFS(СВЦЭМ!$F$34:$F$777,СВЦЭМ!$A$34:$A$777,$A217,СВЦЭМ!$B$34:$B$777,E$190)+'СЕТ СН'!$F$12-'СЕТ СН'!$F$23</f>
        <v>-464.94849956000002</v>
      </c>
      <c r="F217" s="36">
        <f>SUMIFS(СВЦЭМ!$F$34:$F$777,СВЦЭМ!$A$34:$A$777,$A217,СВЦЭМ!$B$34:$B$777,F$190)+'СЕТ СН'!$F$12-'СЕТ СН'!$F$23</f>
        <v>-464.59988508999999</v>
      </c>
      <c r="G217" s="36">
        <f>SUMIFS(СВЦЭМ!$F$34:$F$777,СВЦЭМ!$A$34:$A$777,$A217,СВЦЭМ!$B$34:$B$777,G$190)+'СЕТ СН'!$F$12-'СЕТ СН'!$F$23</f>
        <v>-466.57103709</v>
      </c>
      <c r="H217" s="36">
        <f>SUMIFS(СВЦЭМ!$F$34:$F$777,СВЦЭМ!$A$34:$A$777,$A217,СВЦЭМ!$B$34:$B$777,H$190)+'СЕТ СН'!$F$12-'СЕТ СН'!$F$23</f>
        <v>-473.48697437999999</v>
      </c>
      <c r="I217" s="36">
        <f>SUMIFS(СВЦЭМ!$F$34:$F$777,СВЦЭМ!$A$34:$A$777,$A217,СВЦЭМ!$B$34:$B$777,I$190)+'СЕТ СН'!$F$12-'СЕТ СН'!$F$23</f>
        <v>-480.96815158999999</v>
      </c>
      <c r="J217" s="36">
        <f>SUMIFS(СВЦЭМ!$F$34:$F$777,СВЦЭМ!$A$34:$A$777,$A217,СВЦЭМ!$B$34:$B$777,J$190)+'СЕТ СН'!$F$12-'СЕТ СН'!$F$23</f>
        <v>-487.11514289000002</v>
      </c>
      <c r="K217" s="36">
        <f>SUMIFS(СВЦЭМ!$F$34:$F$777,СВЦЭМ!$A$34:$A$777,$A217,СВЦЭМ!$B$34:$B$777,K$190)+'СЕТ СН'!$F$12-'СЕТ СН'!$F$23</f>
        <v>-493.39115308999999</v>
      </c>
      <c r="L217" s="36">
        <f>SUMIFS(СВЦЭМ!$F$34:$F$777,СВЦЭМ!$A$34:$A$777,$A217,СВЦЭМ!$B$34:$B$777,L$190)+'СЕТ СН'!$F$12-'СЕТ СН'!$F$23</f>
        <v>-493.01670693</v>
      </c>
      <c r="M217" s="36">
        <f>SUMIFS(СВЦЭМ!$F$34:$F$777,СВЦЭМ!$A$34:$A$777,$A217,СВЦЭМ!$B$34:$B$777,M$190)+'СЕТ СН'!$F$12-'СЕТ СН'!$F$23</f>
        <v>-490.51926774999998</v>
      </c>
      <c r="N217" s="36">
        <f>SUMIFS(СВЦЭМ!$F$34:$F$777,СВЦЭМ!$A$34:$A$777,$A217,СВЦЭМ!$B$34:$B$777,N$190)+'СЕТ СН'!$F$12-'СЕТ СН'!$F$23</f>
        <v>-489.33599931000003</v>
      </c>
      <c r="O217" s="36">
        <f>SUMIFS(СВЦЭМ!$F$34:$F$777,СВЦЭМ!$A$34:$A$777,$A217,СВЦЭМ!$B$34:$B$777,O$190)+'СЕТ СН'!$F$12-'СЕТ СН'!$F$23</f>
        <v>-489.49013510999998</v>
      </c>
      <c r="P217" s="36">
        <f>SUMIFS(СВЦЭМ!$F$34:$F$777,СВЦЭМ!$A$34:$A$777,$A217,СВЦЭМ!$B$34:$B$777,P$190)+'СЕТ СН'!$F$12-'СЕТ СН'!$F$23</f>
        <v>-488.05301978</v>
      </c>
      <c r="Q217" s="36">
        <f>SUMIFS(СВЦЭМ!$F$34:$F$777,СВЦЭМ!$A$34:$A$777,$A217,СВЦЭМ!$B$34:$B$777,Q$190)+'СЕТ СН'!$F$12-'СЕТ СН'!$F$23</f>
        <v>-487.21336251000002</v>
      </c>
      <c r="R217" s="36">
        <f>SUMIFS(СВЦЭМ!$F$34:$F$777,СВЦЭМ!$A$34:$A$777,$A217,СВЦЭМ!$B$34:$B$777,R$190)+'СЕТ СН'!$F$12-'СЕТ СН'!$F$23</f>
        <v>-487.78205958000001</v>
      </c>
      <c r="S217" s="36">
        <f>SUMIFS(СВЦЭМ!$F$34:$F$777,СВЦЭМ!$A$34:$A$777,$A217,СВЦЭМ!$B$34:$B$777,S$190)+'СЕТ СН'!$F$12-'СЕТ СН'!$F$23</f>
        <v>-488.50199350000003</v>
      </c>
      <c r="T217" s="36">
        <f>SUMIFS(СВЦЭМ!$F$34:$F$777,СВЦЭМ!$A$34:$A$777,$A217,СВЦЭМ!$B$34:$B$777,T$190)+'СЕТ СН'!$F$12-'СЕТ СН'!$F$23</f>
        <v>-491.35835968999999</v>
      </c>
      <c r="U217" s="36">
        <f>SUMIFS(СВЦЭМ!$F$34:$F$777,СВЦЭМ!$A$34:$A$777,$A217,СВЦЭМ!$B$34:$B$777,U$190)+'СЕТ СН'!$F$12-'СЕТ СН'!$F$23</f>
        <v>-494.77929437</v>
      </c>
      <c r="V217" s="36">
        <f>SUMIFS(СВЦЭМ!$F$34:$F$777,СВЦЭМ!$A$34:$A$777,$A217,СВЦЭМ!$B$34:$B$777,V$190)+'СЕТ СН'!$F$12-'СЕТ СН'!$F$23</f>
        <v>-494.54895393999999</v>
      </c>
      <c r="W217" s="36">
        <f>SUMIFS(СВЦЭМ!$F$34:$F$777,СВЦЭМ!$A$34:$A$777,$A217,СВЦЭМ!$B$34:$B$777,W$190)+'СЕТ СН'!$F$12-'СЕТ СН'!$F$23</f>
        <v>-495.35167392</v>
      </c>
      <c r="X217" s="36">
        <f>SUMIFS(СВЦЭМ!$F$34:$F$777,СВЦЭМ!$A$34:$A$777,$A217,СВЦЭМ!$B$34:$B$777,X$190)+'СЕТ СН'!$F$12-'СЕТ СН'!$F$23</f>
        <v>-487.28322485000001</v>
      </c>
      <c r="Y217" s="36">
        <f>SUMIFS(СВЦЭМ!$F$34:$F$777,СВЦЭМ!$A$34:$A$777,$A217,СВЦЭМ!$B$34:$B$777,Y$190)+'СЕТ СН'!$F$12-'СЕТ СН'!$F$23</f>
        <v>-479.39789224000003</v>
      </c>
    </row>
    <row r="218" spans="1:25" ht="15.75" x14ac:dyDescent="0.2">
      <c r="A218" s="35">
        <f t="shared" si="5"/>
        <v>42822</v>
      </c>
      <c r="B218" s="36">
        <f>SUMIFS(СВЦЭМ!$F$34:$F$777,СВЦЭМ!$A$34:$A$777,$A218,СВЦЭМ!$B$34:$B$777,B$190)+'СЕТ СН'!$F$12-'СЕТ СН'!$F$23</f>
        <v>-481.20436153000003</v>
      </c>
      <c r="C218" s="36">
        <f>SUMIFS(СВЦЭМ!$F$34:$F$777,СВЦЭМ!$A$34:$A$777,$A218,СВЦЭМ!$B$34:$B$777,C$190)+'СЕТ СН'!$F$12-'СЕТ СН'!$F$23</f>
        <v>-479.64311362000001</v>
      </c>
      <c r="D218" s="36">
        <f>SUMIFS(СВЦЭМ!$F$34:$F$777,СВЦЭМ!$A$34:$A$777,$A218,СВЦЭМ!$B$34:$B$777,D$190)+'СЕТ СН'!$F$12-'СЕТ СН'!$F$23</f>
        <v>-477.38495562000003</v>
      </c>
      <c r="E218" s="36">
        <f>SUMIFS(СВЦЭМ!$F$34:$F$777,СВЦЭМ!$A$34:$A$777,$A218,СВЦЭМ!$B$34:$B$777,E$190)+'СЕТ СН'!$F$12-'СЕТ СН'!$F$23</f>
        <v>-476.60697582</v>
      </c>
      <c r="F218" s="36">
        <f>SUMIFS(СВЦЭМ!$F$34:$F$777,СВЦЭМ!$A$34:$A$777,$A218,СВЦЭМ!$B$34:$B$777,F$190)+'СЕТ СН'!$F$12-'СЕТ СН'!$F$23</f>
        <v>-477.12557167</v>
      </c>
      <c r="G218" s="36">
        <f>SUMIFS(СВЦЭМ!$F$34:$F$777,СВЦЭМ!$A$34:$A$777,$A218,СВЦЭМ!$B$34:$B$777,G$190)+'СЕТ СН'!$F$12-'СЕТ СН'!$F$23</f>
        <v>-478.59266015000003</v>
      </c>
      <c r="H218" s="36">
        <f>SUMIFS(СВЦЭМ!$F$34:$F$777,СВЦЭМ!$A$34:$A$777,$A218,СВЦЭМ!$B$34:$B$777,H$190)+'СЕТ СН'!$F$12-'СЕТ СН'!$F$23</f>
        <v>-484.06876523</v>
      </c>
      <c r="I218" s="36">
        <f>SUMIFS(СВЦЭМ!$F$34:$F$777,СВЦЭМ!$A$34:$A$777,$A218,СВЦЭМ!$B$34:$B$777,I$190)+'СЕТ СН'!$F$12-'СЕТ СН'!$F$23</f>
        <v>-484.98802910000001</v>
      </c>
      <c r="J218" s="36">
        <f>SUMIFS(СВЦЭМ!$F$34:$F$777,СВЦЭМ!$A$34:$A$777,$A218,СВЦЭМ!$B$34:$B$777,J$190)+'СЕТ СН'!$F$12-'СЕТ СН'!$F$23</f>
        <v>-487.51713497000003</v>
      </c>
      <c r="K218" s="36">
        <f>SUMIFS(СВЦЭМ!$F$34:$F$777,СВЦЭМ!$A$34:$A$777,$A218,СВЦЭМ!$B$34:$B$777,K$190)+'СЕТ СН'!$F$12-'СЕТ СН'!$F$23</f>
        <v>-489.87860036000001</v>
      </c>
      <c r="L218" s="36">
        <f>SUMIFS(СВЦЭМ!$F$34:$F$777,СВЦЭМ!$A$34:$A$777,$A218,СВЦЭМ!$B$34:$B$777,L$190)+'СЕТ СН'!$F$12-'СЕТ СН'!$F$23</f>
        <v>-489.63651482</v>
      </c>
      <c r="M218" s="36">
        <f>SUMIFS(СВЦЭМ!$F$34:$F$777,СВЦЭМ!$A$34:$A$777,$A218,СВЦЭМ!$B$34:$B$777,M$190)+'СЕТ СН'!$F$12-'СЕТ СН'!$F$23</f>
        <v>-489.57607468000003</v>
      </c>
      <c r="N218" s="36">
        <f>SUMIFS(СВЦЭМ!$F$34:$F$777,СВЦЭМ!$A$34:$A$777,$A218,СВЦЭМ!$B$34:$B$777,N$190)+'СЕТ СН'!$F$12-'СЕТ СН'!$F$23</f>
        <v>-487.64434913000002</v>
      </c>
      <c r="O218" s="36">
        <f>SUMIFS(СВЦЭМ!$F$34:$F$777,СВЦЭМ!$A$34:$A$777,$A218,СВЦЭМ!$B$34:$B$777,O$190)+'СЕТ СН'!$F$12-'СЕТ СН'!$F$23</f>
        <v>-487.42061185</v>
      </c>
      <c r="P218" s="36">
        <f>SUMIFS(СВЦЭМ!$F$34:$F$777,СВЦЭМ!$A$34:$A$777,$A218,СВЦЭМ!$B$34:$B$777,P$190)+'СЕТ СН'!$F$12-'СЕТ СН'!$F$23</f>
        <v>-485.69417276000001</v>
      </c>
      <c r="Q218" s="36">
        <f>SUMIFS(СВЦЭМ!$F$34:$F$777,СВЦЭМ!$A$34:$A$777,$A218,СВЦЭМ!$B$34:$B$777,Q$190)+'СЕТ СН'!$F$12-'СЕТ СН'!$F$23</f>
        <v>-486.09145562999998</v>
      </c>
      <c r="R218" s="36">
        <f>SUMIFS(СВЦЭМ!$F$34:$F$777,СВЦЭМ!$A$34:$A$777,$A218,СВЦЭМ!$B$34:$B$777,R$190)+'СЕТ СН'!$F$12-'СЕТ СН'!$F$23</f>
        <v>-486.3407785</v>
      </c>
      <c r="S218" s="36">
        <f>SUMIFS(СВЦЭМ!$F$34:$F$777,СВЦЭМ!$A$34:$A$777,$A218,СВЦЭМ!$B$34:$B$777,S$190)+'СЕТ СН'!$F$12-'СЕТ СН'!$F$23</f>
        <v>-486.28810989999999</v>
      </c>
      <c r="T218" s="36">
        <f>SUMIFS(СВЦЭМ!$F$34:$F$777,СВЦЭМ!$A$34:$A$777,$A218,СВЦЭМ!$B$34:$B$777,T$190)+'СЕТ СН'!$F$12-'СЕТ СН'!$F$23</f>
        <v>-487.37422042000003</v>
      </c>
      <c r="U218" s="36">
        <f>SUMIFS(СВЦЭМ!$F$34:$F$777,СВЦЭМ!$A$34:$A$777,$A218,СВЦЭМ!$B$34:$B$777,U$190)+'СЕТ СН'!$F$12-'СЕТ СН'!$F$23</f>
        <v>-487.67707206</v>
      </c>
      <c r="V218" s="36">
        <f>SUMIFS(СВЦЭМ!$F$34:$F$777,СВЦЭМ!$A$34:$A$777,$A218,СВЦЭМ!$B$34:$B$777,V$190)+'СЕТ СН'!$F$12-'СЕТ СН'!$F$23</f>
        <v>-487.13313837999999</v>
      </c>
      <c r="W218" s="36">
        <f>SUMIFS(СВЦЭМ!$F$34:$F$777,СВЦЭМ!$A$34:$A$777,$A218,СВЦЭМ!$B$34:$B$777,W$190)+'СЕТ СН'!$F$12-'СЕТ СН'!$F$23</f>
        <v>-487.44299058000001</v>
      </c>
      <c r="X218" s="36">
        <f>SUMIFS(СВЦЭМ!$F$34:$F$777,СВЦЭМ!$A$34:$A$777,$A218,СВЦЭМ!$B$34:$B$777,X$190)+'СЕТ СН'!$F$12-'СЕТ СН'!$F$23</f>
        <v>-484.35557877999997</v>
      </c>
      <c r="Y218" s="36">
        <f>SUMIFS(СВЦЭМ!$F$34:$F$777,СВЦЭМ!$A$34:$A$777,$A218,СВЦЭМ!$B$34:$B$777,Y$190)+'СЕТ СН'!$F$12-'СЕТ СН'!$F$23</f>
        <v>-480.51362467000001</v>
      </c>
    </row>
    <row r="219" spans="1:25" ht="15.75" x14ac:dyDescent="0.2">
      <c r="A219" s="35">
        <f t="shared" si="5"/>
        <v>42823</v>
      </c>
      <c r="B219" s="36">
        <f>SUMIFS(СВЦЭМ!$F$34:$F$777,СВЦЭМ!$A$34:$A$777,$A219,СВЦЭМ!$B$34:$B$777,B$190)+'СЕТ СН'!$F$12-'СЕТ СН'!$F$23</f>
        <v>-479.10783026000001</v>
      </c>
      <c r="C219" s="36">
        <f>SUMIFS(СВЦЭМ!$F$34:$F$777,СВЦЭМ!$A$34:$A$777,$A219,СВЦЭМ!$B$34:$B$777,C$190)+'СЕТ СН'!$F$12-'СЕТ СН'!$F$23</f>
        <v>-474.93485484000001</v>
      </c>
      <c r="D219" s="36">
        <f>SUMIFS(СВЦЭМ!$F$34:$F$777,СВЦЭМ!$A$34:$A$777,$A219,СВЦЭМ!$B$34:$B$777,D$190)+'СЕТ СН'!$F$12-'СЕТ СН'!$F$23</f>
        <v>-472.33880700999998</v>
      </c>
      <c r="E219" s="36">
        <f>SUMIFS(СВЦЭМ!$F$34:$F$777,СВЦЭМ!$A$34:$A$777,$A219,СВЦЭМ!$B$34:$B$777,E$190)+'СЕТ СН'!$F$12-'СЕТ СН'!$F$23</f>
        <v>-471.05664589000003</v>
      </c>
      <c r="F219" s="36">
        <f>SUMIFS(СВЦЭМ!$F$34:$F$777,СВЦЭМ!$A$34:$A$777,$A219,СВЦЭМ!$B$34:$B$777,F$190)+'СЕТ СН'!$F$12-'СЕТ СН'!$F$23</f>
        <v>-471.92282286</v>
      </c>
      <c r="G219" s="36">
        <f>SUMIFS(СВЦЭМ!$F$34:$F$777,СВЦЭМ!$A$34:$A$777,$A219,СВЦЭМ!$B$34:$B$777,G$190)+'СЕТ СН'!$F$12-'СЕТ СН'!$F$23</f>
        <v>-473.14294190999999</v>
      </c>
      <c r="H219" s="36">
        <f>SUMIFS(СВЦЭМ!$F$34:$F$777,СВЦЭМ!$A$34:$A$777,$A219,СВЦЭМ!$B$34:$B$777,H$190)+'СЕТ СН'!$F$12-'СЕТ СН'!$F$23</f>
        <v>-479.84966192000002</v>
      </c>
      <c r="I219" s="36">
        <f>SUMIFS(СВЦЭМ!$F$34:$F$777,СВЦЭМ!$A$34:$A$777,$A219,СВЦЭМ!$B$34:$B$777,I$190)+'СЕТ СН'!$F$12-'СЕТ СН'!$F$23</f>
        <v>-487.11245371000001</v>
      </c>
      <c r="J219" s="36">
        <f>SUMIFS(СВЦЭМ!$F$34:$F$777,СВЦЭМ!$A$34:$A$777,$A219,СВЦЭМ!$B$34:$B$777,J$190)+'СЕТ СН'!$F$12-'СЕТ СН'!$F$23</f>
        <v>-493.65024045000001</v>
      </c>
      <c r="K219" s="36">
        <f>SUMIFS(СВЦЭМ!$F$34:$F$777,СВЦЭМ!$A$34:$A$777,$A219,СВЦЭМ!$B$34:$B$777,K$190)+'СЕТ СН'!$F$12-'СЕТ СН'!$F$23</f>
        <v>-497.98321169999997</v>
      </c>
      <c r="L219" s="36">
        <f>SUMIFS(СВЦЭМ!$F$34:$F$777,СВЦЭМ!$A$34:$A$777,$A219,СВЦЭМ!$B$34:$B$777,L$190)+'СЕТ СН'!$F$12-'СЕТ СН'!$F$23</f>
        <v>-498.23249934</v>
      </c>
      <c r="M219" s="36">
        <f>SUMIFS(СВЦЭМ!$F$34:$F$777,СВЦЭМ!$A$34:$A$777,$A219,СВЦЭМ!$B$34:$B$777,M$190)+'СЕТ СН'!$F$12-'СЕТ СН'!$F$23</f>
        <v>-498.86987053000001</v>
      </c>
      <c r="N219" s="36">
        <f>SUMIFS(СВЦЭМ!$F$34:$F$777,СВЦЭМ!$A$34:$A$777,$A219,СВЦЭМ!$B$34:$B$777,N$190)+'СЕТ СН'!$F$12-'СЕТ СН'!$F$23</f>
        <v>-498.36672608999999</v>
      </c>
      <c r="O219" s="36">
        <f>SUMIFS(СВЦЭМ!$F$34:$F$777,СВЦЭМ!$A$34:$A$777,$A219,СВЦЭМ!$B$34:$B$777,O$190)+'СЕТ СН'!$F$12-'СЕТ СН'!$F$23</f>
        <v>-497.14777099000003</v>
      </c>
      <c r="P219" s="36">
        <f>SUMIFS(СВЦЭМ!$F$34:$F$777,СВЦЭМ!$A$34:$A$777,$A219,СВЦЭМ!$B$34:$B$777,P$190)+'СЕТ СН'!$F$12-'СЕТ СН'!$F$23</f>
        <v>-495.70176320000002</v>
      </c>
      <c r="Q219" s="36">
        <f>SUMIFS(СВЦЭМ!$F$34:$F$777,СВЦЭМ!$A$34:$A$777,$A219,СВЦЭМ!$B$34:$B$777,Q$190)+'СЕТ СН'!$F$12-'СЕТ СН'!$F$23</f>
        <v>-494.28705102999999</v>
      </c>
      <c r="R219" s="36">
        <f>SUMIFS(СВЦЭМ!$F$34:$F$777,СВЦЭМ!$A$34:$A$777,$A219,СВЦЭМ!$B$34:$B$777,R$190)+'СЕТ СН'!$F$12-'СЕТ СН'!$F$23</f>
        <v>-493.70361481999998</v>
      </c>
      <c r="S219" s="36">
        <f>SUMIFS(СВЦЭМ!$F$34:$F$777,СВЦЭМ!$A$34:$A$777,$A219,СВЦЭМ!$B$34:$B$777,S$190)+'СЕТ СН'!$F$12-'СЕТ СН'!$F$23</f>
        <v>-494.6829022</v>
      </c>
      <c r="T219" s="36">
        <f>SUMIFS(СВЦЭМ!$F$34:$F$777,СВЦЭМ!$A$34:$A$777,$A219,СВЦЭМ!$B$34:$B$777,T$190)+'СЕТ СН'!$F$12-'СЕТ СН'!$F$23</f>
        <v>-496.3732961</v>
      </c>
      <c r="U219" s="36">
        <f>SUMIFS(СВЦЭМ!$F$34:$F$777,СВЦЭМ!$A$34:$A$777,$A219,СВЦЭМ!$B$34:$B$777,U$190)+'СЕТ СН'!$F$12-'СЕТ СН'!$F$23</f>
        <v>-497.68914282000003</v>
      </c>
      <c r="V219" s="36">
        <f>SUMIFS(СВЦЭМ!$F$34:$F$777,СВЦЭМ!$A$34:$A$777,$A219,СВЦЭМ!$B$34:$B$777,V$190)+'СЕТ СН'!$F$12-'СЕТ СН'!$F$23</f>
        <v>-497.60010708999999</v>
      </c>
      <c r="W219" s="36">
        <f>SUMIFS(СВЦЭМ!$F$34:$F$777,СВЦЭМ!$A$34:$A$777,$A219,СВЦЭМ!$B$34:$B$777,W$190)+'СЕТ СН'!$F$12-'СЕТ СН'!$F$23</f>
        <v>-498.66185152000003</v>
      </c>
      <c r="X219" s="36">
        <f>SUMIFS(СВЦЭМ!$F$34:$F$777,СВЦЭМ!$A$34:$A$777,$A219,СВЦЭМ!$B$34:$B$777,X$190)+'СЕТ СН'!$F$12-'СЕТ СН'!$F$23</f>
        <v>-494.64764568999999</v>
      </c>
      <c r="Y219" s="36">
        <f>SUMIFS(СВЦЭМ!$F$34:$F$777,СВЦЭМ!$A$34:$A$777,$A219,СВЦЭМ!$B$34:$B$777,Y$190)+'СЕТ СН'!$F$12-'СЕТ СН'!$F$23</f>
        <v>-486.44780424999999</v>
      </c>
    </row>
    <row r="220" spans="1:25" ht="15.75" x14ac:dyDescent="0.2">
      <c r="A220" s="35">
        <f t="shared" si="5"/>
        <v>42824</v>
      </c>
      <c r="B220" s="36">
        <f>SUMIFS(СВЦЭМ!$F$34:$F$777,СВЦЭМ!$A$34:$A$777,$A220,СВЦЭМ!$B$34:$B$777,B$190)+'СЕТ СН'!$F$12-'СЕТ СН'!$F$23</f>
        <v>-480.82464005999998</v>
      </c>
      <c r="C220" s="36">
        <f>SUMIFS(СВЦЭМ!$F$34:$F$777,СВЦЭМ!$A$34:$A$777,$A220,СВЦЭМ!$B$34:$B$777,C$190)+'СЕТ СН'!$F$12-'СЕТ СН'!$F$23</f>
        <v>-476.84126036999999</v>
      </c>
      <c r="D220" s="36">
        <f>SUMIFS(СВЦЭМ!$F$34:$F$777,СВЦЭМ!$A$34:$A$777,$A220,СВЦЭМ!$B$34:$B$777,D$190)+'СЕТ СН'!$F$12-'СЕТ СН'!$F$23</f>
        <v>-474.63968396000001</v>
      </c>
      <c r="E220" s="36">
        <f>SUMIFS(СВЦЭМ!$F$34:$F$777,СВЦЭМ!$A$34:$A$777,$A220,СВЦЭМ!$B$34:$B$777,E$190)+'СЕТ СН'!$F$12-'СЕТ СН'!$F$23</f>
        <v>-473.23568487</v>
      </c>
      <c r="F220" s="36">
        <f>SUMIFS(СВЦЭМ!$F$34:$F$777,СВЦЭМ!$A$34:$A$777,$A220,СВЦЭМ!$B$34:$B$777,F$190)+'СЕТ СН'!$F$12-'СЕТ СН'!$F$23</f>
        <v>-473.44963983000002</v>
      </c>
      <c r="G220" s="36">
        <f>SUMIFS(СВЦЭМ!$F$34:$F$777,СВЦЭМ!$A$34:$A$777,$A220,СВЦЭМ!$B$34:$B$777,G$190)+'СЕТ СН'!$F$12-'СЕТ СН'!$F$23</f>
        <v>-475.12354362999997</v>
      </c>
      <c r="H220" s="36">
        <f>SUMIFS(СВЦЭМ!$F$34:$F$777,СВЦЭМ!$A$34:$A$777,$A220,СВЦЭМ!$B$34:$B$777,H$190)+'СЕТ СН'!$F$12-'СЕТ СН'!$F$23</f>
        <v>-480.86103255</v>
      </c>
      <c r="I220" s="36">
        <f>SUMIFS(СВЦЭМ!$F$34:$F$777,СВЦЭМ!$A$34:$A$777,$A220,СВЦЭМ!$B$34:$B$777,I$190)+'СЕТ СН'!$F$12-'СЕТ СН'!$F$23</f>
        <v>-486.42297639999998</v>
      </c>
      <c r="J220" s="36">
        <f>SUMIFS(СВЦЭМ!$F$34:$F$777,СВЦЭМ!$A$34:$A$777,$A220,СВЦЭМ!$B$34:$B$777,J$190)+'СЕТ СН'!$F$12-'СЕТ СН'!$F$23</f>
        <v>-491.78348697000001</v>
      </c>
      <c r="K220" s="36">
        <f>SUMIFS(СВЦЭМ!$F$34:$F$777,СВЦЭМ!$A$34:$A$777,$A220,СВЦЭМ!$B$34:$B$777,K$190)+'СЕТ СН'!$F$12-'СЕТ СН'!$F$23</f>
        <v>-495.83334759000002</v>
      </c>
      <c r="L220" s="36">
        <f>SUMIFS(СВЦЭМ!$F$34:$F$777,СВЦЭМ!$A$34:$A$777,$A220,СВЦЭМ!$B$34:$B$777,L$190)+'СЕТ СН'!$F$12-'СЕТ СН'!$F$23</f>
        <v>-496.79244514999999</v>
      </c>
      <c r="M220" s="36">
        <f>SUMIFS(СВЦЭМ!$F$34:$F$777,СВЦЭМ!$A$34:$A$777,$A220,СВЦЭМ!$B$34:$B$777,M$190)+'СЕТ СН'!$F$12-'СЕТ СН'!$F$23</f>
        <v>-497.35147054999999</v>
      </c>
      <c r="N220" s="36">
        <f>SUMIFS(СВЦЭМ!$F$34:$F$777,СВЦЭМ!$A$34:$A$777,$A220,СВЦЭМ!$B$34:$B$777,N$190)+'СЕТ СН'!$F$12-'СЕТ СН'!$F$23</f>
        <v>-497.27418842999998</v>
      </c>
      <c r="O220" s="36">
        <f>SUMIFS(СВЦЭМ!$F$34:$F$777,СВЦЭМ!$A$34:$A$777,$A220,СВЦЭМ!$B$34:$B$777,O$190)+'СЕТ СН'!$F$12-'СЕТ СН'!$F$23</f>
        <v>-497.18492244999999</v>
      </c>
      <c r="P220" s="36">
        <f>SUMIFS(СВЦЭМ!$F$34:$F$777,СВЦЭМ!$A$34:$A$777,$A220,СВЦЭМ!$B$34:$B$777,P$190)+'СЕТ СН'!$F$12-'СЕТ СН'!$F$23</f>
        <v>-495.91339550999999</v>
      </c>
      <c r="Q220" s="36">
        <f>SUMIFS(СВЦЭМ!$F$34:$F$777,СВЦЭМ!$A$34:$A$777,$A220,СВЦЭМ!$B$34:$B$777,Q$190)+'СЕТ СН'!$F$12-'СЕТ СН'!$F$23</f>
        <v>-495.03037446000002</v>
      </c>
      <c r="R220" s="36">
        <f>SUMIFS(СВЦЭМ!$F$34:$F$777,СВЦЭМ!$A$34:$A$777,$A220,СВЦЭМ!$B$34:$B$777,R$190)+'СЕТ СН'!$F$12-'СЕТ СН'!$F$23</f>
        <v>-494.86158895</v>
      </c>
      <c r="S220" s="36">
        <f>SUMIFS(СВЦЭМ!$F$34:$F$777,СВЦЭМ!$A$34:$A$777,$A220,СВЦЭМ!$B$34:$B$777,S$190)+'СЕТ СН'!$F$12-'СЕТ СН'!$F$23</f>
        <v>-496.02230351000003</v>
      </c>
      <c r="T220" s="36">
        <f>SUMIFS(СВЦЭМ!$F$34:$F$777,СВЦЭМ!$A$34:$A$777,$A220,СВЦЭМ!$B$34:$B$777,T$190)+'СЕТ СН'!$F$12-'СЕТ СН'!$F$23</f>
        <v>-496.60445138</v>
      </c>
      <c r="U220" s="36">
        <f>SUMIFS(СВЦЭМ!$F$34:$F$777,СВЦЭМ!$A$34:$A$777,$A220,СВЦЭМ!$B$34:$B$777,U$190)+'СЕТ СН'!$F$12-'СЕТ СН'!$F$23</f>
        <v>-497.07818872000001</v>
      </c>
      <c r="V220" s="36">
        <f>SUMIFS(СВЦЭМ!$F$34:$F$777,СВЦЭМ!$A$34:$A$777,$A220,СВЦЭМ!$B$34:$B$777,V$190)+'СЕТ СН'!$F$12-'СЕТ СН'!$F$23</f>
        <v>-496.36155193000002</v>
      </c>
      <c r="W220" s="36">
        <f>SUMIFS(СВЦЭМ!$F$34:$F$777,СВЦЭМ!$A$34:$A$777,$A220,СВЦЭМ!$B$34:$B$777,W$190)+'СЕТ СН'!$F$12-'СЕТ СН'!$F$23</f>
        <v>-496.8553417</v>
      </c>
      <c r="X220" s="36">
        <f>SUMIFS(СВЦЭМ!$F$34:$F$777,СВЦЭМ!$A$34:$A$777,$A220,СВЦЭМ!$B$34:$B$777,X$190)+'СЕТ СН'!$F$12-'СЕТ СН'!$F$23</f>
        <v>-492.26232091999998</v>
      </c>
      <c r="Y220" s="36">
        <f>SUMIFS(СВЦЭМ!$F$34:$F$777,СВЦЭМ!$A$34:$A$777,$A220,СВЦЭМ!$B$34:$B$777,Y$190)+'СЕТ СН'!$F$12-'СЕТ СН'!$F$23</f>
        <v>-484.98563622</v>
      </c>
    </row>
    <row r="221" spans="1:25" ht="15.75" x14ac:dyDescent="0.2">
      <c r="A221" s="35">
        <f t="shared" si="5"/>
        <v>42825</v>
      </c>
      <c r="B221" s="36">
        <f>SUMIFS(СВЦЭМ!$F$34:$F$777,СВЦЭМ!$A$34:$A$777,$A221,СВЦЭМ!$B$34:$B$777,B$190)+'СЕТ СН'!$F$12-'СЕТ СН'!$F$23</f>
        <v>-477.79932869999999</v>
      </c>
      <c r="C221" s="36">
        <f>SUMIFS(СВЦЭМ!$F$34:$F$777,СВЦЭМ!$A$34:$A$777,$A221,СВЦЭМ!$B$34:$B$777,C$190)+'СЕТ СН'!$F$12-'СЕТ СН'!$F$23</f>
        <v>-477.68942399000002</v>
      </c>
      <c r="D221" s="36">
        <f>SUMIFS(СВЦЭМ!$F$34:$F$777,СВЦЭМ!$A$34:$A$777,$A221,СВЦЭМ!$B$34:$B$777,D$190)+'СЕТ СН'!$F$12-'СЕТ СН'!$F$23</f>
        <v>-477.42759676999998</v>
      </c>
      <c r="E221" s="36">
        <f>SUMIFS(СВЦЭМ!$F$34:$F$777,СВЦЭМ!$A$34:$A$777,$A221,СВЦЭМ!$B$34:$B$777,E$190)+'СЕТ СН'!$F$12-'СЕТ СН'!$F$23</f>
        <v>-476.07608576000001</v>
      </c>
      <c r="F221" s="36">
        <f>SUMIFS(СВЦЭМ!$F$34:$F$777,СВЦЭМ!$A$34:$A$777,$A221,СВЦЭМ!$B$34:$B$777,F$190)+'СЕТ СН'!$F$12-'СЕТ СН'!$F$23</f>
        <v>-476.45785315000001</v>
      </c>
      <c r="G221" s="36">
        <f>SUMIFS(СВЦЭМ!$F$34:$F$777,СВЦЭМ!$A$34:$A$777,$A221,СВЦЭМ!$B$34:$B$777,G$190)+'СЕТ СН'!$F$12-'СЕТ СН'!$F$23</f>
        <v>-478.19312306</v>
      </c>
      <c r="H221" s="36">
        <f>SUMIFS(СВЦЭМ!$F$34:$F$777,СВЦЭМ!$A$34:$A$777,$A221,СВЦЭМ!$B$34:$B$777,H$190)+'СЕТ СН'!$F$12-'СЕТ СН'!$F$23</f>
        <v>-484.07116272999997</v>
      </c>
      <c r="I221" s="36">
        <f>SUMIFS(СВЦЭМ!$F$34:$F$777,СВЦЭМ!$A$34:$A$777,$A221,СВЦЭМ!$B$34:$B$777,I$190)+'СЕТ СН'!$F$12-'СЕТ СН'!$F$23</f>
        <v>-488.16162652000003</v>
      </c>
      <c r="J221" s="36">
        <f>SUMIFS(СВЦЭМ!$F$34:$F$777,СВЦЭМ!$A$34:$A$777,$A221,СВЦЭМ!$B$34:$B$777,J$190)+'СЕТ СН'!$F$12-'СЕТ СН'!$F$23</f>
        <v>-492.89181464000001</v>
      </c>
      <c r="K221" s="36">
        <f>SUMIFS(СВЦЭМ!$F$34:$F$777,СВЦЭМ!$A$34:$A$777,$A221,СВЦЭМ!$B$34:$B$777,K$190)+'СЕТ СН'!$F$12-'СЕТ СН'!$F$23</f>
        <v>-497.53993837999997</v>
      </c>
      <c r="L221" s="36">
        <f>SUMIFS(СВЦЭМ!$F$34:$F$777,СВЦЭМ!$A$34:$A$777,$A221,СВЦЭМ!$B$34:$B$777,L$190)+'СЕТ СН'!$F$12-'СЕТ СН'!$F$23</f>
        <v>-497.55080462000001</v>
      </c>
      <c r="M221" s="36">
        <f>SUMIFS(СВЦЭМ!$F$34:$F$777,СВЦЭМ!$A$34:$A$777,$A221,СВЦЭМ!$B$34:$B$777,M$190)+'СЕТ СН'!$F$12-'СЕТ СН'!$F$23</f>
        <v>-497.63961141999999</v>
      </c>
      <c r="N221" s="36">
        <f>SUMIFS(СВЦЭМ!$F$34:$F$777,СВЦЭМ!$A$34:$A$777,$A221,СВЦЭМ!$B$34:$B$777,N$190)+'СЕТ СН'!$F$12-'СЕТ СН'!$F$23</f>
        <v>-497.76538032000002</v>
      </c>
      <c r="O221" s="36">
        <f>SUMIFS(СВЦЭМ!$F$34:$F$777,СВЦЭМ!$A$34:$A$777,$A221,СВЦЭМ!$B$34:$B$777,O$190)+'СЕТ СН'!$F$12-'СЕТ СН'!$F$23</f>
        <v>-497.18957867</v>
      </c>
      <c r="P221" s="36">
        <f>SUMIFS(СВЦЭМ!$F$34:$F$777,СВЦЭМ!$A$34:$A$777,$A221,СВЦЭМ!$B$34:$B$777,P$190)+'СЕТ СН'!$F$12-'СЕТ СН'!$F$23</f>
        <v>-495.79676948999997</v>
      </c>
      <c r="Q221" s="36">
        <f>SUMIFS(СВЦЭМ!$F$34:$F$777,СВЦЭМ!$A$34:$A$777,$A221,СВЦЭМ!$B$34:$B$777,Q$190)+'СЕТ СН'!$F$12-'СЕТ СН'!$F$23</f>
        <v>-494.57282536000002</v>
      </c>
      <c r="R221" s="36">
        <f>SUMIFS(СВЦЭМ!$F$34:$F$777,СВЦЭМ!$A$34:$A$777,$A221,СВЦЭМ!$B$34:$B$777,R$190)+'СЕТ СН'!$F$12-'СЕТ СН'!$F$23</f>
        <v>-494.35554751000001</v>
      </c>
      <c r="S221" s="36">
        <f>SUMIFS(СВЦЭМ!$F$34:$F$777,СВЦЭМ!$A$34:$A$777,$A221,СВЦЭМ!$B$34:$B$777,S$190)+'СЕТ СН'!$F$12-'СЕТ СН'!$F$23</f>
        <v>-495.94131970000001</v>
      </c>
      <c r="T221" s="36">
        <f>SUMIFS(СВЦЭМ!$F$34:$F$777,СВЦЭМ!$A$34:$A$777,$A221,СВЦЭМ!$B$34:$B$777,T$190)+'СЕТ СН'!$F$12-'СЕТ СН'!$F$23</f>
        <v>-496.93815198999999</v>
      </c>
      <c r="U221" s="36">
        <f>SUMIFS(СВЦЭМ!$F$34:$F$777,СВЦЭМ!$A$34:$A$777,$A221,СВЦЭМ!$B$34:$B$777,U$190)+'СЕТ СН'!$F$12-'СЕТ СН'!$F$23</f>
        <v>-498.18650439999999</v>
      </c>
      <c r="V221" s="36">
        <f>SUMIFS(СВЦЭМ!$F$34:$F$777,СВЦЭМ!$A$34:$A$777,$A221,СВЦЭМ!$B$34:$B$777,V$190)+'СЕТ СН'!$F$12-'СЕТ СН'!$F$23</f>
        <v>-500.42121493000002</v>
      </c>
      <c r="W221" s="36">
        <f>SUMIFS(СВЦЭМ!$F$34:$F$777,СВЦЭМ!$A$34:$A$777,$A221,СВЦЭМ!$B$34:$B$777,W$190)+'СЕТ СН'!$F$12-'СЕТ СН'!$F$23</f>
        <v>-499.76384372000001</v>
      </c>
      <c r="X221" s="36">
        <f>SUMIFS(СВЦЭМ!$F$34:$F$777,СВЦЭМ!$A$34:$A$777,$A221,СВЦЭМ!$B$34:$B$777,X$190)+'СЕТ СН'!$F$12-'СЕТ СН'!$F$23</f>
        <v>-493.47772161</v>
      </c>
      <c r="Y221" s="36">
        <f>SUMIFS(СВЦЭМ!$F$34:$F$777,СВЦЭМ!$A$34:$A$777,$A221,СВЦЭМ!$B$34:$B$777,Y$190)+'СЕТ СН'!$F$12-'СЕТ СН'!$F$23</f>
        <v>-486.04856371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customHeight="1" x14ac:dyDescent="0.2">
      <c r="A223" s="117"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18"/>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6" customFormat="1" ht="12.75" customHeight="1" x14ac:dyDescent="0.2">
      <c r="A225" s="11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customHeight="1" x14ac:dyDescent="0.2">
      <c r="A226" s="35" t="str">
        <f>A191</f>
        <v>01.03.2017</v>
      </c>
      <c r="B226" s="36">
        <f>SUMIFS(СВЦЭМ!$G$34:$G$777,СВЦЭМ!$A$34:$A$777,$A226,СВЦЭМ!$B$34:$B$777,B$225)+'СЕТ СН'!$F$12-'СЕТ СН'!$F$23</f>
        <v>-320.26772856000002</v>
      </c>
      <c r="C226" s="36">
        <f>SUMIFS(СВЦЭМ!$G$34:$G$777,СВЦЭМ!$A$34:$A$777,$A226,СВЦЭМ!$B$34:$B$777,C$225)+'СЕТ СН'!$F$12-'СЕТ СН'!$F$23</f>
        <v>-310.54501935000002</v>
      </c>
      <c r="D226" s="36">
        <f>SUMIFS(СВЦЭМ!$G$34:$G$777,СВЦЭМ!$A$34:$A$777,$A226,СВЦЭМ!$B$34:$B$777,D$225)+'СЕТ СН'!$F$12-'СЕТ СН'!$F$23</f>
        <v>-305.57207175000002</v>
      </c>
      <c r="E226" s="36">
        <f>SUMIFS(СВЦЭМ!$G$34:$G$777,СВЦЭМ!$A$34:$A$777,$A226,СВЦЭМ!$B$34:$B$777,E$225)+'СЕТ СН'!$F$12-'СЕТ СН'!$F$23</f>
        <v>-302.23761938000001</v>
      </c>
      <c r="F226" s="36">
        <f>SUMIFS(СВЦЭМ!$G$34:$G$777,СВЦЭМ!$A$34:$A$777,$A226,СВЦЭМ!$B$34:$B$777,F$225)+'СЕТ СН'!$F$12-'СЕТ СН'!$F$23</f>
        <v>-303.73583624999998</v>
      </c>
      <c r="G226" s="36">
        <f>SUMIFS(СВЦЭМ!$G$34:$G$777,СВЦЭМ!$A$34:$A$777,$A226,СВЦЭМ!$B$34:$B$777,G$225)+'СЕТ СН'!$F$12-'СЕТ СН'!$F$23</f>
        <v>-307.90387806000001</v>
      </c>
      <c r="H226" s="36">
        <f>SUMIFS(СВЦЭМ!$G$34:$G$777,СВЦЭМ!$A$34:$A$777,$A226,СВЦЭМ!$B$34:$B$777,H$225)+'СЕТ СН'!$F$12-'СЕТ СН'!$F$23</f>
        <v>-322.68343227000003</v>
      </c>
      <c r="I226" s="36">
        <f>SUMIFS(СВЦЭМ!$G$34:$G$777,СВЦЭМ!$A$34:$A$777,$A226,СВЦЭМ!$B$34:$B$777,I$225)+'СЕТ СН'!$F$12-'СЕТ СН'!$F$23</f>
        <v>-332.83293830000002</v>
      </c>
      <c r="J226" s="36">
        <f>SUMIFS(СВЦЭМ!$G$34:$G$777,СВЦЭМ!$A$34:$A$777,$A226,СВЦЭМ!$B$34:$B$777,J$225)+'СЕТ СН'!$F$12-'СЕТ СН'!$F$23</f>
        <v>-345.14975661</v>
      </c>
      <c r="K226" s="36">
        <f>SUMIFS(СВЦЭМ!$G$34:$G$777,СВЦЭМ!$A$34:$A$777,$A226,СВЦЭМ!$B$34:$B$777,K$225)+'СЕТ СН'!$F$12-'СЕТ СН'!$F$23</f>
        <v>-350.69071674999998</v>
      </c>
      <c r="L226" s="36">
        <f>SUMIFS(СВЦЭМ!$G$34:$G$777,СВЦЭМ!$A$34:$A$777,$A226,СВЦЭМ!$B$34:$B$777,L$225)+'СЕТ СН'!$F$12-'СЕТ СН'!$F$23</f>
        <v>-352.24679368</v>
      </c>
      <c r="M226" s="36">
        <f>SUMIFS(СВЦЭМ!$G$34:$G$777,СВЦЭМ!$A$34:$A$777,$A226,СВЦЭМ!$B$34:$B$777,M$225)+'СЕТ СН'!$F$12-'СЕТ СН'!$F$23</f>
        <v>-349.55449256999998</v>
      </c>
      <c r="N226" s="36">
        <f>SUMIFS(СВЦЭМ!$G$34:$G$777,СВЦЭМ!$A$34:$A$777,$A226,СВЦЭМ!$B$34:$B$777,N$225)+'СЕТ СН'!$F$12-'СЕТ СН'!$F$23</f>
        <v>-341.35622509999996</v>
      </c>
      <c r="O226" s="36">
        <f>SUMIFS(СВЦЭМ!$G$34:$G$777,СВЦЭМ!$A$34:$A$777,$A226,СВЦЭМ!$B$34:$B$777,O$225)+'СЕТ СН'!$F$12-'СЕТ СН'!$F$23</f>
        <v>-338.66101305999996</v>
      </c>
      <c r="P226" s="36">
        <f>SUMIFS(СВЦЭМ!$G$34:$G$777,СВЦЭМ!$A$34:$A$777,$A226,СВЦЭМ!$B$34:$B$777,P$225)+'СЕТ СН'!$F$12-'СЕТ СН'!$F$23</f>
        <v>-334.91749550999998</v>
      </c>
      <c r="Q226" s="36">
        <f>SUMIFS(СВЦЭМ!$G$34:$G$777,СВЦЭМ!$A$34:$A$777,$A226,СВЦЭМ!$B$34:$B$777,Q$225)+'СЕТ СН'!$F$12-'СЕТ СН'!$F$23</f>
        <v>-335.32715955000003</v>
      </c>
      <c r="R226" s="36">
        <f>SUMIFS(СВЦЭМ!$G$34:$G$777,СВЦЭМ!$A$34:$A$777,$A226,СВЦЭМ!$B$34:$B$777,R$225)+'СЕТ СН'!$F$12-'СЕТ СН'!$F$23</f>
        <v>-337.53031708000003</v>
      </c>
      <c r="S226" s="36">
        <f>SUMIFS(СВЦЭМ!$G$34:$G$777,СВЦЭМ!$A$34:$A$777,$A226,СВЦЭМ!$B$34:$B$777,S$225)+'СЕТ СН'!$F$12-'СЕТ СН'!$F$23</f>
        <v>-337.92137038999999</v>
      </c>
      <c r="T226" s="36">
        <f>SUMIFS(СВЦЭМ!$G$34:$G$777,СВЦЭМ!$A$34:$A$777,$A226,СВЦЭМ!$B$34:$B$777,T$225)+'СЕТ СН'!$F$12-'СЕТ СН'!$F$23</f>
        <v>-348.85272659999998</v>
      </c>
      <c r="U226" s="36">
        <f>SUMIFS(СВЦЭМ!$G$34:$G$777,СВЦЭМ!$A$34:$A$777,$A226,СВЦЭМ!$B$34:$B$777,U$225)+'СЕТ СН'!$F$12-'СЕТ СН'!$F$23</f>
        <v>-351.60664427</v>
      </c>
      <c r="V226" s="36">
        <f>SUMIFS(СВЦЭМ!$G$34:$G$777,СВЦЭМ!$A$34:$A$777,$A226,СВЦЭМ!$B$34:$B$777,V$225)+'СЕТ СН'!$F$12-'СЕТ СН'!$F$23</f>
        <v>-352.33729254000002</v>
      </c>
      <c r="W226" s="36">
        <f>SUMIFS(СВЦЭМ!$G$34:$G$777,СВЦЭМ!$A$34:$A$777,$A226,СВЦЭМ!$B$34:$B$777,W$225)+'СЕТ СН'!$F$12-'СЕТ СН'!$F$23</f>
        <v>-349.69383991000001</v>
      </c>
      <c r="X226" s="36">
        <f>SUMIFS(СВЦЭМ!$G$34:$G$777,СВЦЭМ!$A$34:$A$777,$A226,СВЦЭМ!$B$34:$B$777,X$225)+'СЕТ СН'!$F$12-'СЕТ СН'!$F$23</f>
        <v>-343.25303020000001</v>
      </c>
      <c r="Y226" s="36">
        <f>SUMIFS(СВЦЭМ!$G$34:$G$777,СВЦЭМ!$A$34:$A$777,$A226,СВЦЭМ!$B$34:$B$777,Y$225)+'СЕТ СН'!$F$12-'СЕТ СН'!$F$23</f>
        <v>-331.54753925</v>
      </c>
      <c r="AA226" s="45"/>
    </row>
    <row r="227" spans="1:27" ht="15.75" x14ac:dyDescent="0.2">
      <c r="A227" s="35">
        <f>A226+1</f>
        <v>42796</v>
      </c>
      <c r="B227" s="36">
        <f>SUMIFS(СВЦЭМ!$G$34:$G$777,СВЦЭМ!$A$34:$A$777,$A227,СВЦЭМ!$B$34:$B$777,B$225)+'СЕТ СН'!$F$12-'СЕТ СН'!$F$23</f>
        <v>-326.06389222999996</v>
      </c>
      <c r="C227" s="36">
        <f>SUMIFS(СВЦЭМ!$G$34:$G$777,СВЦЭМ!$A$34:$A$777,$A227,СВЦЭМ!$B$34:$B$777,C$225)+'СЕТ СН'!$F$12-'СЕТ СН'!$F$23</f>
        <v>-319.76605895</v>
      </c>
      <c r="D227" s="36">
        <f>SUMIFS(СВЦЭМ!$G$34:$G$777,СВЦЭМ!$A$34:$A$777,$A227,СВЦЭМ!$B$34:$B$777,D$225)+'СЕТ СН'!$F$12-'СЕТ СН'!$F$23</f>
        <v>-309.93761876999997</v>
      </c>
      <c r="E227" s="36">
        <f>SUMIFS(СВЦЭМ!$G$34:$G$777,СВЦЭМ!$A$34:$A$777,$A227,СВЦЭМ!$B$34:$B$777,E$225)+'СЕТ СН'!$F$12-'СЕТ СН'!$F$23</f>
        <v>-303.96535521999999</v>
      </c>
      <c r="F227" s="36">
        <f>SUMIFS(СВЦЭМ!$G$34:$G$777,СВЦЭМ!$A$34:$A$777,$A227,СВЦЭМ!$B$34:$B$777,F$225)+'СЕТ СН'!$F$12-'СЕТ СН'!$F$23</f>
        <v>-304.94990263</v>
      </c>
      <c r="G227" s="36">
        <f>SUMIFS(СВЦЭМ!$G$34:$G$777,СВЦЭМ!$A$34:$A$777,$A227,СВЦЭМ!$B$34:$B$777,G$225)+'СЕТ СН'!$F$12-'СЕТ СН'!$F$23</f>
        <v>-314.34742275999997</v>
      </c>
      <c r="H227" s="36">
        <f>SUMIFS(СВЦЭМ!$G$34:$G$777,СВЦЭМ!$A$34:$A$777,$A227,СВЦЭМ!$B$34:$B$777,H$225)+'СЕТ СН'!$F$12-'СЕТ СН'!$F$23</f>
        <v>-332.43528104000001</v>
      </c>
      <c r="I227" s="36">
        <f>SUMIFS(СВЦЭМ!$G$34:$G$777,СВЦЭМ!$A$34:$A$777,$A227,СВЦЭМ!$B$34:$B$777,I$225)+'СЕТ СН'!$F$12-'СЕТ СН'!$F$23</f>
        <v>-343.40498121999997</v>
      </c>
      <c r="J227" s="36">
        <f>SUMIFS(СВЦЭМ!$G$34:$G$777,СВЦЭМ!$A$34:$A$777,$A227,СВЦЭМ!$B$34:$B$777,J$225)+'СЕТ СН'!$F$12-'СЕТ СН'!$F$23</f>
        <v>-341.45599131</v>
      </c>
      <c r="K227" s="36">
        <f>SUMIFS(СВЦЭМ!$G$34:$G$777,СВЦЭМ!$A$34:$A$777,$A227,СВЦЭМ!$B$34:$B$777,K$225)+'СЕТ СН'!$F$12-'СЕТ СН'!$F$23</f>
        <v>-342.62189322</v>
      </c>
      <c r="L227" s="36">
        <f>SUMIFS(СВЦЭМ!$G$34:$G$777,СВЦЭМ!$A$34:$A$777,$A227,СВЦЭМ!$B$34:$B$777,L$225)+'СЕТ СН'!$F$12-'СЕТ СН'!$F$23</f>
        <v>-344.59679623</v>
      </c>
      <c r="M227" s="36">
        <f>SUMIFS(СВЦЭМ!$G$34:$G$777,СВЦЭМ!$A$34:$A$777,$A227,СВЦЭМ!$B$34:$B$777,M$225)+'СЕТ СН'!$F$12-'СЕТ СН'!$F$23</f>
        <v>-345.22049415999999</v>
      </c>
      <c r="N227" s="36">
        <f>SUMIFS(СВЦЭМ!$G$34:$G$777,СВЦЭМ!$A$34:$A$777,$A227,СВЦЭМ!$B$34:$B$777,N$225)+'СЕТ СН'!$F$12-'СЕТ СН'!$F$23</f>
        <v>-340.02190652000002</v>
      </c>
      <c r="O227" s="36">
        <f>SUMIFS(СВЦЭМ!$G$34:$G$777,СВЦЭМ!$A$34:$A$777,$A227,СВЦЭМ!$B$34:$B$777,O$225)+'СЕТ СН'!$F$12-'СЕТ СН'!$F$23</f>
        <v>-338.11708880000003</v>
      </c>
      <c r="P227" s="36">
        <f>SUMIFS(СВЦЭМ!$G$34:$G$777,СВЦЭМ!$A$34:$A$777,$A227,СВЦЭМ!$B$34:$B$777,P$225)+'СЕТ СН'!$F$12-'СЕТ СН'!$F$23</f>
        <v>-336.32591310999999</v>
      </c>
      <c r="Q227" s="36">
        <f>SUMIFS(СВЦЭМ!$G$34:$G$777,СВЦЭМ!$A$34:$A$777,$A227,СВЦЭМ!$B$34:$B$777,Q$225)+'СЕТ СН'!$F$12-'СЕТ СН'!$F$23</f>
        <v>-333.40713914000003</v>
      </c>
      <c r="R227" s="36">
        <f>SUMIFS(СВЦЭМ!$G$34:$G$777,СВЦЭМ!$A$34:$A$777,$A227,СВЦЭМ!$B$34:$B$777,R$225)+'СЕТ СН'!$F$12-'СЕТ СН'!$F$23</f>
        <v>-331.90128377999997</v>
      </c>
      <c r="S227" s="36">
        <f>SUMIFS(СВЦЭМ!$G$34:$G$777,СВЦЭМ!$A$34:$A$777,$A227,СВЦЭМ!$B$34:$B$777,S$225)+'СЕТ СН'!$F$12-'СЕТ СН'!$F$23</f>
        <v>-334.44729050000001</v>
      </c>
      <c r="T227" s="36">
        <f>SUMIFS(СВЦЭМ!$G$34:$G$777,СВЦЭМ!$A$34:$A$777,$A227,СВЦЭМ!$B$34:$B$777,T$225)+'СЕТ СН'!$F$12-'СЕТ СН'!$F$23</f>
        <v>-342.91555583000002</v>
      </c>
      <c r="U227" s="36">
        <f>SUMIFS(СВЦЭМ!$G$34:$G$777,СВЦЭМ!$A$34:$A$777,$A227,СВЦЭМ!$B$34:$B$777,U$225)+'СЕТ СН'!$F$12-'СЕТ СН'!$F$23</f>
        <v>-350.27324587999999</v>
      </c>
      <c r="V227" s="36">
        <f>SUMIFS(СВЦЭМ!$G$34:$G$777,СВЦЭМ!$A$34:$A$777,$A227,СВЦЭМ!$B$34:$B$777,V$225)+'СЕТ СН'!$F$12-'СЕТ СН'!$F$23</f>
        <v>-349.07630182000003</v>
      </c>
      <c r="W227" s="36">
        <f>SUMIFS(СВЦЭМ!$G$34:$G$777,СВЦЭМ!$A$34:$A$777,$A227,СВЦЭМ!$B$34:$B$777,W$225)+'СЕТ СН'!$F$12-'СЕТ СН'!$F$23</f>
        <v>-345.05185648999998</v>
      </c>
      <c r="X227" s="36">
        <f>SUMIFS(СВЦЭМ!$G$34:$G$777,СВЦЭМ!$A$34:$A$777,$A227,СВЦЭМ!$B$34:$B$777,X$225)+'СЕТ СН'!$F$12-'СЕТ СН'!$F$23</f>
        <v>-341.02335287</v>
      </c>
      <c r="Y227" s="36">
        <f>SUMIFS(СВЦЭМ!$G$34:$G$777,СВЦЭМ!$A$34:$A$777,$A227,СВЦЭМ!$B$34:$B$777,Y$225)+'СЕТ СН'!$F$12-'СЕТ СН'!$F$23</f>
        <v>-340.64448182000001</v>
      </c>
    </row>
    <row r="228" spans="1:27" ht="15.75" x14ac:dyDescent="0.2">
      <c r="A228" s="35">
        <f t="shared" ref="A228:A256" si="6">A227+1</f>
        <v>42797</v>
      </c>
      <c r="B228" s="36">
        <f>SUMIFS(СВЦЭМ!$G$34:$G$777,СВЦЭМ!$A$34:$A$777,$A228,СВЦЭМ!$B$34:$B$777,B$225)+'СЕТ СН'!$F$12-'СЕТ СН'!$F$23</f>
        <v>-341.33700288</v>
      </c>
      <c r="C228" s="36">
        <f>SUMIFS(СВЦЭМ!$G$34:$G$777,СВЦЭМ!$A$34:$A$777,$A228,СВЦЭМ!$B$34:$B$777,C$225)+'СЕТ СН'!$F$12-'СЕТ СН'!$F$23</f>
        <v>-332.5903399</v>
      </c>
      <c r="D228" s="36">
        <f>SUMIFS(СВЦЭМ!$G$34:$G$777,СВЦЭМ!$A$34:$A$777,$A228,СВЦЭМ!$B$34:$B$777,D$225)+'СЕТ СН'!$F$12-'СЕТ СН'!$F$23</f>
        <v>-326.57416248000004</v>
      </c>
      <c r="E228" s="36">
        <f>SUMIFS(СВЦЭМ!$G$34:$G$777,СВЦЭМ!$A$34:$A$777,$A228,СВЦЭМ!$B$34:$B$777,E$225)+'СЕТ СН'!$F$12-'СЕТ СН'!$F$23</f>
        <v>-326.40629183999999</v>
      </c>
      <c r="F228" s="36">
        <f>SUMIFS(СВЦЭМ!$G$34:$G$777,СВЦЭМ!$A$34:$A$777,$A228,СВЦЭМ!$B$34:$B$777,F$225)+'СЕТ СН'!$F$12-'СЕТ СН'!$F$23</f>
        <v>-327.57973771000002</v>
      </c>
      <c r="G228" s="36">
        <f>SUMIFS(СВЦЭМ!$G$34:$G$777,СВЦЭМ!$A$34:$A$777,$A228,СВЦЭМ!$B$34:$B$777,G$225)+'СЕТ СН'!$F$12-'СЕТ СН'!$F$23</f>
        <v>-332.07356170000003</v>
      </c>
      <c r="H228" s="36">
        <f>SUMIFS(СВЦЭМ!$G$34:$G$777,СВЦЭМ!$A$34:$A$777,$A228,СВЦЭМ!$B$34:$B$777,H$225)+'СЕТ СН'!$F$12-'СЕТ СН'!$F$23</f>
        <v>-347.22233867</v>
      </c>
      <c r="I228" s="36">
        <f>SUMIFS(СВЦЭМ!$G$34:$G$777,СВЦЭМ!$A$34:$A$777,$A228,СВЦЭМ!$B$34:$B$777,I$225)+'СЕТ СН'!$F$12-'СЕТ СН'!$F$23</f>
        <v>-360.87119473000001</v>
      </c>
      <c r="J228" s="36">
        <f>SUMIFS(СВЦЭМ!$G$34:$G$777,СВЦЭМ!$A$34:$A$777,$A228,СВЦЭМ!$B$34:$B$777,J$225)+'СЕТ СН'!$F$12-'СЕТ СН'!$F$23</f>
        <v>-368.01813242000003</v>
      </c>
      <c r="K228" s="36">
        <f>SUMIFS(СВЦЭМ!$G$34:$G$777,СВЦЭМ!$A$34:$A$777,$A228,СВЦЭМ!$B$34:$B$777,K$225)+'СЕТ СН'!$F$12-'СЕТ СН'!$F$23</f>
        <v>-370.04862417000004</v>
      </c>
      <c r="L228" s="36">
        <f>SUMIFS(СВЦЭМ!$G$34:$G$777,СВЦЭМ!$A$34:$A$777,$A228,СВЦЭМ!$B$34:$B$777,L$225)+'СЕТ СН'!$F$12-'СЕТ СН'!$F$23</f>
        <v>-370.30708737999998</v>
      </c>
      <c r="M228" s="36">
        <f>SUMIFS(СВЦЭМ!$G$34:$G$777,СВЦЭМ!$A$34:$A$777,$A228,СВЦЭМ!$B$34:$B$777,M$225)+'СЕТ СН'!$F$12-'СЕТ СН'!$F$23</f>
        <v>-368.06229490999999</v>
      </c>
      <c r="N228" s="36">
        <f>SUMIFS(СВЦЭМ!$G$34:$G$777,СВЦЭМ!$A$34:$A$777,$A228,СВЦЭМ!$B$34:$B$777,N$225)+'СЕТ СН'!$F$12-'СЕТ СН'!$F$23</f>
        <v>-364.18888770000001</v>
      </c>
      <c r="O228" s="36">
        <f>SUMIFS(СВЦЭМ!$G$34:$G$777,СВЦЭМ!$A$34:$A$777,$A228,СВЦЭМ!$B$34:$B$777,O$225)+'СЕТ СН'!$F$12-'СЕТ СН'!$F$23</f>
        <v>-361.38042772</v>
      </c>
      <c r="P228" s="36">
        <f>SUMIFS(СВЦЭМ!$G$34:$G$777,СВЦЭМ!$A$34:$A$777,$A228,СВЦЭМ!$B$34:$B$777,P$225)+'СЕТ СН'!$F$12-'СЕТ СН'!$F$23</f>
        <v>-358.34903539999999</v>
      </c>
      <c r="Q228" s="36">
        <f>SUMIFS(СВЦЭМ!$G$34:$G$777,СВЦЭМ!$A$34:$A$777,$A228,СВЦЭМ!$B$34:$B$777,Q$225)+'СЕТ СН'!$F$12-'СЕТ СН'!$F$23</f>
        <v>-355.55327117000002</v>
      </c>
      <c r="R228" s="36">
        <f>SUMIFS(СВЦЭМ!$G$34:$G$777,СВЦЭМ!$A$34:$A$777,$A228,СВЦЭМ!$B$34:$B$777,R$225)+'СЕТ СН'!$F$12-'СЕТ СН'!$F$23</f>
        <v>-355.49291392999999</v>
      </c>
      <c r="S228" s="36">
        <f>SUMIFS(СВЦЭМ!$G$34:$G$777,СВЦЭМ!$A$34:$A$777,$A228,СВЦЭМ!$B$34:$B$777,S$225)+'СЕТ СН'!$F$12-'СЕТ СН'!$F$23</f>
        <v>-357.66345689000002</v>
      </c>
      <c r="T228" s="36">
        <f>SUMIFS(СВЦЭМ!$G$34:$G$777,СВЦЭМ!$A$34:$A$777,$A228,СВЦЭМ!$B$34:$B$777,T$225)+'СЕТ СН'!$F$12-'СЕТ СН'!$F$23</f>
        <v>-366.41159257000004</v>
      </c>
      <c r="U228" s="36">
        <f>SUMIFS(СВЦЭМ!$G$34:$G$777,СВЦЭМ!$A$34:$A$777,$A228,СВЦЭМ!$B$34:$B$777,U$225)+'СЕТ СН'!$F$12-'СЕТ СН'!$F$23</f>
        <v>-373.50900579</v>
      </c>
      <c r="V228" s="36">
        <f>SUMIFS(СВЦЭМ!$G$34:$G$777,СВЦЭМ!$A$34:$A$777,$A228,СВЦЭМ!$B$34:$B$777,V$225)+'СЕТ СН'!$F$12-'СЕТ СН'!$F$23</f>
        <v>-374.39489214000002</v>
      </c>
      <c r="W228" s="36">
        <f>SUMIFS(СВЦЭМ!$G$34:$G$777,СВЦЭМ!$A$34:$A$777,$A228,СВЦЭМ!$B$34:$B$777,W$225)+'СЕТ СН'!$F$12-'СЕТ СН'!$F$23</f>
        <v>-373.06407471</v>
      </c>
      <c r="X228" s="36">
        <f>SUMIFS(СВЦЭМ!$G$34:$G$777,СВЦЭМ!$A$34:$A$777,$A228,СВЦЭМ!$B$34:$B$777,X$225)+'СЕТ СН'!$F$12-'СЕТ СН'!$F$23</f>
        <v>-368.55696850999999</v>
      </c>
      <c r="Y228" s="36">
        <f>SUMIFS(СВЦЭМ!$G$34:$G$777,СВЦЭМ!$A$34:$A$777,$A228,СВЦЭМ!$B$34:$B$777,Y$225)+'СЕТ СН'!$F$12-'СЕТ СН'!$F$23</f>
        <v>-354.08749618000002</v>
      </c>
    </row>
    <row r="229" spans="1:27" ht="15.75" x14ac:dyDescent="0.2">
      <c r="A229" s="35">
        <f t="shared" si="6"/>
        <v>42798</v>
      </c>
      <c r="B229" s="36">
        <f>SUMIFS(СВЦЭМ!$G$34:$G$777,СВЦЭМ!$A$34:$A$777,$A229,СВЦЭМ!$B$34:$B$777,B$225)+'СЕТ СН'!$F$12-'СЕТ СН'!$F$23</f>
        <v>-348.77341859000001</v>
      </c>
      <c r="C229" s="36">
        <f>SUMIFS(СВЦЭМ!$G$34:$G$777,СВЦЭМ!$A$34:$A$777,$A229,СВЦЭМ!$B$34:$B$777,C$225)+'СЕТ СН'!$F$12-'СЕТ СН'!$F$23</f>
        <v>-339.79892393</v>
      </c>
      <c r="D229" s="36">
        <f>SUMIFS(СВЦЭМ!$G$34:$G$777,СВЦЭМ!$A$34:$A$777,$A229,СВЦЭМ!$B$34:$B$777,D$225)+'СЕТ СН'!$F$12-'СЕТ СН'!$F$23</f>
        <v>-334.19465412</v>
      </c>
      <c r="E229" s="36">
        <f>SUMIFS(СВЦЭМ!$G$34:$G$777,СВЦЭМ!$A$34:$A$777,$A229,СВЦЭМ!$B$34:$B$777,E$225)+'СЕТ СН'!$F$12-'СЕТ СН'!$F$23</f>
        <v>-330.75635536999999</v>
      </c>
      <c r="F229" s="36">
        <f>SUMIFS(СВЦЭМ!$G$34:$G$777,СВЦЭМ!$A$34:$A$777,$A229,СВЦЭМ!$B$34:$B$777,F$225)+'СЕТ СН'!$F$12-'СЕТ СН'!$F$23</f>
        <v>-331.24198777999999</v>
      </c>
      <c r="G229" s="36">
        <f>SUMIFS(СВЦЭМ!$G$34:$G$777,СВЦЭМ!$A$34:$A$777,$A229,СВЦЭМ!$B$34:$B$777,G$225)+'СЕТ СН'!$F$12-'СЕТ СН'!$F$23</f>
        <v>-332.78613472999996</v>
      </c>
      <c r="H229" s="36">
        <f>SUMIFS(СВЦЭМ!$G$34:$G$777,СВЦЭМ!$A$34:$A$777,$A229,СВЦЭМ!$B$34:$B$777,H$225)+'СЕТ СН'!$F$12-'СЕТ СН'!$F$23</f>
        <v>-335.66673191000001</v>
      </c>
      <c r="I229" s="36">
        <f>SUMIFS(СВЦЭМ!$G$34:$G$777,СВЦЭМ!$A$34:$A$777,$A229,СВЦЭМ!$B$34:$B$777,I$225)+'СЕТ СН'!$F$12-'СЕТ СН'!$F$23</f>
        <v>-345.03217152000002</v>
      </c>
      <c r="J229" s="36">
        <f>SUMIFS(СВЦЭМ!$G$34:$G$777,СВЦЭМ!$A$34:$A$777,$A229,СВЦЭМ!$B$34:$B$777,J$225)+'СЕТ СН'!$F$12-'СЕТ СН'!$F$23</f>
        <v>-360.27396861</v>
      </c>
      <c r="K229" s="36">
        <f>SUMIFS(СВЦЭМ!$G$34:$G$777,СВЦЭМ!$A$34:$A$777,$A229,СВЦЭМ!$B$34:$B$777,K$225)+'СЕТ СН'!$F$12-'СЕТ СН'!$F$23</f>
        <v>-370.09337572000004</v>
      </c>
      <c r="L229" s="36">
        <f>SUMIFS(СВЦЭМ!$G$34:$G$777,СВЦЭМ!$A$34:$A$777,$A229,СВЦЭМ!$B$34:$B$777,L$225)+'СЕТ СН'!$F$12-'СЕТ СН'!$F$23</f>
        <v>-370.92933830000004</v>
      </c>
      <c r="M229" s="36">
        <f>SUMIFS(СВЦЭМ!$G$34:$G$777,СВЦЭМ!$A$34:$A$777,$A229,СВЦЭМ!$B$34:$B$777,M$225)+'СЕТ СН'!$F$12-'СЕТ СН'!$F$23</f>
        <v>-371.64922340999999</v>
      </c>
      <c r="N229" s="36">
        <f>SUMIFS(СВЦЭМ!$G$34:$G$777,СВЦЭМ!$A$34:$A$777,$A229,СВЦЭМ!$B$34:$B$777,N$225)+'СЕТ СН'!$F$12-'СЕТ СН'!$F$23</f>
        <v>-371.47776339999996</v>
      </c>
      <c r="O229" s="36">
        <f>SUMIFS(СВЦЭМ!$G$34:$G$777,СВЦЭМ!$A$34:$A$777,$A229,СВЦЭМ!$B$34:$B$777,O$225)+'СЕТ СН'!$F$12-'СЕТ СН'!$F$23</f>
        <v>-363.66896768000004</v>
      </c>
      <c r="P229" s="36">
        <f>SUMIFS(СВЦЭМ!$G$34:$G$777,СВЦЭМ!$A$34:$A$777,$A229,СВЦЭМ!$B$34:$B$777,P$225)+'СЕТ СН'!$F$12-'СЕТ СН'!$F$23</f>
        <v>-363.68004282999999</v>
      </c>
      <c r="Q229" s="36">
        <f>SUMIFS(СВЦЭМ!$G$34:$G$777,СВЦЭМ!$A$34:$A$777,$A229,СВЦЭМ!$B$34:$B$777,Q$225)+'СЕТ СН'!$F$12-'СЕТ СН'!$F$23</f>
        <v>-362.53173358000004</v>
      </c>
      <c r="R229" s="36">
        <f>SUMIFS(СВЦЭМ!$G$34:$G$777,СВЦЭМ!$A$34:$A$777,$A229,СВЦЭМ!$B$34:$B$777,R$225)+'СЕТ СН'!$F$12-'СЕТ СН'!$F$23</f>
        <v>-361.38151519999997</v>
      </c>
      <c r="S229" s="36">
        <f>SUMIFS(СВЦЭМ!$G$34:$G$777,СВЦЭМ!$A$34:$A$777,$A229,СВЦЭМ!$B$34:$B$777,S$225)+'СЕТ СН'!$F$12-'СЕТ СН'!$F$23</f>
        <v>-363.41045384</v>
      </c>
      <c r="T229" s="36">
        <f>SUMIFS(СВЦЭМ!$G$34:$G$777,СВЦЭМ!$A$34:$A$777,$A229,СВЦЭМ!$B$34:$B$777,T$225)+'СЕТ СН'!$F$12-'СЕТ СН'!$F$23</f>
        <v>-367.72489479000001</v>
      </c>
      <c r="U229" s="36">
        <f>SUMIFS(СВЦЭМ!$G$34:$G$777,СВЦЭМ!$A$34:$A$777,$A229,СВЦЭМ!$B$34:$B$777,U$225)+'СЕТ СН'!$F$12-'СЕТ СН'!$F$23</f>
        <v>-375.45519602000002</v>
      </c>
      <c r="V229" s="36">
        <f>SUMIFS(СВЦЭМ!$G$34:$G$777,СВЦЭМ!$A$34:$A$777,$A229,СВЦЭМ!$B$34:$B$777,V$225)+'СЕТ СН'!$F$12-'СЕТ СН'!$F$23</f>
        <v>-376.07504542999999</v>
      </c>
      <c r="W229" s="36">
        <f>SUMIFS(СВЦЭМ!$G$34:$G$777,СВЦЭМ!$A$34:$A$777,$A229,СВЦЭМ!$B$34:$B$777,W$225)+'СЕТ СН'!$F$12-'СЕТ СН'!$F$23</f>
        <v>-372.60630420000001</v>
      </c>
      <c r="X229" s="36">
        <f>SUMIFS(СВЦЭМ!$G$34:$G$777,СВЦЭМ!$A$34:$A$777,$A229,СВЦЭМ!$B$34:$B$777,X$225)+'СЕТ СН'!$F$12-'СЕТ СН'!$F$23</f>
        <v>-367.84327000999997</v>
      </c>
      <c r="Y229" s="36">
        <f>SUMIFS(СВЦЭМ!$G$34:$G$777,СВЦЭМ!$A$34:$A$777,$A229,СВЦЭМ!$B$34:$B$777,Y$225)+'СЕТ СН'!$F$12-'СЕТ СН'!$F$23</f>
        <v>-358.07637545</v>
      </c>
    </row>
    <row r="230" spans="1:27" ht="15.75" x14ac:dyDescent="0.2">
      <c r="A230" s="35">
        <f t="shared" si="6"/>
        <v>42799</v>
      </c>
      <c r="B230" s="36">
        <f>SUMIFS(СВЦЭМ!$G$34:$G$777,СВЦЭМ!$A$34:$A$777,$A230,СВЦЭМ!$B$34:$B$777,B$225)+'СЕТ СН'!$F$12-'СЕТ СН'!$F$23</f>
        <v>-352.69445911000003</v>
      </c>
      <c r="C230" s="36">
        <f>SUMIFS(СВЦЭМ!$G$34:$G$777,СВЦЭМ!$A$34:$A$777,$A230,СВЦЭМ!$B$34:$B$777,C$225)+'СЕТ СН'!$F$12-'СЕТ СН'!$F$23</f>
        <v>-340.77585010999996</v>
      </c>
      <c r="D230" s="36">
        <f>SUMIFS(СВЦЭМ!$G$34:$G$777,СВЦЭМ!$A$34:$A$777,$A230,СВЦЭМ!$B$34:$B$777,D$225)+'СЕТ СН'!$F$12-'СЕТ СН'!$F$23</f>
        <v>-330.37503409999999</v>
      </c>
      <c r="E230" s="36">
        <f>SUMIFS(СВЦЭМ!$G$34:$G$777,СВЦЭМ!$A$34:$A$777,$A230,СВЦЭМ!$B$34:$B$777,E$225)+'СЕТ СН'!$F$12-'СЕТ СН'!$F$23</f>
        <v>-327.33056507000003</v>
      </c>
      <c r="F230" s="36">
        <f>SUMIFS(СВЦЭМ!$G$34:$G$777,СВЦЭМ!$A$34:$A$777,$A230,СВЦЭМ!$B$34:$B$777,F$225)+'СЕТ СН'!$F$12-'СЕТ СН'!$F$23</f>
        <v>-327.60121566999999</v>
      </c>
      <c r="G230" s="36">
        <f>SUMIFS(СВЦЭМ!$G$34:$G$777,СВЦЭМ!$A$34:$A$777,$A230,СВЦЭМ!$B$34:$B$777,G$225)+'СЕТ СН'!$F$12-'СЕТ СН'!$F$23</f>
        <v>-330.43499645999998</v>
      </c>
      <c r="H230" s="36">
        <f>SUMIFS(СВЦЭМ!$G$34:$G$777,СВЦЭМ!$A$34:$A$777,$A230,СВЦЭМ!$B$34:$B$777,H$225)+'СЕТ СН'!$F$12-'СЕТ СН'!$F$23</f>
        <v>-334.22052768000003</v>
      </c>
      <c r="I230" s="36">
        <f>SUMIFS(СВЦЭМ!$G$34:$G$777,СВЦЭМ!$A$34:$A$777,$A230,СВЦЭМ!$B$34:$B$777,I$225)+'СЕТ СН'!$F$12-'СЕТ СН'!$F$23</f>
        <v>-345.52135136999999</v>
      </c>
      <c r="J230" s="36">
        <f>SUMIFS(СВЦЭМ!$G$34:$G$777,СВЦЭМ!$A$34:$A$777,$A230,СВЦЭМ!$B$34:$B$777,J$225)+'СЕТ СН'!$F$12-'СЕТ СН'!$F$23</f>
        <v>-362.98630165999998</v>
      </c>
      <c r="K230" s="36">
        <f>SUMIFS(СВЦЭМ!$G$34:$G$777,СВЦЭМ!$A$34:$A$777,$A230,СВЦЭМ!$B$34:$B$777,K$225)+'СЕТ СН'!$F$12-'СЕТ СН'!$F$23</f>
        <v>-369.70218123000001</v>
      </c>
      <c r="L230" s="36">
        <f>SUMIFS(СВЦЭМ!$G$34:$G$777,СВЦЭМ!$A$34:$A$777,$A230,СВЦЭМ!$B$34:$B$777,L$225)+'СЕТ СН'!$F$12-'СЕТ СН'!$F$23</f>
        <v>-375.17049999</v>
      </c>
      <c r="M230" s="36">
        <f>SUMIFS(СВЦЭМ!$G$34:$G$777,СВЦЭМ!$A$34:$A$777,$A230,СВЦЭМ!$B$34:$B$777,M$225)+'СЕТ СН'!$F$12-'СЕТ СН'!$F$23</f>
        <v>-374.43490702999998</v>
      </c>
      <c r="N230" s="36">
        <f>SUMIFS(СВЦЭМ!$G$34:$G$777,СВЦЭМ!$A$34:$A$777,$A230,СВЦЭМ!$B$34:$B$777,N$225)+'СЕТ СН'!$F$12-'СЕТ СН'!$F$23</f>
        <v>-370.20170421</v>
      </c>
      <c r="O230" s="36">
        <f>SUMIFS(СВЦЭМ!$G$34:$G$777,СВЦЭМ!$A$34:$A$777,$A230,СВЦЭМ!$B$34:$B$777,O$225)+'СЕТ СН'!$F$12-'СЕТ СН'!$F$23</f>
        <v>-364.02360431</v>
      </c>
      <c r="P230" s="36">
        <f>SUMIFS(СВЦЭМ!$G$34:$G$777,СВЦЭМ!$A$34:$A$777,$A230,СВЦЭМ!$B$34:$B$777,P$225)+'СЕТ СН'!$F$12-'СЕТ СН'!$F$23</f>
        <v>-362.72263716999998</v>
      </c>
      <c r="Q230" s="36">
        <f>SUMIFS(СВЦЭМ!$G$34:$G$777,СВЦЭМ!$A$34:$A$777,$A230,СВЦЭМ!$B$34:$B$777,Q$225)+'СЕТ СН'!$F$12-'СЕТ СН'!$F$23</f>
        <v>-361.62773597</v>
      </c>
      <c r="R230" s="36">
        <f>SUMIFS(СВЦЭМ!$G$34:$G$777,СВЦЭМ!$A$34:$A$777,$A230,СВЦЭМ!$B$34:$B$777,R$225)+'СЕТ СН'!$F$12-'СЕТ СН'!$F$23</f>
        <v>-361.43965992</v>
      </c>
      <c r="S230" s="36">
        <f>SUMIFS(СВЦЭМ!$G$34:$G$777,СВЦЭМ!$A$34:$A$777,$A230,СВЦЭМ!$B$34:$B$777,S$225)+'СЕТ СН'!$F$12-'СЕТ СН'!$F$23</f>
        <v>-361.40447273999996</v>
      </c>
      <c r="T230" s="36">
        <f>SUMIFS(СВЦЭМ!$G$34:$G$777,СВЦЭМ!$A$34:$A$777,$A230,СВЦЭМ!$B$34:$B$777,T$225)+'СЕТ СН'!$F$12-'СЕТ СН'!$F$23</f>
        <v>-369.03571942999997</v>
      </c>
      <c r="U230" s="36">
        <f>SUMIFS(СВЦЭМ!$G$34:$G$777,СВЦЭМ!$A$34:$A$777,$A230,СВЦЭМ!$B$34:$B$777,U$225)+'СЕТ СН'!$F$12-'СЕТ СН'!$F$23</f>
        <v>-371.57414111000003</v>
      </c>
      <c r="V230" s="36">
        <f>SUMIFS(СВЦЭМ!$G$34:$G$777,СВЦЭМ!$A$34:$A$777,$A230,СВЦЭМ!$B$34:$B$777,V$225)+'СЕТ СН'!$F$12-'СЕТ СН'!$F$23</f>
        <v>-366.66834335999999</v>
      </c>
      <c r="W230" s="36">
        <f>SUMIFS(СВЦЭМ!$G$34:$G$777,СВЦЭМ!$A$34:$A$777,$A230,СВЦЭМ!$B$34:$B$777,W$225)+'СЕТ СН'!$F$12-'СЕТ СН'!$F$23</f>
        <v>-373.36111097000003</v>
      </c>
      <c r="X230" s="36">
        <f>SUMIFS(СВЦЭМ!$G$34:$G$777,СВЦЭМ!$A$34:$A$777,$A230,СВЦЭМ!$B$34:$B$777,X$225)+'СЕТ СН'!$F$12-'СЕТ СН'!$F$23</f>
        <v>-380.16036994000001</v>
      </c>
      <c r="Y230" s="36">
        <f>SUMIFS(СВЦЭМ!$G$34:$G$777,СВЦЭМ!$A$34:$A$777,$A230,СВЦЭМ!$B$34:$B$777,Y$225)+'СЕТ СН'!$F$12-'СЕТ СН'!$F$23</f>
        <v>-366.27418690000002</v>
      </c>
    </row>
    <row r="231" spans="1:27" ht="15.75" x14ac:dyDescent="0.2">
      <c r="A231" s="35">
        <f t="shared" si="6"/>
        <v>42800</v>
      </c>
      <c r="B231" s="36">
        <f>SUMIFS(СВЦЭМ!$G$34:$G$777,СВЦЭМ!$A$34:$A$777,$A231,СВЦЭМ!$B$34:$B$777,B$225)+'СЕТ СН'!$F$12-'СЕТ СН'!$F$23</f>
        <v>-340.55542269</v>
      </c>
      <c r="C231" s="36">
        <f>SUMIFS(СВЦЭМ!$G$34:$G$777,СВЦЭМ!$A$34:$A$777,$A231,СВЦЭМ!$B$34:$B$777,C$225)+'СЕТ СН'!$F$12-'СЕТ СН'!$F$23</f>
        <v>-333.95725317</v>
      </c>
      <c r="D231" s="36">
        <f>SUMIFS(СВЦЭМ!$G$34:$G$777,СВЦЭМ!$A$34:$A$777,$A231,СВЦЭМ!$B$34:$B$777,D$225)+'СЕТ СН'!$F$12-'СЕТ СН'!$F$23</f>
        <v>-325.90832374000001</v>
      </c>
      <c r="E231" s="36">
        <f>SUMIFS(СВЦЭМ!$G$34:$G$777,СВЦЭМ!$A$34:$A$777,$A231,СВЦЭМ!$B$34:$B$777,E$225)+'СЕТ СН'!$F$12-'СЕТ СН'!$F$23</f>
        <v>-322.16121808999998</v>
      </c>
      <c r="F231" s="36">
        <f>SUMIFS(СВЦЭМ!$G$34:$G$777,СВЦЭМ!$A$34:$A$777,$A231,СВЦЭМ!$B$34:$B$777,F$225)+'СЕТ СН'!$F$12-'СЕТ СН'!$F$23</f>
        <v>-322.55044353</v>
      </c>
      <c r="G231" s="36">
        <f>SUMIFS(СВЦЭМ!$G$34:$G$777,СВЦЭМ!$A$34:$A$777,$A231,СВЦЭМ!$B$34:$B$777,G$225)+'СЕТ СН'!$F$12-'СЕТ СН'!$F$23</f>
        <v>-325.40917028000001</v>
      </c>
      <c r="H231" s="36">
        <f>SUMIFS(СВЦЭМ!$G$34:$G$777,СВЦЭМ!$A$34:$A$777,$A231,СВЦЭМ!$B$34:$B$777,H$225)+'СЕТ СН'!$F$12-'СЕТ СН'!$F$23</f>
        <v>-338.84159736999999</v>
      </c>
      <c r="I231" s="36">
        <f>SUMIFS(СВЦЭМ!$G$34:$G$777,СВЦЭМ!$A$34:$A$777,$A231,СВЦЭМ!$B$34:$B$777,I$225)+'СЕТ СН'!$F$12-'СЕТ СН'!$F$23</f>
        <v>-355.00372234999998</v>
      </c>
      <c r="J231" s="36">
        <f>SUMIFS(СВЦЭМ!$G$34:$G$777,СВЦЭМ!$A$34:$A$777,$A231,СВЦЭМ!$B$34:$B$777,J$225)+'СЕТ СН'!$F$12-'СЕТ СН'!$F$23</f>
        <v>-366.23494148999998</v>
      </c>
      <c r="K231" s="36">
        <f>SUMIFS(СВЦЭМ!$G$34:$G$777,СВЦЭМ!$A$34:$A$777,$A231,СВЦЭМ!$B$34:$B$777,K$225)+'СЕТ СН'!$F$12-'СЕТ СН'!$F$23</f>
        <v>-366.49211009999999</v>
      </c>
      <c r="L231" s="36">
        <f>SUMIFS(СВЦЭМ!$G$34:$G$777,СВЦЭМ!$A$34:$A$777,$A231,СВЦЭМ!$B$34:$B$777,L$225)+'СЕТ СН'!$F$12-'СЕТ СН'!$F$23</f>
        <v>-366.03052973000001</v>
      </c>
      <c r="M231" s="36">
        <f>SUMIFS(СВЦЭМ!$G$34:$G$777,СВЦЭМ!$A$34:$A$777,$A231,СВЦЭМ!$B$34:$B$777,M$225)+'СЕТ СН'!$F$12-'СЕТ СН'!$F$23</f>
        <v>-365.72380336000003</v>
      </c>
      <c r="N231" s="36">
        <f>SUMIFS(СВЦЭМ!$G$34:$G$777,СВЦЭМ!$A$34:$A$777,$A231,СВЦЭМ!$B$34:$B$777,N$225)+'СЕТ СН'!$F$12-'СЕТ СН'!$F$23</f>
        <v>-366.21569062000003</v>
      </c>
      <c r="O231" s="36">
        <f>SUMIFS(СВЦЭМ!$G$34:$G$777,СВЦЭМ!$A$34:$A$777,$A231,СВЦЭМ!$B$34:$B$777,O$225)+'СЕТ СН'!$F$12-'СЕТ СН'!$F$23</f>
        <v>-366.21005357000001</v>
      </c>
      <c r="P231" s="36">
        <f>SUMIFS(СВЦЭМ!$G$34:$G$777,СВЦЭМ!$A$34:$A$777,$A231,СВЦЭМ!$B$34:$B$777,P$225)+'СЕТ СН'!$F$12-'СЕТ СН'!$F$23</f>
        <v>-368.70415749</v>
      </c>
      <c r="Q231" s="36">
        <f>SUMIFS(СВЦЭМ!$G$34:$G$777,СВЦЭМ!$A$34:$A$777,$A231,СВЦЭМ!$B$34:$B$777,Q$225)+'СЕТ СН'!$F$12-'СЕТ СН'!$F$23</f>
        <v>-370.79500853000002</v>
      </c>
      <c r="R231" s="36">
        <f>SUMIFS(СВЦЭМ!$G$34:$G$777,СВЦЭМ!$A$34:$A$777,$A231,СВЦЭМ!$B$34:$B$777,R$225)+'СЕТ СН'!$F$12-'СЕТ СН'!$F$23</f>
        <v>-356.56346231999999</v>
      </c>
      <c r="S231" s="36">
        <f>SUMIFS(СВЦЭМ!$G$34:$G$777,СВЦЭМ!$A$34:$A$777,$A231,СВЦЭМ!$B$34:$B$777,S$225)+'СЕТ СН'!$F$12-'СЕТ СН'!$F$23</f>
        <v>-353.28696074999999</v>
      </c>
      <c r="T231" s="36">
        <f>SUMIFS(СВЦЭМ!$G$34:$G$777,СВЦЭМ!$A$34:$A$777,$A231,СВЦЭМ!$B$34:$B$777,T$225)+'СЕТ СН'!$F$12-'СЕТ СН'!$F$23</f>
        <v>-360.80455367000002</v>
      </c>
      <c r="U231" s="36">
        <f>SUMIFS(СВЦЭМ!$G$34:$G$777,СВЦЭМ!$A$34:$A$777,$A231,СВЦЭМ!$B$34:$B$777,U$225)+'СЕТ СН'!$F$12-'СЕТ СН'!$F$23</f>
        <v>-364.74112914</v>
      </c>
      <c r="V231" s="36">
        <f>SUMIFS(СВЦЭМ!$G$34:$G$777,СВЦЭМ!$A$34:$A$777,$A231,СВЦЭМ!$B$34:$B$777,V$225)+'СЕТ СН'!$F$12-'СЕТ СН'!$F$23</f>
        <v>-363.59752414000002</v>
      </c>
      <c r="W231" s="36">
        <f>SUMIFS(СВЦЭМ!$G$34:$G$777,СВЦЭМ!$A$34:$A$777,$A231,СВЦЭМ!$B$34:$B$777,W$225)+'СЕТ СН'!$F$12-'СЕТ СН'!$F$23</f>
        <v>-362.87214970000002</v>
      </c>
      <c r="X231" s="36">
        <f>SUMIFS(СВЦЭМ!$G$34:$G$777,СВЦЭМ!$A$34:$A$777,$A231,СВЦЭМ!$B$34:$B$777,X$225)+'СЕТ СН'!$F$12-'СЕТ СН'!$F$23</f>
        <v>-363.32995129</v>
      </c>
      <c r="Y231" s="36">
        <f>SUMIFS(СВЦЭМ!$G$34:$G$777,СВЦЭМ!$A$34:$A$777,$A231,СВЦЭМ!$B$34:$B$777,Y$225)+'СЕТ СН'!$F$12-'СЕТ СН'!$F$23</f>
        <v>-355.89817281000001</v>
      </c>
    </row>
    <row r="232" spans="1:27" ht="15.75" x14ac:dyDescent="0.2">
      <c r="A232" s="35">
        <f t="shared" si="6"/>
        <v>42801</v>
      </c>
      <c r="B232" s="36">
        <f>SUMIFS(СВЦЭМ!$G$34:$G$777,СВЦЭМ!$A$34:$A$777,$A232,СВЦЭМ!$B$34:$B$777,B$225)+'СЕТ СН'!$F$12-'СЕТ СН'!$F$23</f>
        <v>-349.64737296999999</v>
      </c>
      <c r="C232" s="36">
        <f>SUMIFS(СВЦЭМ!$G$34:$G$777,СВЦЭМ!$A$34:$A$777,$A232,СВЦЭМ!$B$34:$B$777,C$225)+'СЕТ СН'!$F$12-'СЕТ СН'!$F$23</f>
        <v>-339.83481071</v>
      </c>
      <c r="D232" s="36">
        <f>SUMIFS(СВЦЭМ!$G$34:$G$777,СВЦЭМ!$A$34:$A$777,$A232,СВЦЭМ!$B$34:$B$777,D$225)+'СЕТ СН'!$F$12-'СЕТ СН'!$F$23</f>
        <v>-328.32533314</v>
      </c>
      <c r="E232" s="36">
        <f>SUMIFS(СВЦЭМ!$G$34:$G$777,СВЦЭМ!$A$34:$A$777,$A232,СВЦЭМ!$B$34:$B$777,E$225)+'СЕТ СН'!$F$12-'СЕТ СН'!$F$23</f>
        <v>-326.52352306</v>
      </c>
      <c r="F232" s="36">
        <f>SUMIFS(СВЦЭМ!$G$34:$G$777,СВЦЭМ!$A$34:$A$777,$A232,СВЦЭМ!$B$34:$B$777,F$225)+'СЕТ СН'!$F$12-'СЕТ СН'!$F$23</f>
        <v>-326.62439181000002</v>
      </c>
      <c r="G232" s="36">
        <f>SUMIFS(СВЦЭМ!$G$34:$G$777,СВЦЭМ!$A$34:$A$777,$A232,СВЦЭМ!$B$34:$B$777,G$225)+'СЕТ СН'!$F$12-'СЕТ СН'!$F$23</f>
        <v>-331.41462673000001</v>
      </c>
      <c r="H232" s="36">
        <f>SUMIFS(СВЦЭМ!$G$34:$G$777,СВЦЭМ!$A$34:$A$777,$A232,СВЦЭМ!$B$34:$B$777,H$225)+'СЕТ СН'!$F$12-'СЕТ СН'!$F$23</f>
        <v>-346.55891778</v>
      </c>
      <c r="I232" s="36">
        <f>SUMIFS(СВЦЭМ!$G$34:$G$777,СВЦЭМ!$A$34:$A$777,$A232,СВЦЭМ!$B$34:$B$777,I$225)+'СЕТ СН'!$F$12-'СЕТ СН'!$F$23</f>
        <v>-360.40584630000001</v>
      </c>
      <c r="J232" s="36">
        <f>SUMIFS(СВЦЭМ!$G$34:$G$777,СВЦЭМ!$A$34:$A$777,$A232,СВЦЭМ!$B$34:$B$777,J$225)+'СЕТ СН'!$F$12-'СЕТ СН'!$F$23</f>
        <v>-366.97652123</v>
      </c>
      <c r="K232" s="36">
        <f>SUMIFS(СВЦЭМ!$G$34:$G$777,СВЦЭМ!$A$34:$A$777,$A232,СВЦЭМ!$B$34:$B$777,K$225)+'СЕТ СН'!$F$12-'СЕТ СН'!$F$23</f>
        <v>-367.43804879000004</v>
      </c>
      <c r="L232" s="36">
        <f>SUMIFS(СВЦЭМ!$G$34:$G$777,СВЦЭМ!$A$34:$A$777,$A232,СВЦЭМ!$B$34:$B$777,L$225)+'СЕТ СН'!$F$12-'СЕТ СН'!$F$23</f>
        <v>-365.16169441</v>
      </c>
      <c r="M232" s="36">
        <f>SUMIFS(СВЦЭМ!$G$34:$G$777,СВЦЭМ!$A$34:$A$777,$A232,СВЦЭМ!$B$34:$B$777,M$225)+'СЕТ СН'!$F$12-'СЕТ СН'!$F$23</f>
        <v>-365.82310595000001</v>
      </c>
      <c r="N232" s="36">
        <f>SUMIFS(СВЦЭМ!$G$34:$G$777,СВЦЭМ!$A$34:$A$777,$A232,СВЦЭМ!$B$34:$B$777,N$225)+'СЕТ СН'!$F$12-'СЕТ СН'!$F$23</f>
        <v>-365.34096565999999</v>
      </c>
      <c r="O232" s="36">
        <f>SUMIFS(СВЦЭМ!$G$34:$G$777,СВЦЭМ!$A$34:$A$777,$A232,СВЦЭМ!$B$34:$B$777,O$225)+'СЕТ СН'!$F$12-'СЕТ СН'!$F$23</f>
        <v>-366.91227494999998</v>
      </c>
      <c r="P232" s="36">
        <f>SUMIFS(СВЦЭМ!$G$34:$G$777,СВЦЭМ!$A$34:$A$777,$A232,СВЦЭМ!$B$34:$B$777,P$225)+'СЕТ СН'!$F$12-'СЕТ СН'!$F$23</f>
        <v>-367.57120051999999</v>
      </c>
      <c r="Q232" s="36">
        <f>SUMIFS(СВЦЭМ!$G$34:$G$777,СВЦЭМ!$A$34:$A$777,$A232,СВЦЭМ!$B$34:$B$777,Q$225)+'СЕТ СН'!$F$12-'СЕТ СН'!$F$23</f>
        <v>-368.57584181999999</v>
      </c>
      <c r="R232" s="36">
        <f>SUMIFS(СВЦЭМ!$G$34:$G$777,СВЦЭМ!$A$34:$A$777,$A232,СВЦЭМ!$B$34:$B$777,R$225)+'СЕТ СН'!$F$12-'СЕТ СН'!$F$23</f>
        <v>-367.90559658000001</v>
      </c>
      <c r="S232" s="36">
        <f>SUMIFS(СВЦЭМ!$G$34:$G$777,СВЦЭМ!$A$34:$A$777,$A232,СВЦЭМ!$B$34:$B$777,S$225)+'СЕТ СН'!$F$12-'СЕТ СН'!$F$23</f>
        <v>-366.68879422999998</v>
      </c>
      <c r="T232" s="36">
        <f>SUMIFS(СВЦЭМ!$G$34:$G$777,СВЦЭМ!$A$34:$A$777,$A232,СВЦЭМ!$B$34:$B$777,T$225)+'СЕТ СН'!$F$12-'СЕТ СН'!$F$23</f>
        <v>-365.45479491000003</v>
      </c>
      <c r="U232" s="36">
        <f>SUMIFS(СВЦЭМ!$G$34:$G$777,СВЦЭМ!$A$34:$A$777,$A232,СВЦЭМ!$B$34:$B$777,U$225)+'СЕТ СН'!$F$12-'СЕТ СН'!$F$23</f>
        <v>-365.45165809000002</v>
      </c>
      <c r="V232" s="36">
        <f>SUMIFS(СВЦЭМ!$G$34:$G$777,СВЦЭМ!$A$34:$A$777,$A232,СВЦЭМ!$B$34:$B$777,V$225)+'СЕТ СН'!$F$12-'СЕТ СН'!$F$23</f>
        <v>-364.57428766999999</v>
      </c>
      <c r="W232" s="36">
        <f>SUMIFS(СВЦЭМ!$G$34:$G$777,СВЦЭМ!$A$34:$A$777,$A232,СВЦЭМ!$B$34:$B$777,W$225)+'СЕТ СН'!$F$12-'СЕТ СН'!$F$23</f>
        <v>-365.53086345999998</v>
      </c>
      <c r="X232" s="36">
        <f>SUMIFS(СВЦЭМ!$G$34:$G$777,СВЦЭМ!$A$34:$A$777,$A232,СВЦЭМ!$B$34:$B$777,X$225)+'СЕТ СН'!$F$12-'СЕТ СН'!$F$23</f>
        <v>-367.01874987999997</v>
      </c>
      <c r="Y232" s="36">
        <f>SUMIFS(СВЦЭМ!$G$34:$G$777,СВЦЭМ!$A$34:$A$777,$A232,СВЦЭМ!$B$34:$B$777,Y$225)+'СЕТ СН'!$F$12-'СЕТ СН'!$F$23</f>
        <v>-363.48851654999999</v>
      </c>
    </row>
    <row r="233" spans="1:27" ht="15.75" x14ac:dyDescent="0.2">
      <c r="A233" s="35">
        <f t="shared" si="6"/>
        <v>42802</v>
      </c>
      <c r="B233" s="36">
        <f>SUMIFS(СВЦЭМ!$G$34:$G$777,СВЦЭМ!$A$34:$A$777,$A233,СВЦЭМ!$B$34:$B$777,B$225)+'СЕТ СН'!$F$12-'СЕТ СН'!$F$23</f>
        <v>-353.96133370999996</v>
      </c>
      <c r="C233" s="36">
        <f>SUMIFS(СВЦЭМ!$G$34:$G$777,СВЦЭМ!$A$34:$A$777,$A233,СВЦЭМ!$B$34:$B$777,C$225)+'СЕТ СН'!$F$12-'СЕТ СН'!$F$23</f>
        <v>-343.98623018000001</v>
      </c>
      <c r="D233" s="36">
        <f>SUMIFS(СВЦЭМ!$G$34:$G$777,СВЦЭМ!$A$34:$A$777,$A233,СВЦЭМ!$B$34:$B$777,D$225)+'СЕТ СН'!$F$12-'СЕТ СН'!$F$23</f>
        <v>-339.59581989000003</v>
      </c>
      <c r="E233" s="36">
        <f>SUMIFS(СВЦЭМ!$G$34:$G$777,СВЦЭМ!$A$34:$A$777,$A233,СВЦЭМ!$B$34:$B$777,E$225)+'СЕТ СН'!$F$12-'СЕТ СН'!$F$23</f>
        <v>-337.51875581000002</v>
      </c>
      <c r="F233" s="36">
        <f>SUMIFS(СВЦЭМ!$G$34:$G$777,СВЦЭМ!$A$34:$A$777,$A233,СВЦЭМ!$B$34:$B$777,F$225)+'СЕТ СН'!$F$12-'СЕТ СН'!$F$23</f>
        <v>-337.56412324999997</v>
      </c>
      <c r="G233" s="36">
        <f>SUMIFS(СВЦЭМ!$G$34:$G$777,СВЦЭМ!$A$34:$A$777,$A233,СВЦЭМ!$B$34:$B$777,G$225)+'СЕТ СН'!$F$12-'СЕТ СН'!$F$23</f>
        <v>-339.47027409999998</v>
      </c>
      <c r="H233" s="36">
        <f>SUMIFS(СВЦЭМ!$G$34:$G$777,СВЦЭМ!$A$34:$A$777,$A233,СВЦЭМ!$B$34:$B$777,H$225)+'СЕТ СН'!$F$12-'СЕТ СН'!$F$23</f>
        <v>-345.79038147</v>
      </c>
      <c r="I233" s="36">
        <f>SUMIFS(СВЦЭМ!$G$34:$G$777,СВЦЭМ!$A$34:$A$777,$A233,СВЦЭМ!$B$34:$B$777,I$225)+'СЕТ СН'!$F$12-'СЕТ СН'!$F$23</f>
        <v>-353.49492200999998</v>
      </c>
      <c r="J233" s="36">
        <f>SUMIFS(СВЦЭМ!$G$34:$G$777,СВЦЭМ!$A$34:$A$777,$A233,СВЦЭМ!$B$34:$B$777,J$225)+'СЕТ СН'!$F$12-'СЕТ СН'!$F$23</f>
        <v>-370.93976213999997</v>
      </c>
      <c r="K233" s="36">
        <f>SUMIFS(СВЦЭМ!$G$34:$G$777,СВЦЭМ!$A$34:$A$777,$A233,СВЦЭМ!$B$34:$B$777,K$225)+'СЕТ СН'!$F$12-'СЕТ СН'!$F$23</f>
        <v>-366.30559908999999</v>
      </c>
      <c r="L233" s="36">
        <f>SUMIFS(СВЦЭМ!$G$34:$G$777,СВЦЭМ!$A$34:$A$777,$A233,СВЦЭМ!$B$34:$B$777,L$225)+'СЕТ СН'!$F$12-'СЕТ СН'!$F$23</f>
        <v>-364.97217264</v>
      </c>
      <c r="M233" s="36">
        <f>SUMIFS(СВЦЭМ!$G$34:$G$777,СВЦЭМ!$A$34:$A$777,$A233,СВЦЭМ!$B$34:$B$777,M$225)+'СЕТ СН'!$F$12-'СЕТ СН'!$F$23</f>
        <v>-360.31955070999999</v>
      </c>
      <c r="N233" s="36">
        <f>SUMIFS(СВЦЭМ!$G$34:$G$777,СВЦЭМ!$A$34:$A$777,$A233,СВЦЭМ!$B$34:$B$777,N$225)+'СЕТ СН'!$F$12-'СЕТ СН'!$F$23</f>
        <v>-367.23390484000004</v>
      </c>
      <c r="O233" s="36">
        <f>SUMIFS(СВЦЭМ!$G$34:$G$777,СВЦЭМ!$A$34:$A$777,$A233,СВЦЭМ!$B$34:$B$777,O$225)+'СЕТ СН'!$F$12-'СЕТ СН'!$F$23</f>
        <v>-367.91428243999997</v>
      </c>
      <c r="P233" s="36">
        <f>SUMIFS(СВЦЭМ!$G$34:$G$777,СВЦЭМ!$A$34:$A$777,$A233,СВЦЭМ!$B$34:$B$777,P$225)+'СЕТ СН'!$F$12-'СЕТ СН'!$F$23</f>
        <v>-370.31148232999999</v>
      </c>
      <c r="Q233" s="36">
        <f>SUMIFS(СВЦЭМ!$G$34:$G$777,СВЦЭМ!$A$34:$A$777,$A233,СВЦЭМ!$B$34:$B$777,Q$225)+'СЕТ СН'!$F$12-'СЕТ СН'!$F$23</f>
        <v>-371.37895960000003</v>
      </c>
      <c r="R233" s="36">
        <f>SUMIFS(СВЦЭМ!$G$34:$G$777,СВЦЭМ!$A$34:$A$777,$A233,СВЦЭМ!$B$34:$B$777,R$225)+'СЕТ СН'!$F$12-'СЕТ СН'!$F$23</f>
        <v>-369.93420701000002</v>
      </c>
      <c r="S233" s="36">
        <f>SUMIFS(СВЦЭМ!$G$34:$G$777,СВЦЭМ!$A$34:$A$777,$A233,СВЦЭМ!$B$34:$B$777,S$225)+'СЕТ СН'!$F$12-'СЕТ СН'!$F$23</f>
        <v>-368.02045684999996</v>
      </c>
      <c r="T233" s="36">
        <f>SUMIFS(СВЦЭМ!$G$34:$G$777,СВЦЭМ!$A$34:$A$777,$A233,СВЦЭМ!$B$34:$B$777,T$225)+'СЕТ СН'!$F$12-'СЕТ СН'!$F$23</f>
        <v>-364.14421679999998</v>
      </c>
      <c r="U233" s="36">
        <f>SUMIFS(СВЦЭМ!$G$34:$G$777,СВЦЭМ!$A$34:$A$777,$A233,СВЦЭМ!$B$34:$B$777,U$225)+'СЕТ СН'!$F$12-'СЕТ СН'!$F$23</f>
        <v>-364.42427061000001</v>
      </c>
      <c r="V233" s="36">
        <f>SUMIFS(СВЦЭМ!$G$34:$G$777,СВЦЭМ!$A$34:$A$777,$A233,СВЦЭМ!$B$34:$B$777,V$225)+'СЕТ СН'!$F$12-'СЕТ СН'!$F$23</f>
        <v>-365.07683013999997</v>
      </c>
      <c r="W233" s="36">
        <f>SUMIFS(СВЦЭМ!$G$34:$G$777,СВЦЭМ!$A$34:$A$777,$A233,СВЦЭМ!$B$34:$B$777,W$225)+'СЕТ СН'!$F$12-'СЕТ СН'!$F$23</f>
        <v>-363.02072982000004</v>
      </c>
      <c r="X233" s="36">
        <f>SUMIFS(СВЦЭМ!$G$34:$G$777,СВЦЭМ!$A$34:$A$777,$A233,СВЦЭМ!$B$34:$B$777,X$225)+'СЕТ СН'!$F$12-'СЕТ СН'!$F$23</f>
        <v>-362.97531301000004</v>
      </c>
      <c r="Y233" s="36">
        <f>SUMIFS(СВЦЭМ!$G$34:$G$777,СВЦЭМ!$A$34:$A$777,$A233,СВЦЭМ!$B$34:$B$777,Y$225)+'СЕТ СН'!$F$12-'СЕТ СН'!$F$23</f>
        <v>-357.12768794999999</v>
      </c>
    </row>
    <row r="234" spans="1:27" ht="15.75" x14ac:dyDescent="0.2">
      <c r="A234" s="35">
        <f t="shared" si="6"/>
        <v>42803</v>
      </c>
      <c r="B234" s="36">
        <f>SUMIFS(СВЦЭМ!$G$34:$G$777,СВЦЭМ!$A$34:$A$777,$A234,СВЦЭМ!$B$34:$B$777,B$225)+'СЕТ СН'!$F$12-'СЕТ СН'!$F$23</f>
        <v>-328.13169642000003</v>
      </c>
      <c r="C234" s="36">
        <f>SUMIFS(СВЦЭМ!$G$34:$G$777,СВЦЭМ!$A$34:$A$777,$A234,СВЦЭМ!$B$34:$B$777,C$225)+'СЕТ СН'!$F$12-'СЕТ СН'!$F$23</f>
        <v>-324.62603330000002</v>
      </c>
      <c r="D234" s="36">
        <f>SUMIFS(СВЦЭМ!$G$34:$G$777,СВЦЭМ!$A$34:$A$777,$A234,СВЦЭМ!$B$34:$B$777,D$225)+'СЕТ СН'!$F$12-'СЕТ СН'!$F$23</f>
        <v>-324.77539152999998</v>
      </c>
      <c r="E234" s="36">
        <f>SUMIFS(СВЦЭМ!$G$34:$G$777,СВЦЭМ!$A$34:$A$777,$A234,СВЦЭМ!$B$34:$B$777,E$225)+'СЕТ СН'!$F$12-'СЕТ СН'!$F$23</f>
        <v>-324.05302594</v>
      </c>
      <c r="F234" s="36">
        <f>SUMIFS(СВЦЭМ!$G$34:$G$777,СВЦЭМ!$A$34:$A$777,$A234,СВЦЭМ!$B$34:$B$777,F$225)+'СЕТ СН'!$F$12-'СЕТ СН'!$F$23</f>
        <v>-324.47767606000002</v>
      </c>
      <c r="G234" s="36">
        <f>SUMIFS(СВЦЭМ!$G$34:$G$777,СВЦЭМ!$A$34:$A$777,$A234,СВЦЭМ!$B$34:$B$777,G$225)+'СЕТ СН'!$F$12-'СЕТ СН'!$F$23</f>
        <v>-323.79200824999998</v>
      </c>
      <c r="H234" s="36">
        <f>SUMIFS(СВЦЭМ!$G$34:$G$777,СВЦЭМ!$A$34:$A$777,$A234,СВЦЭМ!$B$34:$B$777,H$225)+'СЕТ СН'!$F$12-'СЕТ СН'!$F$23</f>
        <v>-321.31102647</v>
      </c>
      <c r="I234" s="36">
        <f>SUMIFS(СВЦЭМ!$G$34:$G$777,СВЦЭМ!$A$34:$A$777,$A234,СВЦЭМ!$B$34:$B$777,I$225)+'СЕТ СН'!$F$12-'СЕТ СН'!$F$23</f>
        <v>-334.97738378999998</v>
      </c>
      <c r="J234" s="36">
        <f>SUMIFS(СВЦЭМ!$G$34:$G$777,СВЦЭМ!$A$34:$A$777,$A234,СВЦЭМ!$B$34:$B$777,J$225)+'СЕТ СН'!$F$12-'СЕТ СН'!$F$23</f>
        <v>-351.62263167000003</v>
      </c>
      <c r="K234" s="36">
        <f>SUMIFS(СВЦЭМ!$G$34:$G$777,СВЦЭМ!$A$34:$A$777,$A234,СВЦЭМ!$B$34:$B$777,K$225)+'СЕТ СН'!$F$12-'СЕТ СН'!$F$23</f>
        <v>-356.38623396000003</v>
      </c>
      <c r="L234" s="36">
        <f>SUMIFS(СВЦЭМ!$G$34:$G$777,СВЦЭМ!$A$34:$A$777,$A234,СВЦЭМ!$B$34:$B$777,L$225)+'СЕТ СН'!$F$12-'СЕТ СН'!$F$23</f>
        <v>-353.91659738999999</v>
      </c>
      <c r="M234" s="36">
        <f>SUMIFS(СВЦЭМ!$G$34:$G$777,СВЦЭМ!$A$34:$A$777,$A234,СВЦЭМ!$B$34:$B$777,M$225)+'СЕТ СН'!$F$12-'СЕТ СН'!$F$23</f>
        <v>-350.24974553000004</v>
      </c>
      <c r="N234" s="36">
        <f>SUMIFS(СВЦЭМ!$G$34:$G$777,СВЦЭМ!$A$34:$A$777,$A234,СВЦЭМ!$B$34:$B$777,N$225)+'СЕТ СН'!$F$12-'СЕТ СН'!$F$23</f>
        <v>-350.80132692999996</v>
      </c>
      <c r="O234" s="36">
        <f>SUMIFS(СВЦЭМ!$G$34:$G$777,СВЦЭМ!$A$34:$A$777,$A234,СВЦЭМ!$B$34:$B$777,O$225)+'СЕТ СН'!$F$12-'СЕТ СН'!$F$23</f>
        <v>-347.63196668</v>
      </c>
      <c r="P234" s="36">
        <f>SUMIFS(СВЦЭМ!$G$34:$G$777,СВЦЭМ!$A$34:$A$777,$A234,СВЦЭМ!$B$34:$B$777,P$225)+'СЕТ СН'!$F$12-'СЕТ СН'!$F$23</f>
        <v>-345.27761609000004</v>
      </c>
      <c r="Q234" s="36">
        <f>SUMIFS(СВЦЭМ!$G$34:$G$777,СВЦЭМ!$A$34:$A$777,$A234,СВЦЭМ!$B$34:$B$777,Q$225)+'СЕТ СН'!$F$12-'СЕТ СН'!$F$23</f>
        <v>-349.57500357999999</v>
      </c>
      <c r="R234" s="36">
        <f>SUMIFS(СВЦЭМ!$G$34:$G$777,СВЦЭМ!$A$34:$A$777,$A234,СВЦЭМ!$B$34:$B$777,R$225)+'СЕТ СН'!$F$12-'СЕТ СН'!$F$23</f>
        <v>-350.3599802</v>
      </c>
      <c r="S234" s="36">
        <f>SUMIFS(СВЦЭМ!$G$34:$G$777,СВЦЭМ!$A$34:$A$777,$A234,СВЦЭМ!$B$34:$B$777,S$225)+'СЕТ СН'!$F$12-'СЕТ СН'!$F$23</f>
        <v>-348.02330605999998</v>
      </c>
      <c r="T234" s="36">
        <f>SUMIFS(СВЦЭМ!$G$34:$G$777,СВЦЭМ!$A$34:$A$777,$A234,СВЦЭМ!$B$34:$B$777,T$225)+'СЕТ СН'!$F$12-'СЕТ СН'!$F$23</f>
        <v>-353.43943648999999</v>
      </c>
      <c r="U234" s="36">
        <f>SUMIFS(СВЦЭМ!$G$34:$G$777,СВЦЭМ!$A$34:$A$777,$A234,СВЦЭМ!$B$34:$B$777,U$225)+'СЕТ СН'!$F$12-'СЕТ СН'!$F$23</f>
        <v>-365.37230633000001</v>
      </c>
      <c r="V234" s="36">
        <f>SUMIFS(СВЦЭМ!$G$34:$G$777,СВЦЭМ!$A$34:$A$777,$A234,СВЦЭМ!$B$34:$B$777,V$225)+'СЕТ СН'!$F$12-'СЕТ СН'!$F$23</f>
        <v>-365.54977795000002</v>
      </c>
      <c r="W234" s="36">
        <f>SUMIFS(СВЦЭМ!$G$34:$G$777,СВЦЭМ!$A$34:$A$777,$A234,СВЦЭМ!$B$34:$B$777,W$225)+'СЕТ СН'!$F$12-'СЕТ СН'!$F$23</f>
        <v>-354.54444601</v>
      </c>
      <c r="X234" s="36">
        <f>SUMIFS(СВЦЭМ!$G$34:$G$777,СВЦЭМ!$A$34:$A$777,$A234,СВЦЭМ!$B$34:$B$777,X$225)+'СЕТ СН'!$F$12-'СЕТ СН'!$F$23</f>
        <v>-349.68141806</v>
      </c>
      <c r="Y234" s="36">
        <f>SUMIFS(СВЦЭМ!$G$34:$G$777,СВЦЭМ!$A$34:$A$777,$A234,СВЦЭМ!$B$34:$B$777,Y$225)+'СЕТ СН'!$F$12-'СЕТ СН'!$F$23</f>
        <v>-336.17915350999999</v>
      </c>
    </row>
    <row r="235" spans="1:27" ht="15.75" x14ac:dyDescent="0.2">
      <c r="A235" s="35">
        <f t="shared" si="6"/>
        <v>42804</v>
      </c>
      <c r="B235" s="36">
        <f>SUMIFS(СВЦЭМ!$G$34:$G$777,СВЦЭМ!$A$34:$A$777,$A235,СВЦЭМ!$B$34:$B$777,B$225)+'СЕТ СН'!$F$12-'СЕТ СН'!$F$23</f>
        <v>-323.48013479999997</v>
      </c>
      <c r="C235" s="36">
        <f>SUMIFS(СВЦЭМ!$G$34:$G$777,СВЦЭМ!$A$34:$A$777,$A235,СВЦЭМ!$B$34:$B$777,C$225)+'СЕТ СН'!$F$12-'СЕТ СН'!$F$23</f>
        <v>-313.32099998000001</v>
      </c>
      <c r="D235" s="36">
        <f>SUMIFS(СВЦЭМ!$G$34:$G$777,СВЦЭМ!$A$34:$A$777,$A235,СВЦЭМ!$B$34:$B$777,D$225)+'СЕТ СН'!$F$12-'СЕТ СН'!$F$23</f>
        <v>-307.49531995000001</v>
      </c>
      <c r="E235" s="36">
        <f>SUMIFS(СВЦЭМ!$G$34:$G$777,СВЦЭМ!$A$34:$A$777,$A235,СВЦЭМ!$B$34:$B$777,E$225)+'СЕТ СН'!$F$12-'СЕТ СН'!$F$23</f>
        <v>-307.03475457000002</v>
      </c>
      <c r="F235" s="36">
        <f>SUMIFS(СВЦЭМ!$G$34:$G$777,СВЦЭМ!$A$34:$A$777,$A235,СВЦЭМ!$B$34:$B$777,F$225)+'СЕТ СН'!$F$12-'СЕТ СН'!$F$23</f>
        <v>-307.44855484999999</v>
      </c>
      <c r="G235" s="36">
        <f>SUMIFS(СВЦЭМ!$G$34:$G$777,СВЦЭМ!$A$34:$A$777,$A235,СВЦЭМ!$B$34:$B$777,G$225)+'СЕТ СН'!$F$12-'СЕТ СН'!$F$23</f>
        <v>-311.06446641999997</v>
      </c>
      <c r="H235" s="36">
        <f>SUMIFS(СВЦЭМ!$G$34:$G$777,СВЦЭМ!$A$34:$A$777,$A235,СВЦЭМ!$B$34:$B$777,H$225)+'СЕТ СН'!$F$12-'СЕТ СН'!$F$23</f>
        <v>-326.67729651000002</v>
      </c>
      <c r="I235" s="36">
        <f>SUMIFS(СВЦЭМ!$G$34:$G$777,СВЦЭМ!$A$34:$A$777,$A235,СВЦЭМ!$B$34:$B$777,I$225)+'СЕТ СН'!$F$12-'СЕТ СН'!$F$23</f>
        <v>-341.56759977000002</v>
      </c>
      <c r="J235" s="36">
        <f>SUMIFS(СВЦЭМ!$G$34:$G$777,СВЦЭМ!$A$34:$A$777,$A235,СВЦЭМ!$B$34:$B$777,J$225)+'СЕТ СН'!$F$12-'СЕТ СН'!$F$23</f>
        <v>-348.82235478999996</v>
      </c>
      <c r="K235" s="36">
        <f>SUMIFS(СВЦЭМ!$G$34:$G$777,СВЦЭМ!$A$34:$A$777,$A235,СВЦЭМ!$B$34:$B$777,K$225)+'СЕТ СН'!$F$12-'СЕТ СН'!$F$23</f>
        <v>-362.34627581000001</v>
      </c>
      <c r="L235" s="36">
        <f>SUMIFS(СВЦЭМ!$G$34:$G$777,СВЦЭМ!$A$34:$A$777,$A235,СВЦЭМ!$B$34:$B$777,L$225)+'СЕТ СН'!$F$12-'СЕТ СН'!$F$23</f>
        <v>-360.44089160999999</v>
      </c>
      <c r="M235" s="36">
        <f>SUMIFS(СВЦЭМ!$G$34:$G$777,СВЦЭМ!$A$34:$A$777,$A235,СВЦЭМ!$B$34:$B$777,M$225)+'СЕТ СН'!$F$12-'СЕТ СН'!$F$23</f>
        <v>-353.16890351000001</v>
      </c>
      <c r="N235" s="36">
        <f>SUMIFS(СВЦЭМ!$G$34:$G$777,СВЦЭМ!$A$34:$A$777,$A235,СВЦЭМ!$B$34:$B$777,N$225)+'СЕТ СН'!$F$12-'СЕТ СН'!$F$23</f>
        <v>-351.29433303999997</v>
      </c>
      <c r="O235" s="36">
        <f>SUMIFS(СВЦЭМ!$G$34:$G$777,СВЦЭМ!$A$34:$A$777,$A235,СВЦЭМ!$B$34:$B$777,O$225)+'СЕТ СН'!$F$12-'СЕТ СН'!$F$23</f>
        <v>-350.55805717999999</v>
      </c>
      <c r="P235" s="36">
        <f>SUMIFS(СВЦЭМ!$G$34:$G$777,СВЦЭМ!$A$34:$A$777,$A235,СВЦЭМ!$B$34:$B$777,P$225)+'СЕТ СН'!$F$12-'СЕТ СН'!$F$23</f>
        <v>-344.91913865000004</v>
      </c>
      <c r="Q235" s="36">
        <f>SUMIFS(СВЦЭМ!$G$34:$G$777,СВЦЭМ!$A$34:$A$777,$A235,СВЦЭМ!$B$34:$B$777,Q$225)+'СЕТ СН'!$F$12-'СЕТ СН'!$F$23</f>
        <v>-342.74415995000004</v>
      </c>
      <c r="R235" s="36">
        <f>SUMIFS(СВЦЭМ!$G$34:$G$777,СВЦЭМ!$A$34:$A$777,$A235,СВЦЭМ!$B$34:$B$777,R$225)+'СЕТ СН'!$F$12-'СЕТ СН'!$F$23</f>
        <v>-346.10919114000001</v>
      </c>
      <c r="S235" s="36">
        <f>SUMIFS(СВЦЭМ!$G$34:$G$777,СВЦЭМ!$A$34:$A$777,$A235,СВЦЭМ!$B$34:$B$777,S$225)+'СЕТ СН'!$F$12-'СЕТ СН'!$F$23</f>
        <v>-346.62409885</v>
      </c>
      <c r="T235" s="36">
        <f>SUMIFS(СВЦЭМ!$G$34:$G$777,СВЦЭМ!$A$34:$A$777,$A235,СВЦЭМ!$B$34:$B$777,T$225)+'СЕТ СН'!$F$12-'СЕТ СН'!$F$23</f>
        <v>-351.38312208000002</v>
      </c>
      <c r="U235" s="36">
        <f>SUMIFS(СВЦЭМ!$G$34:$G$777,СВЦЭМ!$A$34:$A$777,$A235,СВЦЭМ!$B$34:$B$777,U$225)+'СЕТ СН'!$F$12-'СЕТ СН'!$F$23</f>
        <v>-361.46880536000003</v>
      </c>
      <c r="V235" s="36">
        <f>SUMIFS(СВЦЭМ!$G$34:$G$777,СВЦЭМ!$A$34:$A$777,$A235,СВЦЭМ!$B$34:$B$777,V$225)+'СЕТ СН'!$F$12-'СЕТ СН'!$F$23</f>
        <v>-361.69824664999999</v>
      </c>
      <c r="W235" s="36">
        <f>SUMIFS(СВЦЭМ!$G$34:$G$777,СВЦЭМ!$A$34:$A$777,$A235,СВЦЭМ!$B$34:$B$777,W$225)+'СЕТ СН'!$F$12-'СЕТ СН'!$F$23</f>
        <v>-357.18174313999998</v>
      </c>
      <c r="X235" s="36">
        <f>SUMIFS(СВЦЭМ!$G$34:$G$777,СВЦЭМ!$A$34:$A$777,$A235,СВЦЭМ!$B$34:$B$777,X$225)+'СЕТ СН'!$F$12-'СЕТ СН'!$F$23</f>
        <v>-353.2729592</v>
      </c>
      <c r="Y235" s="36">
        <f>SUMIFS(СВЦЭМ!$G$34:$G$777,СВЦЭМ!$A$34:$A$777,$A235,СВЦЭМ!$B$34:$B$777,Y$225)+'СЕТ СН'!$F$12-'СЕТ СН'!$F$23</f>
        <v>-347.93797366000001</v>
      </c>
    </row>
    <row r="236" spans="1:27" ht="15.75" x14ac:dyDescent="0.2">
      <c r="A236" s="35">
        <f t="shared" si="6"/>
        <v>42805</v>
      </c>
      <c r="B236" s="36">
        <f>SUMIFS(СВЦЭМ!$G$34:$G$777,СВЦЭМ!$A$34:$A$777,$A236,СВЦЭМ!$B$34:$B$777,B$225)+'СЕТ СН'!$F$12-'СЕТ СН'!$F$23</f>
        <v>-345.83020299999998</v>
      </c>
      <c r="C236" s="36">
        <f>SUMIFS(СВЦЭМ!$G$34:$G$777,СВЦЭМ!$A$34:$A$777,$A236,СВЦЭМ!$B$34:$B$777,C$225)+'СЕТ СН'!$F$12-'СЕТ СН'!$F$23</f>
        <v>-342.04661726</v>
      </c>
      <c r="D236" s="36">
        <f>SUMIFS(СВЦЭМ!$G$34:$G$777,СВЦЭМ!$A$34:$A$777,$A236,СВЦЭМ!$B$34:$B$777,D$225)+'СЕТ СН'!$F$12-'СЕТ СН'!$F$23</f>
        <v>-343.27142089</v>
      </c>
      <c r="E236" s="36">
        <f>SUMIFS(СВЦЭМ!$G$34:$G$777,СВЦЭМ!$A$34:$A$777,$A236,СВЦЭМ!$B$34:$B$777,E$225)+'СЕТ СН'!$F$12-'СЕТ СН'!$F$23</f>
        <v>-344.05389475999999</v>
      </c>
      <c r="F236" s="36">
        <f>SUMIFS(СВЦЭМ!$G$34:$G$777,СВЦЭМ!$A$34:$A$777,$A236,СВЦЭМ!$B$34:$B$777,F$225)+'СЕТ СН'!$F$12-'СЕТ СН'!$F$23</f>
        <v>-344.83331264000003</v>
      </c>
      <c r="G236" s="36">
        <f>SUMIFS(СВЦЭМ!$G$34:$G$777,СВЦЭМ!$A$34:$A$777,$A236,СВЦЭМ!$B$34:$B$777,G$225)+'СЕТ СН'!$F$12-'СЕТ СН'!$F$23</f>
        <v>-346.27986870999996</v>
      </c>
      <c r="H236" s="36">
        <f>SUMIFS(СВЦЭМ!$G$34:$G$777,СВЦЭМ!$A$34:$A$777,$A236,СВЦЭМ!$B$34:$B$777,H$225)+'СЕТ СН'!$F$12-'СЕТ СН'!$F$23</f>
        <v>-352.23782068000003</v>
      </c>
      <c r="I236" s="36">
        <f>SUMIFS(СВЦЭМ!$G$34:$G$777,СВЦЭМ!$A$34:$A$777,$A236,СВЦЭМ!$B$34:$B$777,I$225)+'СЕТ СН'!$F$12-'СЕТ СН'!$F$23</f>
        <v>-362.45001581999998</v>
      </c>
      <c r="J236" s="36">
        <f>SUMIFS(СВЦЭМ!$G$34:$G$777,СВЦЭМ!$A$34:$A$777,$A236,СВЦЭМ!$B$34:$B$777,J$225)+'СЕТ СН'!$F$12-'СЕТ СН'!$F$23</f>
        <v>-371.03670970999997</v>
      </c>
      <c r="K236" s="36">
        <f>SUMIFS(СВЦЭМ!$G$34:$G$777,СВЦЭМ!$A$34:$A$777,$A236,СВЦЭМ!$B$34:$B$777,K$225)+'СЕТ СН'!$F$12-'СЕТ СН'!$F$23</f>
        <v>-373.70039448</v>
      </c>
      <c r="L236" s="36">
        <f>SUMIFS(СВЦЭМ!$G$34:$G$777,СВЦЭМ!$A$34:$A$777,$A236,СВЦЭМ!$B$34:$B$777,L$225)+'СЕТ СН'!$F$12-'СЕТ СН'!$F$23</f>
        <v>-378.72066211000003</v>
      </c>
      <c r="M236" s="36">
        <f>SUMIFS(СВЦЭМ!$G$34:$G$777,СВЦЭМ!$A$34:$A$777,$A236,СВЦЭМ!$B$34:$B$777,M$225)+'СЕТ СН'!$F$12-'СЕТ СН'!$F$23</f>
        <v>-376.99872328000004</v>
      </c>
      <c r="N236" s="36">
        <f>SUMIFS(СВЦЭМ!$G$34:$G$777,СВЦЭМ!$A$34:$A$777,$A236,СВЦЭМ!$B$34:$B$777,N$225)+'СЕТ СН'!$F$12-'СЕТ СН'!$F$23</f>
        <v>-373.23678280000001</v>
      </c>
      <c r="O236" s="36">
        <f>SUMIFS(СВЦЭМ!$G$34:$G$777,СВЦЭМ!$A$34:$A$777,$A236,СВЦЭМ!$B$34:$B$777,O$225)+'СЕТ СН'!$F$12-'СЕТ СН'!$F$23</f>
        <v>-369.07689234999998</v>
      </c>
      <c r="P236" s="36">
        <f>SUMIFS(СВЦЭМ!$G$34:$G$777,СВЦЭМ!$A$34:$A$777,$A236,СВЦЭМ!$B$34:$B$777,P$225)+'СЕТ СН'!$F$12-'СЕТ СН'!$F$23</f>
        <v>-366.84337379999999</v>
      </c>
      <c r="Q236" s="36">
        <f>SUMIFS(СВЦЭМ!$G$34:$G$777,СВЦЭМ!$A$34:$A$777,$A236,СВЦЭМ!$B$34:$B$777,Q$225)+'СЕТ СН'!$F$12-'СЕТ СН'!$F$23</f>
        <v>-369.21270828000002</v>
      </c>
      <c r="R236" s="36">
        <f>SUMIFS(СВЦЭМ!$G$34:$G$777,СВЦЭМ!$A$34:$A$777,$A236,СВЦЭМ!$B$34:$B$777,R$225)+'СЕТ СН'!$F$12-'СЕТ СН'!$F$23</f>
        <v>-369.14808245</v>
      </c>
      <c r="S236" s="36">
        <f>SUMIFS(СВЦЭМ!$G$34:$G$777,СВЦЭМ!$A$34:$A$777,$A236,СВЦЭМ!$B$34:$B$777,S$225)+'СЕТ СН'!$F$12-'СЕТ СН'!$F$23</f>
        <v>-369.64696516999999</v>
      </c>
      <c r="T236" s="36">
        <f>SUMIFS(СВЦЭМ!$G$34:$G$777,СВЦЭМ!$A$34:$A$777,$A236,СВЦЭМ!$B$34:$B$777,T$225)+'СЕТ СН'!$F$12-'СЕТ СН'!$F$23</f>
        <v>-374.49468831000002</v>
      </c>
      <c r="U236" s="36">
        <f>SUMIFS(СВЦЭМ!$G$34:$G$777,СВЦЭМ!$A$34:$A$777,$A236,СВЦЭМ!$B$34:$B$777,U$225)+'СЕТ СН'!$F$12-'СЕТ СН'!$F$23</f>
        <v>-387.65184090000002</v>
      </c>
      <c r="V236" s="36">
        <f>SUMIFS(СВЦЭМ!$G$34:$G$777,СВЦЭМ!$A$34:$A$777,$A236,СВЦЭМ!$B$34:$B$777,V$225)+'СЕТ СН'!$F$12-'СЕТ СН'!$F$23</f>
        <v>-388.52151219999996</v>
      </c>
      <c r="W236" s="36">
        <f>SUMIFS(СВЦЭМ!$G$34:$G$777,СВЦЭМ!$A$34:$A$777,$A236,СВЦЭМ!$B$34:$B$777,W$225)+'СЕТ СН'!$F$12-'СЕТ СН'!$F$23</f>
        <v>-381.53155021999999</v>
      </c>
      <c r="X236" s="36">
        <f>SUMIFS(СВЦЭМ!$G$34:$G$777,СВЦЭМ!$A$34:$A$777,$A236,СВЦЭМ!$B$34:$B$777,X$225)+'СЕТ СН'!$F$12-'СЕТ СН'!$F$23</f>
        <v>-369.25355705000004</v>
      </c>
      <c r="Y236" s="36">
        <f>SUMIFS(СВЦЭМ!$G$34:$G$777,СВЦЭМ!$A$34:$A$777,$A236,СВЦЭМ!$B$34:$B$777,Y$225)+'СЕТ СН'!$F$12-'СЕТ СН'!$F$23</f>
        <v>-358.97987925999996</v>
      </c>
    </row>
    <row r="237" spans="1:27" ht="15.75" x14ac:dyDescent="0.2">
      <c r="A237" s="35">
        <f t="shared" si="6"/>
        <v>42806</v>
      </c>
      <c r="B237" s="36">
        <f>SUMIFS(СВЦЭМ!$G$34:$G$777,СВЦЭМ!$A$34:$A$777,$A237,СВЦЭМ!$B$34:$B$777,B$225)+'СЕТ СН'!$F$12-'СЕТ СН'!$F$23</f>
        <v>-354.60016153999999</v>
      </c>
      <c r="C237" s="36">
        <f>SUMIFS(СВЦЭМ!$G$34:$G$777,СВЦЭМ!$A$34:$A$777,$A237,СВЦЭМ!$B$34:$B$777,C$225)+'СЕТ СН'!$F$12-'СЕТ СН'!$F$23</f>
        <v>-345.93623715000001</v>
      </c>
      <c r="D237" s="36">
        <f>SUMIFS(СВЦЭМ!$G$34:$G$777,СВЦЭМ!$A$34:$A$777,$A237,СВЦЭМ!$B$34:$B$777,D$225)+'СЕТ СН'!$F$12-'СЕТ СН'!$F$23</f>
        <v>-342.15429273000001</v>
      </c>
      <c r="E237" s="36">
        <f>SUMIFS(СВЦЭМ!$G$34:$G$777,СВЦЭМ!$A$34:$A$777,$A237,СВЦЭМ!$B$34:$B$777,E$225)+'СЕТ СН'!$F$12-'СЕТ СН'!$F$23</f>
        <v>-341.21155680000004</v>
      </c>
      <c r="F237" s="36">
        <f>SUMIFS(СВЦЭМ!$G$34:$G$777,СВЦЭМ!$A$34:$A$777,$A237,СВЦЭМ!$B$34:$B$777,F$225)+'СЕТ СН'!$F$12-'СЕТ СН'!$F$23</f>
        <v>-341.25412929000004</v>
      </c>
      <c r="G237" s="36">
        <f>SUMIFS(СВЦЭМ!$G$34:$G$777,СВЦЭМ!$A$34:$A$777,$A237,СВЦЭМ!$B$34:$B$777,G$225)+'СЕТ СН'!$F$12-'СЕТ СН'!$F$23</f>
        <v>-341.28343593</v>
      </c>
      <c r="H237" s="36">
        <f>SUMIFS(СВЦЭМ!$G$34:$G$777,СВЦЭМ!$A$34:$A$777,$A237,СВЦЭМ!$B$34:$B$777,H$225)+'СЕТ СН'!$F$12-'СЕТ СН'!$F$23</f>
        <v>-344.68167260999996</v>
      </c>
      <c r="I237" s="36">
        <f>SUMIFS(СВЦЭМ!$G$34:$G$777,СВЦЭМ!$A$34:$A$777,$A237,СВЦЭМ!$B$34:$B$777,I$225)+'СЕТ СН'!$F$12-'СЕТ СН'!$F$23</f>
        <v>-354.44250525000001</v>
      </c>
      <c r="J237" s="36">
        <f>SUMIFS(СВЦЭМ!$G$34:$G$777,СВЦЭМ!$A$34:$A$777,$A237,СВЦЭМ!$B$34:$B$777,J$225)+'СЕТ СН'!$F$12-'СЕТ СН'!$F$23</f>
        <v>-372.55249471000002</v>
      </c>
      <c r="K237" s="36">
        <f>SUMIFS(СВЦЭМ!$G$34:$G$777,СВЦЭМ!$A$34:$A$777,$A237,СВЦЭМ!$B$34:$B$777,K$225)+'СЕТ СН'!$F$12-'СЕТ СН'!$F$23</f>
        <v>-377.67204563999996</v>
      </c>
      <c r="L237" s="36">
        <f>SUMIFS(СВЦЭМ!$G$34:$G$777,СВЦЭМ!$A$34:$A$777,$A237,СВЦЭМ!$B$34:$B$777,L$225)+'СЕТ СН'!$F$12-'СЕТ СН'!$F$23</f>
        <v>-382.49638338</v>
      </c>
      <c r="M237" s="36">
        <f>SUMIFS(СВЦЭМ!$G$34:$G$777,СВЦЭМ!$A$34:$A$777,$A237,СВЦЭМ!$B$34:$B$777,M$225)+'СЕТ СН'!$F$12-'СЕТ СН'!$F$23</f>
        <v>-382.64258905999998</v>
      </c>
      <c r="N237" s="36">
        <f>SUMIFS(СВЦЭМ!$G$34:$G$777,СВЦЭМ!$A$34:$A$777,$A237,СВЦЭМ!$B$34:$B$777,N$225)+'СЕТ СН'!$F$12-'СЕТ СН'!$F$23</f>
        <v>-379.66968284999996</v>
      </c>
      <c r="O237" s="36">
        <f>SUMIFS(СВЦЭМ!$G$34:$G$777,СВЦЭМ!$A$34:$A$777,$A237,СВЦЭМ!$B$34:$B$777,O$225)+'СЕТ СН'!$F$12-'СЕТ СН'!$F$23</f>
        <v>-376.63212404000001</v>
      </c>
      <c r="P237" s="36">
        <f>SUMIFS(СВЦЭМ!$G$34:$G$777,СВЦЭМ!$A$34:$A$777,$A237,СВЦЭМ!$B$34:$B$777,P$225)+'СЕТ СН'!$F$12-'СЕТ СН'!$F$23</f>
        <v>-373.16424210000002</v>
      </c>
      <c r="Q237" s="36">
        <f>SUMIFS(СВЦЭМ!$G$34:$G$777,СВЦЭМ!$A$34:$A$777,$A237,СВЦЭМ!$B$34:$B$777,Q$225)+'СЕТ СН'!$F$12-'СЕТ СН'!$F$23</f>
        <v>-373.46761183000001</v>
      </c>
      <c r="R237" s="36">
        <f>SUMIFS(СВЦЭМ!$G$34:$G$777,СВЦЭМ!$A$34:$A$777,$A237,СВЦЭМ!$B$34:$B$777,R$225)+'СЕТ СН'!$F$12-'СЕТ СН'!$F$23</f>
        <v>-373.76432067999997</v>
      </c>
      <c r="S237" s="36">
        <f>SUMIFS(СВЦЭМ!$G$34:$G$777,СВЦЭМ!$A$34:$A$777,$A237,СВЦЭМ!$B$34:$B$777,S$225)+'СЕТ СН'!$F$12-'СЕТ СН'!$F$23</f>
        <v>-374.86031374000004</v>
      </c>
      <c r="T237" s="36">
        <f>SUMIFS(СВЦЭМ!$G$34:$G$777,СВЦЭМ!$A$34:$A$777,$A237,СВЦЭМ!$B$34:$B$777,T$225)+'СЕТ СН'!$F$12-'СЕТ СН'!$F$23</f>
        <v>-375.79942528000004</v>
      </c>
      <c r="U237" s="36">
        <f>SUMIFS(СВЦЭМ!$G$34:$G$777,СВЦЭМ!$A$34:$A$777,$A237,СВЦЭМ!$B$34:$B$777,U$225)+'СЕТ СН'!$F$12-'СЕТ СН'!$F$23</f>
        <v>-384.99150387999998</v>
      </c>
      <c r="V237" s="36">
        <f>SUMIFS(СВЦЭМ!$G$34:$G$777,СВЦЭМ!$A$34:$A$777,$A237,СВЦЭМ!$B$34:$B$777,V$225)+'СЕТ СН'!$F$12-'СЕТ СН'!$F$23</f>
        <v>-385.25353733999998</v>
      </c>
      <c r="W237" s="36">
        <f>SUMIFS(СВЦЭМ!$G$34:$G$777,СВЦЭМ!$A$34:$A$777,$A237,СВЦЭМ!$B$34:$B$777,W$225)+'СЕТ СН'!$F$12-'СЕТ СН'!$F$23</f>
        <v>-383.96652104999998</v>
      </c>
      <c r="X237" s="36">
        <f>SUMIFS(СВЦЭМ!$G$34:$G$777,СВЦЭМ!$A$34:$A$777,$A237,СВЦЭМ!$B$34:$B$777,X$225)+'СЕТ СН'!$F$12-'СЕТ СН'!$F$23</f>
        <v>-377.55621626000004</v>
      </c>
      <c r="Y237" s="36">
        <f>SUMIFS(СВЦЭМ!$G$34:$G$777,СВЦЭМ!$A$34:$A$777,$A237,СВЦЭМ!$B$34:$B$777,Y$225)+'СЕТ СН'!$F$12-'СЕТ СН'!$F$23</f>
        <v>-364.58764153000004</v>
      </c>
    </row>
    <row r="238" spans="1:27" ht="15.75" x14ac:dyDescent="0.2">
      <c r="A238" s="35">
        <f t="shared" si="6"/>
        <v>42807</v>
      </c>
      <c r="B238" s="36">
        <f>SUMIFS(СВЦЭМ!$G$34:$G$777,СВЦЭМ!$A$34:$A$777,$A238,СВЦЭМ!$B$34:$B$777,B$225)+'СЕТ СН'!$F$12-'СЕТ СН'!$F$23</f>
        <v>-344.24322201000001</v>
      </c>
      <c r="C238" s="36">
        <f>SUMIFS(СВЦЭМ!$G$34:$G$777,СВЦЭМ!$A$34:$A$777,$A238,СВЦЭМ!$B$34:$B$777,C$225)+'СЕТ СН'!$F$12-'СЕТ СН'!$F$23</f>
        <v>-342.61265172000003</v>
      </c>
      <c r="D238" s="36">
        <f>SUMIFS(СВЦЭМ!$G$34:$G$777,СВЦЭМ!$A$34:$A$777,$A238,СВЦЭМ!$B$34:$B$777,D$225)+'СЕТ СН'!$F$12-'СЕТ СН'!$F$23</f>
        <v>-341.73582780999999</v>
      </c>
      <c r="E238" s="36">
        <f>SUMIFS(СВЦЭМ!$G$34:$G$777,СВЦЭМ!$A$34:$A$777,$A238,СВЦЭМ!$B$34:$B$777,E$225)+'СЕТ СН'!$F$12-'СЕТ СН'!$F$23</f>
        <v>-340.74566983</v>
      </c>
      <c r="F238" s="36">
        <f>SUMIFS(СВЦЭМ!$G$34:$G$777,СВЦЭМ!$A$34:$A$777,$A238,СВЦЭМ!$B$34:$B$777,F$225)+'СЕТ СН'!$F$12-'СЕТ СН'!$F$23</f>
        <v>-326.28801084999998</v>
      </c>
      <c r="G238" s="36">
        <f>SUMIFS(СВЦЭМ!$G$34:$G$777,СВЦЭМ!$A$34:$A$777,$A238,СВЦЭМ!$B$34:$B$777,G$225)+'СЕТ СН'!$F$12-'СЕТ СН'!$F$23</f>
        <v>-315.00726495999999</v>
      </c>
      <c r="H238" s="36">
        <f>SUMIFS(СВЦЭМ!$G$34:$G$777,СВЦЭМ!$A$34:$A$777,$A238,СВЦЭМ!$B$34:$B$777,H$225)+'СЕТ СН'!$F$12-'СЕТ СН'!$F$23</f>
        <v>-324.60706496</v>
      </c>
      <c r="I238" s="36">
        <f>SUMIFS(СВЦЭМ!$G$34:$G$777,СВЦЭМ!$A$34:$A$777,$A238,СВЦЭМ!$B$34:$B$777,I$225)+'СЕТ СН'!$F$12-'СЕТ СН'!$F$23</f>
        <v>-338.89157417000001</v>
      </c>
      <c r="J238" s="36">
        <f>SUMIFS(СВЦЭМ!$G$34:$G$777,СВЦЭМ!$A$34:$A$777,$A238,СВЦЭМ!$B$34:$B$777,J$225)+'СЕТ СН'!$F$12-'СЕТ СН'!$F$23</f>
        <v>-352.71902764999999</v>
      </c>
      <c r="K238" s="36">
        <f>SUMIFS(СВЦЭМ!$G$34:$G$777,СВЦЭМ!$A$34:$A$777,$A238,СВЦЭМ!$B$34:$B$777,K$225)+'СЕТ СН'!$F$12-'СЕТ СН'!$F$23</f>
        <v>-355.92105373999999</v>
      </c>
      <c r="L238" s="36">
        <f>SUMIFS(СВЦЭМ!$G$34:$G$777,СВЦЭМ!$A$34:$A$777,$A238,СВЦЭМ!$B$34:$B$777,L$225)+'СЕТ СН'!$F$12-'СЕТ СН'!$F$23</f>
        <v>-357.17649506999999</v>
      </c>
      <c r="M238" s="36">
        <f>SUMIFS(СВЦЭМ!$G$34:$G$777,СВЦЭМ!$A$34:$A$777,$A238,СВЦЭМ!$B$34:$B$777,M$225)+'СЕТ СН'!$F$12-'СЕТ СН'!$F$23</f>
        <v>-357.73765814000001</v>
      </c>
      <c r="N238" s="36">
        <f>SUMIFS(СВЦЭМ!$G$34:$G$777,СВЦЭМ!$A$34:$A$777,$A238,СВЦЭМ!$B$34:$B$777,N$225)+'СЕТ СН'!$F$12-'СЕТ СН'!$F$23</f>
        <v>-353.94582154</v>
      </c>
      <c r="O238" s="36">
        <f>SUMIFS(СВЦЭМ!$G$34:$G$777,СВЦЭМ!$A$34:$A$777,$A238,СВЦЭМ!$B$34:$B$777,O$225)+'СЕТ СН'!$F$12-'СЕТ СН'!$F$23</f>
        <v>-352.87733001000004</v>
      </c>
      <c r="P238" s="36">
        <f>SUMIFS(СВЦЭМ!$G$34:$G$777,СВЦЭМ!$A$34:$A$777,$A238,СВЦЭМ!$B$34:$B$777,P$225)+'СЕТ СН'!$F$12-'СЕТ СН'!$F$23</f>
        <v>-349.24865557999999</v>
      </c>
      <c r="Q238" s="36">
        <f>SUMIFS(СВЦЭМ!$G$34:$G$777,СВЦЭМ!$A$34:$A$777,$A238,СВЦЭМ!$B$34:$B$777,Q$225)+'СЕТ СН'!$F$12-'СЕТ СН'!$F$23</f>
        <v>-350.08138009999999</v>
      </c>
      <c r="R238" s="36">
        <f>SUMIFS(СВЦЭМ!$G$34:$G$777,СВЦЭМ!$A$34:$A$777,$A238,СВЦЭМ!$B$34:$B$777,R$225)+'СЕТ СН'!$F$12-'СЕТ СН'!$F$23</f>
        <v>-349.78129421</v>
      </c>
      <c r="S238" s="36">
        <f>SUMIFS(СВЦЭМ!$G$34:$G$777,СВЦЭМ!$A$34:$A$777,$A238,СВЦЭМ!$B$34:$B$777,S$225)+'СЕТ СН'!$F$12-'СЕТ СН'!$F$23</f>
        <v>-350.10220505999996</v>
      </c>
      <c r="T238" s="36">
        <f>SUMIFS(СВЦЭМ!$G$34:$G$777,СВЦЭМ!$A$34:$A$777,$A238,СВЦЭМ!$B$34:$B$777,T$225)+'СЕТ СН'!$F$12-'СЕТ СН'!$F$23</f>
        <v>-355.40376603000004</v>
      </c>
      <c r="U238" s="36">
        <f>SUMIFS(СВЦЭМ!$G$34:$G$777,СВЦЭМ!$A$34:$A$777,$A238,СВЦЭМ!$B$34:$B$777,U$225)+'СЕТ СН'!$F$12-'СЕТ СН'!$F$23</f>
        <v>-359.08018319000001</v>
      </c>
      <c r="V238" s="36">
        <f>SUMIFS(СВЦЭМ!$G$34:$G$777,СВЦЭМ!$A$34:$A$777,$A238,СВЦЭМ!$B$34:$B$777,V$225)+'СЕТ СН'!$F$12-'СЕТ СН'!$F$23</f>
        <v>-359.81746483000001</v>
      </c>
      <c r="W238" s="36">
        <f>SUMIFS(СВЦЭМ!$G$34:$G$777,СВЦЭМ!$A$34:$A$777,$A238,СВЦЭМ!$B$34:$B$777,W$225)+'СЕТ СН'!$F$12-'СЕТ СН'!$F$23</f>
        <v>-357.17905931999996</v>
      </c>
      <c r="X238" s="36">
        <f>SUMIFS(СВЦЭМ!$G$34:$G$777,СВЦЭМ!$A$34:$A$777,$A238,СВЦЭМ!$B$34:$B$777,X$225)+'СЕТ СН'!$F$12-'СЕТ СН'!$F$23</f>
        <v>-357.54800513999999</v>
      </c>
      <c r="Y238" s="36">
        <f>SUMIFS(СВЦЭМ!$G$34:$G$777,СВЦЭМ!$A$34:$A$777,$A238,СВЦЭМ!$B$34:$B$777,Y$225)+'СЕТ СН'!$F$12-'СЕТ СН'!$F$23</f>
        <v>-341.72143152000001</v>
      </c>
    </row>
    <row r="239" spans="1:27" ht="15.75" x14ac:dyDescent="0.2">
      <c r="A239" s="35">
        <f t="shared" si="6"/>
        <v>42808</v>
      </c>
      <c r="B239" s="36">
        <f>SUMIFS(СВЦЭМ!$G$34:$G$777,СВЦЭМ!$A$34:$A$777,$A239,СВЦЭМ!$B$34:$B$777,B$225)+'СЕТ СН'!$F$12-'СЕТ СН'!$F$23</f>
        <v>-343.05802838</v>
      </c>
      <c r="C239" s="36">
        <f>SUMIFS(СВЦЭМ!$G$34:$G$777,СВЦЭМ!$A$34:$A$777,$A239,СВЦЭМ!$B$34:$B$777,C$225)+'СЕТ СН'!$F$12-'СЕТ СН'!$F$23</f>
        <v>-342.78826054000001</v>
      </c>
      <c r="D239" s="36">
        <f>SUMIFS(СВЦЭМ!$G$34:$G$777,СВЦЭМ!$A$34:$A$777,$A239,СВЦЭМ!$B$34:$B$777,D$225)+'СЕТ СН'!$F$12-'СЕТ СН'!$F$23</f>
        <v>-337.06668875000003</v>
      </c>
      <c r="E239" s="36">
        <f>SUMIFS(СВЦЭМ!$G$34:$G$777,СВЦЭМ!$A$34:$A$777,$A239,СВЦЭМ!$B$34:$B$777,E$225)+'СЕТ СН'!$F$12-'СЕТ СН'!$F$23</f>
        <v>-336.54567364000002</v>
      </c>
      <c r="F239" s="36">
        <f>SUMIFS(СВЦЭМ!$G$34:$G$777,СВЦЭМ!$A$34:$A$777,$A239,СВЦЭМ!$B$34:$B$777,F$225)+'СЕТ СН'!$F$12-'СЕТ СН'!$F$23</f>
        <v>-335.32757193999998</v>
      </c>
      <c r="G239" s="36">
        <f>SUMIFS(СВЦЭМ!$G$34:$G$777,СВЦЭМ!$A$34:$A$777,$A239,СВЦЭМ!$B$34:$B$777,G$225)+'СЕТ СН'!$F$12-'СЕТ СН'!$F$23</f>
        <v>-329.40316498999999</v>
      </c>
      <c r="H239" s="36">
        <f>SUMIFS(СВЦЭМ!$G$34:$G$777,СВЦЭМ!$A$34:$A$777,$A239,СВЦЭМ!$B$34:$B$777,H$225)+'СЕТ СН'!$F$12-'СЕТ СН'!$F$23</f>
        <v>-336.70783115</v>
      </c>
      <c r="I239" s="36">
        <f>SUMIFS(СВЦЭМ!$G$34:$G$777,СВЦЭМ!$A$34:$A$777,$A239,СВЦЭМ!$B$34:$B$777,I$225)+'СЕТ СН'!$F$12-'СЕТ СН'!$F$23</f>
        <v>-346.56241941999997</v>
      </c>
      <c r="J239" s="36">
        <f>SUMIFS(СВЦЭМ!$G$34:$G$777,СВЦЭМ!$A$34:$A$777,$A239,СВЦЭМ!$B$34:$B$777,J$225)+'СЕТ СН'!$F$12-'СЕТ СН'!$F$23</f>
        <v>-362.67597721999999</v>
      </c>
      <c r="K239" s="36">
        <f>SUMIFS(СВЦЭМ!$G$34:$G$777,СВЦЭМ!$A$34:$A$777,$A239,СВЦЭМ!$B$34:$B$777,K$225)+'СЕТ СН'!$F$12-'СЕТ СН'!$F$23</f>
        <v>-360.9008571</v>
      </c>
      <c r="L239" s="36">
        <f>SUMIFS(СВЦЭМ!$G$34:$G$777,СВЦЭМ!$A$34:$A$777,$A239,СВЦЭМ!$B$34:$B$777,L$225)+'СЕТ СН'!$F$12-'СЕТ СН'!$F$23</f>
        <v>-360.92494843999998</v>
      </c>
      <c r="M239" s="36">
        <f>SUMIFS(СВЦЭМ!$G$34:$G$777,СВЦЭМ!$A$34:$A$777,$A239,СВЦЭМ!$B$34:$B$777,M$225)+'СЕТ СН'!$F$12-'СЕТ СН'!$F$23</f>
        <v>-354.54680868000003</v>
      </c>
      <c r="N239" s="36">
        <f>SUMIFS(СВЦЭМ!$G$34:$G$777,СВЦЭМ!$A$34:$A$777,$A239,СВЦЭМ!$B$34:$B$777,N$225)+'СЕТ СН'!$F$12-'СЕТ СН'!$F$23</f>
        <v>-352.10526295</v>
      </c>
      <c r="O239" s="36">
        <f>SUMIFS(СВЦЭМ!$G$34:$G$777,СВЦЭМ!$A$34:$A$777,$A239,СВЦЭМ!$B$34:$B$777,O$225)+'СЕТ СН'!$F$12-'СЕТ СН'!$F$23</f>
        <v>-341.21608377000001</v>
      </c>
      <c r="P239" s="36">
        <f>SUMIFS(СВЦЭМ!$G$34:$G$777,СВЦЭМ!$A$34:$A$777,$A239,СВЦЭМ!$B$34:$B$777,P$225)+'СЕТ СН'!$F$12-'СЕТ СН'!$F$23</f>
        <v>-339.73012998000002</v>
      </c>
      <c r="Q239" s="36">
        <f>SUMIFS(СВЦЭМ!$G$34:$G$777,СВЦЭМ!$A$34:$A$777,$A239,СВЦЭМ!$B$34:$B$777,Q$225)+'СЕТ СН'!$F$12-'СЕТ СН'!$F$23</f>
        <v>-339.84974032000002</v>
      </c>
      <c r="R239" s="36">
        <f>SUMIFS(СВЦЭМ!$G$34:$G$777,СВЦЭМ!$A$34:$A$777,$A239,СВЦЭМ!$B$34:$B$777,R$225)+'СЕТ СН'!$F$12-'СЕТ СН'!$F$23</f>
        <v>-340.51580046000004</v>
      </c>
      <c r="S239" s="36">
        <f>SUMIFS(СВЦЭМ!$G$34:$G$777,СВЦЭМ!$A$34:$A$777,$A239,СВЦЭМ!$B$34:$B$777,S$225)+'СЕТ СН'!$F$12-'СЕТ СН'!$F$23</f>
        <v>-343.89226291</v>
      </c>
      <c r="T239" s="36">
        <f>SUMIFS(СВЦЭМ!$G$34:$G$777,СВЦЭМ!$A$34:$A$777,$A239,СВЦЭМ!$B$34:$B$777,T$225)+'СЕТ СН'!$F$12-'СЕТ СН'!$F$23</f>
        <v>-347.80786377000004</v>
      </c>
      <c r="U239" s="36">
        <f>SUMIFS(СВЦЭМ!$G$34:$G$777,СВЦЭМ!$A$34:$A$777,$A239,СВЦЭМ!$B$34:$B$777,U$225)+'СЕТ СН'!$F$12-'СЕТ СН'!$F$23</f>
        <v>-359.39308283000003</v>
      </c>
      <c r="V239" s="36">
        <f>SUMIFS(СВЦЭМ!$G$34:$G$777,СВЦЭМ!$A$34:$A$777,$A239,СВЦЭМ!$B$34:$B$777,V$225)+'СЕТ СН'!$F$12-'СЕТ СН'!$F$23</f>
        <v>-361.52663436</v>
      </c>
      <c r="W239" s="36">
        <f>SUMIFS(СВЦЭМ!$G$34:$G$777,СВЦЭМ!$A$34:$A$777,$A239,СВЦЭМ!$B$34:$B$777,W$225)+'СЕТ СН'!$F$12-'СЕТ СН'!$F$23</f>
        <v>-360.68138359</v>
      </c>
      <c r="X239" s="36">
        <f>SUMIFS(СВЦЭМ!$G$34:$G$777,СВЦЭМ!$A$34:$A$777,$A239,СВЦЭМ!$B$34:$B$777,X$225)+'СЕТ СН'!$F$12-'СЕТ СН'!$F$23</f>
        <v>-362.00080765000001</v>
      </c>
      <c r="Y239" s="36">
        <f>SUMIFS(СВЦЭМ!$G$34:$G$777,СВЦЭМ!$A$34:$A$777,$A239,СВЦЭМ!$B$34:$B$777,Y$225)+'СЕТ СН'!$F$12-'СЕТ СН'!$F$23</f>
        <v>-347.21986485000002</v>
      </c>
    </row>
    <row r="240" spans="1:27" ht="15.75" x14ac:dyDescent="0.2">
      <c r="A240" s="35">
        <f t="shared" si="6"/>
        <v>42809</v>
      </c>
      <c r="B240" s="36">
        <f>SUMIFS(СВЦЭМ!$G$34:$G$777,СВЦЭМ!$A$34:$A$777,$A240,СВЦЭМ!$B$34:$B$777,B$225)+'СЕТ СН'!$F$12-'СЕТ СН'!$F$23</f>
        <v>-337.32398519000003</v>
      </c>
      <c r="C240" s="36">
        <f>SUMIFS(СВЦЭМ!$G$34:$G$777,СВЦЭМ!$A$34:$A$777,$A240,СВЦЭМ!$B$34:$B$777,C$225)+'СЕТ СН'!$F$12-'СЕТ СН'!$F$23</f>
        <v>-324.98310547</v>
      </c>
      <c r="D240" s="36">
        <f>SUMIFS(СВЦЭМ!$G$34:$G$777,СВЦЭМ!$A$34:$A$777,$A240,СВЦЭМ!$B$34:$B$777,D$225)+'СЕТ СН'!$F$12-'СЕТ СН'!$F$23</f>
        <v>-317.66359482000001</v>
      </c>
      <c r="E240" s="36">
        <f>SUMIFS(СВЦЭМ!$G$34:$G$777,СВЦЭМ!$A$34:$A$777,$A240,СВЦЭМ!$B$34:$B$777,E$225)+'СЕТ СН'!$F$12-'СЕТ СН'!$F$23</f>
        <v>-316.27975428000002</v>
      </c>
      <c r="F240" s="36">
        <f>SUMIFS(СВЦЭМ!$G$34:$G$777,СВЦЭМ!$A$34:$A$777,$A240,СВЦЭМ!$B$34:$B$777,F$225)+'СЕТ СН'!$F$12-'СЕТ СН'!$F$23</f>
        <v>-317.55846979</v>
      </c>
      <c r="G240" s="36">
        <f>SUMIFS(СВЦЭМ!$G$34:$G$777,СВЦЭМ!$A$34:$A$777,$A240,СВЦЭМ!$B$34:$B$777,G$225)+'СЕТ СН'!$F$12-'СЕТ СН'!$F$23</f>
        <v>-320.06792343000001</v>
      </c>
      <c r="H240" s="36">
        <f>SUMIFS(СВЦЭМ!$G$34:$G$777,СВЦЭМ!$A$34:$A$777,$A240,СВЦЭМ!$B$34:$B$777,H$225)+'СЕТ СН'!$F$12-'СЕТ СН'!$F$23</f>
        <v>-339.84366324999996</v>
      </c>
      <c r="I240" s="36">
        <f>SUMIFS(СВЦЭМ!$G$34:$G$777,СВЦЭМ!$A$34:$A$777,$A240,СВЦЭМ!$B$34:$B$777,I$225)+'СЕТ СН'!$F$12-'СЕТ СН'!$F$23</f>
        <v>-358.14167957000001</v>
      </c>
      <c r="J240" s="36">
        <f>SUMIFS(СВЦЭМ!$G$34:$G$777,СВЦЭМ!$A$34:$A$777,$A240,СВЦЭМ!$B$34:$B$777,J$225)+'СЕТ СН'!$F$12-'СЕТ СН'!$F$23</f>
        <v>-371.58956182999998</v>
      </c>
      <c r="K240" s="36">
        <f>SUMIFS(СВЦЭМ!$G$34:$G$777,СВЦЭМ!$A$34:$A$777,$A240,СВЦЭМ!$B$34:$B$777,K$225)+'СЕТ СН'!$F$12-'СЕТ СН'!$F$23</f>
        <v>-375.29310212999997</v>
      </c>
      <c r="L240" s="36">
        <f>SUMIFS(СВЦЭМ!$G$34:$G$777,СВЦЭМ!$A$34:$A$777,$A240,СВЦЭМ!$B$34:$B$777,L$225)+'СЕТ СН'!$F$12-'СЕТ СН'!$F$23</f>
        <v>-376.15971869999998</v>
      </c>
      <c r="M240" s="36">
        <f>SUMIFS(СВЦЭМ!$G$34:$G$777,СВЦЭМ!$A$34:$A$777,$A240,СВЦЭМ!$B$34:$B$777,M$225)+'СЕТ СН'!$F$12-'СЕТ СН'!$F$23</f>
        <v>-375.05650219</v>
      </c>
      <c r="N240" s="36">
        <f>SUMIFS(СВЦЭМ!$G$34:$G$777,СВЦЭМ!$A$34:$A$777,$A240,СВЦЭМ!$B$34:$B$777,N$225)+'СЕТ СН'!$F$12-'СЕТ СН'!$F$23</f>
        <v>-369.77206838000001</v>
      </c>
      <c r="O240" s="36">
        <f>SUMIFS(СВЦЭМ!$G$34:$G$777,СВЦЭМ!$A$34:$A$777,$A240,СВЦЭМ!$B$34:$B$777,O$225)+'СЕТ СН'!$F$12-'СЕТ СН'!$F$23</f>
        <v>-365.77394874000004</v>
      </c>
      <c r="P240" s="36">
        <f>SUMIFS(СВЦЭМ!$G$34:$G$777,СВЦЭМ!$A$34:$A$777,$A240,СВЦЭМ!$B$34:$B$777,P$225)+'СЕТ СН'!$F$12-'СЕТ СН'!$F$23</f>
        <v>-359.76030108999998</v>
      </c>
      <c r="Q240" s="36">
        <f>SUMIFS(СВЦЭМ!$G$34:$G$777,СВЦЭМ!$A$34:$A$777,$A240,СВЦЭМ!$B$34:$B$777,Q$225)+'СЕТ СН'!$F$12-'СЕТ СН'!$F$23</f>
        <v>-357.12449473999999</v>
      </c>
      <c r="R240" s="36">
        <f>SUMIFS(СВЦЭМ!$G$34:$G$777,СВЦЭМ!$A$34:$A$777,$A240,СВЦЭМ!$B$34:$B$777,R$225)+'СЕТ СН'!$F$12-'СЕТ СН'!$F$23</f>
        <v>-356.34339469999998</v>
      </c>
      <c r="S240" s="36">
        <f>SUMIFS(СВЦЭМ!$G$34:$G$777,СВЦЭМ!$A$34:$A$777,$A240,СВЦЭМ!$B$34:$B$777,S$225)+'СЕТ СН'!$F$12-'СЕТ СН'!$F$23</f>
        <v>-361.79032803000001</v>
      </c>
      <c r="T240" s="36">
        <f>SUMIFS(СВЦЭМ!$G$34:$G$777,СВЦЭМ!$A$34:$A$777,$A240,СВЦЭМ!$B$34:$B$777,T$225)+'СЕТ СН'!$F$12-'СЕТ СН'!$F$23</f>
        <v>-372.66962620000004</v>
      </c>
      <c r="U240" s="36">
        <f>SUMIFS(СВЦЭМ!$G$34:$G$777,СВЦЭМ!$A$34:$A$777,$A240,СВЦЭМ!$B$34:$B$777,U$225)+'СЕТ СН'!$F$12-'СЕТ СН'!$F$23</f>
        <v>-380.79620445</v>
      </c>
      <c r="V240" s="36">
        <f>SUMIFS(СВЦЭМ!$G$34:$G$777,СВЦЭМ!$A$34:$A$777,$A240,СВЦЭМ!$B$34:$B$777,V$225)+'СЕТ СН'!$F$12-'СЕТ СН'!$F$23</f>
        <v>-380.10957126</v>
      </c>
      <c r="W240" s="36">
        <f>SUMIFS(СВЦЭМ!$G$34:$G$777,СВЦЭМ!$A$34:$A$777,$A240,СВЦЭМ!$B$34:$B$777,W$225)+'СЕТ СН'!$F$12-'СЕТ СН'!$F$23</f>
        <v>-379.57956222000001</v>
      </c>
      <c r="X240" s="36">
        <f>SUMIFS(СВЦЭМ!$G$34:$G$777,СВЦЭМ!$A$34:$A$777,$A240,СВЦЭМ!$B$34:$B$777,X$225)+'СЕТ СН'!$F$12-'СЕТ СН'!$F$23</f>
        <v>-375.15704491999998</v>
      </c>
      <c r="Y240" s="36">
        <f>SUMIFS(СВЦЭМ!$G$34:$G$777,СВЦЭМ!$A$34:$A$777,$A240,СВЦЭМ!$B$34:$B$777,Y$225)+'СЕТ СН'!$F$12-'СЕТ СН'!$F$23</f>
        <v>-354.03754491000001</v>
      </c>
    </row>
    <row r="241" spans="1:25" ht="15.75" x14ac:dyDescent="0.2">
      <c r="A241" s="35">
        <f t="shared" si="6"/>
        <v>42810</v>
      </c>
      <c r="B241" s="36">
        <f>SUMIFS(СВЦЭМ!$G$34:$G$777,СВЦЭМ!$A$34:$A$777,$A241,СВЦЭМ!$B$34:$B$777,B$225)+'СЕТ СН'!$F$12-'СЕТ СН'!$F$23</f>
        <v>-347.66849967999997</v>
      </c>
      <c r="C241" s="36">
        <f>SUMIFS(СВЦЭМ!$G$34:$G$777,СВЦЭМ!$A$34:$A$777,$A241,СВЦЭМ!$B$34:$B$777,C$225)+'СЕТ СН'!$F$12-'СЕТ СН'!$F$23</f>
        <v>-340.41983055000003</v>
      </c>
      <c r="D241" s="36">
        <f>SUMIFS(СВЦЭМ!$G$34:$G$777,СВЦЭМ!$A$34:$A$777,$A241,СВЦЭМ!$B$34:$B$777,D$225)+'СЕТ СН'!$F$12-'СЕТ СН'!$F$23</f>
        <v>-334.19664547000002</v>
      </c>
      <c r="E241" s="36">
        <f>SUMIFS(СВЦЭМ!$G$34:$G$777,СВЦЭМ!$A$34:$A$777,$A241,СВЦЭМ!$B$34:$B$777,E$225)+'СЕТ СН'!$F$12-'СЕТ СН'!$F$23</f>
        <v>-331.48895125000001</v>
      </c>
      <c r="F241" s="36">
        <f>SUMIFS(СВЦЭМ!$G$34:$G$777,СВЦЭМ!$A$34:$A$777,$A241,СВЦЭМ!$B$34:$B$777,F$225)+'СЕТ СН'!$F$12-'СЕТ СН'!$F$23</f>
        <v>-333.39409033000004</v>
      </c>
      <c r="G241" s="36">
        <f>SUMIFS(СВЦЭМ!$G$34:$G$777,СВЦЭМ!$A$34:$A$777,$A241,СВЦЭМ!$B$34:$B$777,G$225)+'СЕТ СН'!$F$12-'СЕТ СН'!$F$23</f>
        <v>-335.09555347000003</v>
      </c>
      <c r="H241" s="36">
        <f>SUMIFS(СВЦЭМ!$G$34:$G$777,СВЦЭМ!$A$34:$A$777,$A241,СВЦЭМ!$B$34:$B$777,H$225)+'СЕТ СН'!$F$12-'СЕТ СН'!$F$23</f>
        <v>-336.40997591999997</v>
      </c>
      <c r="I241" s="36">
        <f>SUMIFS(СВЦЭМ!$G$34:$G$777,СВЦЭМ!$A$34:$A$777,$A241,СВЦЭМ!$B$34:$B$777,I$225)+'СЕТ СН'!$F$12-'СЕТ СН'!$F$23</f>
        <v>-336.65007492000001</v>
      </c>
      <c r="J241" s="36">
        <f>SUMIFS(СВЦЭМ!$G$34:$G$777,СВЦЭМ!$A$34:$A$777,$A241,СВЦЭМ!$B$34:$B$777,J$225)+'СЕТ СН'!$F$12-'СЕТ СН'!$F$23</f>
        <v>-356.74438593000002</v>
      </c>
      <c r="K241" s="36">
        <f>SUMIFS(СВЦЭМ!$G$34:$G$777,СВЦЭМ!$A$34:$A$777,$A241,СВЦЭМ!$B$34:$B$777,K$225)+'СЕТ СН'!$F$12-'СЕТ СН'!$F$23</f>
        <v>-372.66183231000002</v>
      </c>
      <c r="L241" s="36">
        <f>SUMIFS(СВЦЭМ!$G$34:$G$777,СВЦЭМ!$A$34:$A$777,$A241,СВЦЭМ!$B$34:$B$777,L$225)+'СЕТ СН'!$F$12-'СЕТ СН'!$F$23</f>
        <v>-372.56970769999998</v>
      </c>
      <c r="M241" s="36">
        <f>SUMIFS(СВЦЭМ!$G$34:$G$777,СВЦЭМ!$A$34:$A$777,$A241,СВЦЭМ!$B$34:$B$777,M$225)+'СЕТ СН'!$F$12-'СЕТ СН'!$F$23</f>
        <v>-370.45845023999999</v>
      </c>
      <c r="N241" s="36">
        <f>SUMIFS(СВЦЭМ!$G$34:$G$777,СВЦЭМ!$A$34:$A$777,$A241,СВЦЭМ!$B$34:$B$777,N$225)+'СЕТ СН'!$F$12-'СЕТ СН'!$F$23</f>
        <v>-367.50913360000004</v>
      </c>
      <c r="O241" s="36">
        <f>SUMIFS(СВЦЭМ!$G$34:$G$777,СВЦЭМ!$A$34:$A$777,$A241,СВЦЭМ!$B$34:$B$777,O$225)+'СЕТ СН'!$F$12-'СЕТ СН'!$F$23</f>
        <v>-366.02789036000001</v>
      </c>
      <c r="P241" s="36">
        <f>SUMIFS(СВЦЭМ!$G$34:$G$777,СВЦЭМ!$A$34:$A$777,$A241,СВЦЭМ!$B$34:$B$777,P$225)+'СЕТ СН'!$F$12-'СЕТ СН'!$F$23</f>
        <v>-359.00245589999997</v>
      </c>
      <c r="Q241" s="36">
        <f>SUMIFS(СВЦЭМ!$G$34:$G$777,СВЦЭМ!$A$34:$A$777,$A241,СВЦЭМ!$B$34:$B$777,Q$225)+'СЕТ СН'!$F$12-'СЕТ СН'!$F$23</f>
        <v>-357.58988776000001</v>
      </c>
      <c r="R241" s="36">
        <f>SUMIFS(СВЦЭМ!$G$34:$G$777,СВЦЭМ!$A$34:$A$777,$A241,СВЦЭМ!$B$34:$B$777,R$225)+'СЕТ СН'!$F$12-'СЕТ СН'!$F$23</f>
        <v>-356.99799837</v>
      </c>
      <c r="S241" s="36">
        <f>SUMIFS(СВЦЭМ!$G$34:$G$777,СВЦЭМ!$A$34:$A$777,$A241,СВЦЭМ!$B$34:$B$777,S$225)+'СЕТ СН'!$F$12-'СЕТ СН'!$F$23</f>
        <v>-365.59223314999997</v>
      </c>
      <c r="T241" s="36">
        <f>SUMIFS(СВЦЭМ!$G$34:$G$777,СВЦЭМ!$A$34:$A$777,$A241,СВЦЭМ!$B$34:$B$777,T$225)+'СЕТ СН'!$F$12-'СЕТ СН'!$F$23</f>
        <v>-369.31225087999997</v>
      </c>
      <c r="U241" s="36">
        <f>SUMIFS(СВЦЭМ!$G$34:$G$777,СВЦЭМ!$A$34:$A$777,$A241,СВЦЭМ!$B$34:$B$777,U$225)+'СЕТ СН'!$F$12-'СЕТ СН'!$F$23</f>
        <v>-378.14140033000001</v>
      </c>
      <c r="V241" s="36">
        <f>SUMIFS(СВЦЭМ!$G$34:$G$777,СВЦЭМ!$A$34:$A$777,$A241,СВЦЭМ!$B$34:$B$777,V$225)+'СЕТ СН'!$F$12-'СЕТ СН'!$F$23</f>
        <v>-379.10590088999999</v>
      </c>
      <c r="W241" s="36">
        <f>SUMIFS(СВЦЭМ!$G$34:$G$777,СВЦЭМ!$A$34:$A$777,$A241,СВЦЭМ!$B$34:$B$777,W$225)+'СЕТ СН'!$F$12-'СЕТ СН'!$F$23</f>
        <v>-375.91594046</v>
      </c>
      <c r="X241" s="36">
        <f>SUMIFS(СВЦЭМ!$G$34:$G$777,СВЦЭМ!$A$34:$A$777,$A241,СВЦЭМ!$B$34:$B$777,X$225)+'СЕТ СН'!$F$12-'СЕТ СН'!$F$23</f>
        <v>-360.06572130999996</v>
      </c>
      <c r="Y241" s="36">
        <f>SUMIFS(СВЦЭМ!$G$34:$G$777,СВЦЭМ!$A$34:$A$777,$A241,СВЦЭМ!$B$34:$B$777,Y$225)+'СЕТ СН'!$F$12-'СЕТ СН'!$F$23</f>
        <v>-337.26824579000004</v>
      </c>
    </row>
    <row r="242" spans="1:25" ht="15.75" x14ac:dyDescent="0.2">
      <c r="A242" s="35">
        <f t="shared" si="6"/>
        <v>42811</v>
      </c>
      <c r="B242" s="36">
        <f>SUMIFS(СВЦЭМ!$G$34:$G$777,СВЦЭМ!$A$34:$A$777,$A242,СВЦЭМ!$B$34:$B$777,B$225)+'СЕТ СН'!$F$12-'СЕТ СН'!$F$23</f>
        <v>-341.94555937000001</v>
      </c>
      <c r="C242" s="36">
        <f>SUMIFS(СВЦЭМ!$G$34:$G$777,СВЦЭМ!$A$34:$A$777,$A242,СВЦЭМ!$B$34:$B$777,C$225)+'СЕТ СН'!$F$12-'СЕТ СН'!$F$23</f>
        <v>-336.67597760000001</v>
      </c>
      <c r="D242" s="36">
        <f>SUMIFS(СВЦЭМ!$G$34:$G$777,СВЦЭМ!$A$34:$A$777,$A242,СВЦЭМ!$B$34:$B$777,D$225)+'СЕТ СН'!$F$12-'СЕТ СН'!$F$23</f>
        <v>-333.43152371999997</v>
      </c>
      <c r="E242" s="36">
        <f>SUMIFS(СВЦЭМ!$G$34:$G$777,СВЦЭМ!$A$34:$A$777,$A242,СВЦЭМ!$B$34:$B$777,E$225)+'СЕТ СН'!$F$12-'СЕТ СН'!$F$23</f>
        <v>-329.8991183</v>
      </c>
      <c r="F242" s="36">
        <f>SUMIFS(СВЦЭМ!$G$34:$G$777,СВЦЭМ!$A$34:$A$777,$A242,СВЦЭМ!$B$34:$B$777,F$225)+'СЕТ СН'!$F$12-'СЕТ СН'!$F$23</f>
        <v>-330.5993024</v>
      </c>
      <c r="G242" s="36">
        <f>SUMIFS(СВЦЭМ!$G$34:$G$777,СВЦЭМ!$A$34:$A$777,$A242,СВЦЭМ!$B$34:$B$777,G$225)+'СЕТ СН'!$F$12-'СЕТ СН'!$F$23</f>
        <v>-333.72744279</v>
      </c>
      <c r="H242" s="36">
        <f>SUMIFS(СВЦЭМ!$G$34:$G$777,СВЦЭМ!$A$34:$A$777,$A242,СВЦЭМ!$B$34:$B$777,H$225)+'СЕТ СН'!$F$12-'СЕТ СН'!$F$23</f>
        <v>-344.73014821000004</v>
      </c>
      <c r="I242" s="36">
        <f>SUMIFS(СВЦЭМ!$G$34:$G$777,СВЦЭМ!$A$34:$A$777,$A242,СВЦЭМ!$B$34:$B$777,I$225)+'СЕТ СН'!$F$12-'СЕТ СН'!$F$23</f>
        <v>-356.17337333</v>
      </c>
      <c r="J242" s="36">
        <f>SUMIFS(СВЦЭМ!$G$34:$G$777,СВЦЭМ!$A$34:$A$777,$A242,СВЦЭМ!$B$34:$B$777,J$225)+'СЕТ СН'!$F$12-'СЕТ СН'!$F$23</f>
        <v>-364.79260901999999</v>
      </c>
      <c r="K242" s="36">
        <f>SUMIFS(СВЦЭМ!$G$34:$G$777,СВЦЭМ!$A$34:$A$777,$A242,СВЦЭМ!$B$34:$B$777,K$225)+'СЕТ СН'!$F$12-'СЕТ СН'!$F$23</f>
        <v>-366.65286322999998</v>
      </c>
      <c r="L242" s="36">
        <f>SUMIFS(СВЦЭМ!$G$34:$G$777,СВЦЭМ!$A$34:$A$777,$A242,СВЦЭМ!$B$34:$B$777,L$225)+'СЕТ СН'!$F$12-'СЕТ СН'!$F$23</f>
        <v>-366.6836495</v>
      </c>
      <c r="M242" s="36">
        <f>SUMIFS(СВЦЭМ!$G$34:$G$777,СВЦЭМ!$A$34:$A$777,$A242,СВЦЭМ!$B$34:$B$777,M$225)+'СЕТ СН'!$F$12-'СЕТ СН'!$F$23</f>
        <v>-368.47200635000002</v>
      </c>
      <c r="N242" s="36">
        <f>SUMIFS(СВЦЭМ!$G$34:$G$777,СВЦЭМ!$A$34:$A$777,$A242,СВЦЭМ!$B$34:$B$777,N$225)+'СЕТ СН'!$F$12-'СЕТ СН'!$F$23</f>
        <v>-367.79178999999999</v>
      </c>
      <c r="O242" s="36">
        <f>SUMIFS(СВЦЭМ!$G$34:$G$777,СВЦЭМ!$A$34:$A$777,$A242,СВЦЭМ!$B$34:$B$777,O$225)+'СЕТ СН'!$F$12-'СЕТ СН'!$F$23</f>
        <v>-371.90250538999999</v>
      </c>
      <c r="P242" s="36">
        <f>SUMIFS(СВЦЭМ!$G$34:$G$777,СВЦЭМ!$A$34:$A$777,$A242,СВЦЭМ!$B$34:$B$777,P$225)+'СЕТ СН'!$F$12-'СЕТ СН'!$F$23</f>
        <v>-372.58524292000004</v>
      </c>
      <c r="Q242" s="36">
        <f>SUMIFS(СВЦЭМ!$G$34:$G$777,СВЦЭМ!$A$34:$A$777,$A242,СВЦЭМ!$B$34:$B$777,Q$225)+'СЕТ СН'!$F$12-'СЕТ СН'!$F$23</f>
        <v>-373.31369161999999</v>
      </c>
      <c r="R242" s="36">
        <f>SUMIFS(СВЦЭМ!$G$34:$G$777,СВЦЭМ!$A$34:$A$777,$A242,СВЦЭМ!$B$34:$B$777,R$225)+'СЕТ СН'!$F$12-'СЕТ СН'!$F$23</f>
        <v>-373.94059171000004</v>
      </c>
      <c r="S242" s="36">
        <f>SUMIFS(СВЦЭМ!$G$34:$G$777,СВЦЭМ!$A$34:$A$777,$A242,СВЦЭМ!$B$34:$B$777,S$225)+'СЕТ СН'!$F$12-'СЕТ СН'!$F$23</f>
        <v>-368.72096126999998</v>
      </c>
      <c r="T242" s="36">
        <f>SUMIFS(СВЦЭМ!$G$34:$G$777,СВЦЭМ!$A$34:$A$777,$A242,СВЦЭМ!$B$34:$B$777,T$225)+'СЕТ СН'!$F$12-'СЕТ СН'!$F$23</f>
        <v>-368.25959992000003</v>
      </c>
      <c r="U242" s="36">
        <f>SUMIFS(СВЦЭМ!$G$34:$G$777,СВЦЭМ!$A$34:$A$777,$A242,СВЦЭМ!$B$34:$B$777,U$225)+'СЕТ СН'!$F$12-'СЕТ СН'!$F$23</f>
        <v>-377.22028342999999</v>
      </c>
      <c r="V242" s="36">
        <f>SUMIFS(СВЦЭМ!$G$34:$G$777,СВЦЭМ!$A$34:$A$777,$A242,СВЦЭМ!$B$34:$B$777,V$225)+'СЕТ СН'!$F$12-'СЕТ СН'!$F$23</f>
        <v>-380.39067539999996</v>
      </c>
      <c r="W242" s="36">
        <f>SUMIFS(СВЦЭМ!$G$34:$G$777,СВЦЭМ!$A$34:$A$777,$A242,СВЦЭМ!$B$34:$B$777,W$225)+'СЕТ СН'!$F$12-'СЕТ СН'!$F$23</f>
        <v>-377.79618478999998</v>
      </c>
      <c r="X242" s="36">
        <f>SUMIFS(СВЦЭМ!$G$34:$G$777,СВЦЭМ!$A$34:$A$777,$A242,СВЦЭМ!$B$34:$B$777,X$225)+'СЕТ СН'!$F$12-'СЕТ СН'!$F$23</f>
        <v>-359.58469174000004</v>
      </c>
      <c r="Y242" s="36">
        <f>SUMIFS(СВЦЭМ!$G$34:$G$777,СВЦЭМ!$A$34:$A$777,$A242,СВЦЭМ!$B$34:$B$777,Y$225)+'СЕТ СН'!$F$12-'СЕТ СН'!$F$23</f>
        <v>-363.52868330000001</v>
      </c>
    </row>
    <row r="243" spans="1:25" ht="15.75" x14ac:dyDescent="0.2">
      <c r="A243" s="35">
        <f t="shared" si="6"/>
        <v>42812</v>
      </c>
      <c r="B243" s="36">
        <f>SUMIFS(СВЦЭМ!$G$34:$G$777,СВЦЭМ!$A$34:$A$777,$A243,СВЦЭМ!$B$34:$B$777,B$225)+'СЕТ СН'!$F$12-'СЕТ СН'!$F$23</f>
        <v>-346.52044336</v>
      </c>
      <c r="C243" s="36">
        <f>SUMIFS(СВЦЭМ!$G$34:$G$777,СВЦЭМ!$A$34:$A$777,$A243,СВЦЭМ!$B$34:$B$777,C$225)+'СЕТ СН'!$F$12-'СЕТ СН'!$F$23</f>
        <v>-344.32569434000004</v>
      </c>
      <c r="D243" s="36">
        <f>SUMIFS(СВЦЭМ!$G$34:$G$777,СВЦЭМ!$A$34:$A$777,$A243,СВЦЭМ!$B$34:$B$777,D$225)+'СЕТ СН'!$F$12-'СЕТ СН'!$F$23</f>
        <v>-340.85597215000001</v>
      </c>
      <c r="E243" s="36">
        <f>SUMIFS(СВЦЭМ!$G$34:$G$777,СВЦЭМ!$A$34:$A$777,$A243,СВЦЭМ!$B$34:$B$777,E$225)+'СЕТ СН'!$F$12-'СЕТ СН'!$F$23</f>
        <v>-343.22721143000001</v>
      </c>
      <c r="F243" s="36">
        <f>SUMIFS(СВЦЭМ!$G$34:$G$777,СВЦЭМ!$A$34:$A$777,$A243,СВЦЭМ!$B$34:$B$777,F$225)+'СЕТ СН'!$F$12-'СЕТ СН'!$F$23</f>
        <v>-343.16157727000001</v>
      </c>
      <c r="G243" s="36">
        <f>SUMIFS(СВЦЭМ!$G$34:$G$777,СВЦЭМ!$A$34:$A$777,$A243,СВЦЭМ!$B$34:$B$777,G$225)+'СЕТ СН'!$F$12-'СЕТ СН'!$F$23</f>
        <v>-343.06544933999999</v>
      </c>
      <c r="H243" s="36">
        <f>SUMIFS(СВЦЭМ!$G$34:$G$777,СВЦЭМ!$A$34:$A$777,$A243,СВЦЭМ!$B$34:$B$777,H$225)+'СЕТ СН'!$F$12-'СЕТ СН'!$F$23</f>
        <v>-343.94353734000003</v>
      </c>
      <c r="I243" s="36">
        <f>SUMIFS(СВЦЭМ!$G$34:$G$777,СВЦЭМ!$A$34:$A$777,$A243,СВЦЭМ!$B$34:$B$777,I$225)+'СЕТ СН'!$F$12-'СЕТ СН'!$F$23</f>
        <v>-353.32877485</v>
      </c>
      <c r="J243" s="36">
        <f>SUMIFS(СВЦЭМ!$G$34:$G$777,СВЦЭМ!$A$34:$A$777,$A243,СВЦЭМ!$B$34:$B$777,J$225)+'СЕТ СН'!$F$12-'СЕТ СН'!$F$23</f>
        <v>-352.80356638000001</v>
      </c>
      <c r="K243" s="36">
        <f>SUMIFS(СВЦЭМ!$G$34:$G$777,СВЦЭМ!$A$34:$A$777,$A243,СВЦЭМ!$B$34:$B$777,K$225)+'СЕТ СН'!$F$12-'СЕТ СН'!$F$23</f>
        <v>-371.33548044999998</v>
      </c>
      <c r="L243" s="36">
        <f>SUMIFS(СВЦЭМ!$G$34:$G$777,СВЦЭМ!$A$34:$A$777,$A243,СВЦЭМ!$B$34:$B$777,L$225)+'СЕТ СН'!$F$12-'СЕТ СН'!$F$23</f>
        <v>-376.08555878000004</v>
      </c>
      <c r="M243" s="36">
        <f>SUMIFS(СВЦЭМ!$G$34:$G$777,СВЦЭМ!$A$34:$A$777,$A243,СВЦЭМ!$B$34:$B$777,M$225)+'СЕТ СН'!$F$12-'СЕТ СН'!$F$23</f>
        <v>-374.51622851000002</v>
      </c>
      <c r="N243" s="36">
        <f>SUMIFS(СВЦЭМ!$G$34:$G$777,СВЦЭМ!$A$34:$A$777,$A243,СВЦЭМ!$B$34:$B$777,N$225)+'СЕТ СН'!$F$12-'СЕТ СН'!$F$23</f>
        <v>-372.73615154999999</v>
      </c>
      <c r="O243" s="36">
        <f>SUMIFS(СВЦЭМ!$G$34:$G$777,СВЦЭМ!$A$34:$A$777,$A243,СВЦЭМ!$B$34:$B$777,O$225)+'СЕТ СН'!$F$12-'СЕТ СН'!$F$23</f>
        <v>-377.01740433999998</v>
      </c>
      <c r="P243" s="36">
        <f>SUMIFS(СВЦЭМ!$G$34:$G$777,СВЦЭМ!$A$34:$A$777,$A243,СВЦЭМ!$B$34:$B$777,P$225)+'СЕТ СН'!$F$12-'СЕТ СН'!$F$23</f>
        <v>-390.74338854999996</v>
      </c>
      <c r="Q243" s="36">
        <f>SUMIFS(СВЦЭМ!$G$34:$G$777,СВЦЭМ!$A$34:$A$777,$A243,СВЦЭМ!$B$34:$B$777,Q$225)+'СЕТ СН'!$F$12-'СЕТ СН'!$F$23</f>
        <v>-390.02731217999997</v>
      </c>
      <c r="R243" s="36">
        <f>SUMIFS(СВЦЭМ!$G$34:$G$777,СВЦЭМ!$A$34:$A$777,$A243,СВЦЭМ!$B$34:$B$777,R$225)+'СЕТ СН'!$F$12-'СЕТ СН'!$F$23</f>
        <v>-388.38736097000003</v>
      </c>
      <c r="S243" s="36">
        <f>SUMIFS(СВЦЭМ!$G$34:$G$777,СВЦЭМ!$A$34:$A$777,$A243,СВЦЭМ!$B$34:$B$777,S$225)+'СЕТ СН'!$F$12-'СЕТ СН'!$F$23</f>
        <v>-390.56156451999999</v>
      </c>
      <c r="T243" s="36">
        <f>SUMIFS(СВЦЭМ!$G$34:$G$777,СВЦЭМ!$A$34:$A$777,$A243,СВЦЭМ!$B$34:$B$777,T$225)+'СЕТ СН'!$F$12-'СЕТ СН'!$F$23</f>
        <v>-395.30152628999997</v>
      </c>
      <c r="U243" s="36">
        <f>SUMIFS(СВЦЭМ!$G$34:$G$777,СВЦЭМ!$A$34:$A$777,$A243,СВЦЭМ!$B$34:$B$777,U$225)+'СЕТ СН'!$F$12-'СЕТ СН'!$F$23</f>
        <v>-390.81354685999997</v>
      </c>
      <c r="V243" s="36">
        <f>SUMIFS(СВЦЭМ!$G$34:$G$777,СВЦЭМ!$A$34:$A$777,$A243,СВЦЭМ!$B$34:$B$777,V$225)+'СЕТ СН'!$F$12-'СЕТ СН'!$F$23</f>
        <v>-384.47918071000004</v>
      </c>
      <c r="W243" s="36">
        <f>SUMIFS(СВЦЭМ!$G$34:$G$777,СВЦЭМ!$A$34:$A$777,$A243,СВЦЭМ!$B$34:$B$777,W$225)+'СЕТ СН'!$F$12-'СЕТ СН'!$F$23</f>
        <v>-382.44584472999998</v>
      </c>
      <c r="X243" s="36">
        <f>SUMIFS(СВЦЭМ!$G$34:$G$777,СВЦЭМ!$A$34:$A$777,$A243,СВЦЭМ!$B$34:$B$777,X$225)+'СЕТ СН'!$F$12-'СЕТ СН'!$F$23</f>
        <v>-388.12623717999998</v>
      </c>
      <c r="Y243" s="36">
        <f>SUMIFS(СВЦЭМ!$G$34:$G$777,СВЦЭМ!$A$34:$A$777,$A243,СВЦЭМ!$B$34:$B$777,Y$225)+'СЕТ СН'!$F$12-'СЕТ СН'!$F$23</f>
        <v>-374.61268541999999</v>
      </c>
    </row>
    <row r="244" spans="1:25" ht="15.75" x14ac:dyDescent="0.2">
      <c r="A244" s="35">
        <f t="shared" si="6"/>
        <v>42813</v>
      </c>
      <c r="B244" s="36">
        <f>SUMIFS(СВЦЭМ!$G$34:$G$777,СВЦЭМ!$A$34:$A$777,$A244,СВЦЭМ!$B$34:$B$777,B$225)+'СЕТ СН'!$F$12-'СЕТ СН'!$F$23</f>
        <v>-349.66468463000001</v>
      </c>
      <c r="C244" s="36">
        <f>SUMIFS(СВЦЭМ!$G$34:$G$777,СВЦЭМ!$A$34:$A$777,$A244,СВЦЭМ!$B$34:$B$777,C$225)+'СЕТ СН'!$F$12-'СЕТ СН'!$F$23</f>
        <v>-347.63539827</v>
      </c>
      <c r="D244" s="36">
        <f>SUMIFS(СВЦЭМ!$G$34:$G$777,СВЦЭМ!$A$34:$A$777,$A244,СВЦЭМ!$B$34:$B$777,D$225)+'СЕТ СН'!$F$12-'СЕТ СН'!$F$23</f>
        <v>-341.32265314</v>
      </c>
      <c r="E244" s="36">
        <f>SUMIFS(СВЦЭМ!$G$34:$G$777,СВЦЭМ!$A$34:$A$777,$A244,СВЦЭМ!$B$34:$B$777,E$225)+'СЕТ СН'!$F$12-'СЕТ СН'!$F$23</f>
        <v>-338.53768244000003</v>
      </c>
      <c r="F244" s="36">
        <f>SUMIFS(СВЦЭМ!$G$34:$G$777,СВЦЭМ!$A$34:$A$777,$A244,СВЦЭМ!$B$34:$B$777,F$225)+'СЕТ СН'!$F$12-'СЕТ СН'!$F$23</f>
        <v>-339.96740915999999</v>
      </c>
      <c r="G244" s="36">
        <f>SUMIFS(СВЦЭМ!$G$34:$G$777,СВЦЭМ!$A$34:$A$777,$A244,СВЦЭМ!$B$34:$B$777,G$225)+'СЕТ СН'!$F$12-'СЕТ СН'!$F$23</f>
        <v>-341.93684388999998</v>
      </c>
      <c r="H244" s="36">
        <f>SUMIFS(СВЦЭМ!$G$34:$G$777,СВЦЭМ!$A$34:$A$777,$A244,СВЦЭМ!$B$34:$B$777,H$225)+'СЕТ СН'!$F$12-'СЕТ СН'!$F$23</f>
        <v>-346.87481137999998</v>
      </c>
      <c r="I244" s="36">
        <f>SUMIFS(СВЦЭМ!$G$34:$G$777,СВЦЭМ!$A$34:$A$777,$A244,СВЦЭМ!$B$34:$B$777,I$225)+'СЕТ СН'!$F$12-'СЕТ СН'!$F$23</f>
        <v>-352.1959056</v>
      </c>
      <c r="J244" s="36">
        <f>SUMIFS(СВЦЭМ!$G$34:$G$777,СВЦЭМ!$A$34:$A$777,$A244,СВЦЭМ!$B$34:$B$777,J$225)+'СЕТ СН'!$F$12-'СЕТ СН'!$F$23</f>
        <v>-363.32303293999996</v>
      </c>
      <c r="K244" s="36">
        <f>SUMIFS(СВЦЭМ!$G$34:$G$777,СВЦЭМ!$A$34:$A$777,$A244,СВЦЭМ!$B$34:$B$777,K$225)+'СЕТ СН'!$F$12-'СЕТ СН'!$F$23</f>
        <v>-384.73604466</v>
      </c>
      <c r="L244" s="36">
        <f>SUMIFS(СВЦЭМ!$G$34:$G$777,СВЦЭМ!$A$34:$A$777,$A244,СВЦЭМ!$B$34:$B$777,L$225)+'СЕТ СН'!$F$12-'СЕТ СН'!$F$23</f>
        <v>-389.62309131999996</v>
      </c>
      <c r="M244" s="36">
        <f>SUMIFS(СВЦЭМ!$G$34:$G$777,СВЦЭМ!$A$34:$A$777,$A244,СВЦЭМ!$B$34:$B$777,M$225)+'СЕТ СН'!$F$12-'СЕТ СН'!$F$23</f>
        <v>-386.20660337000004</v>
      </c>
      <c r="N244" s="36">
        <f>SUMIFS(СВЦЭМ!$G$34:$G$777,СВЦЭМ!$A$34:$A$777,$A244,СВЦЭМ!$B$34:$B$777,N$225)+'СЕТ СН'!$F$12-'СЕТ СН'!$F$23</f>
        <v>-382.39476944</v>
      </c>
      <c r="O244" s="36">
        <f>SUMIFS(СВЦЭМ!$G$34:$G$777,СВЦЭМ!$A$34:$A$777,$A244,СВЦЭМ!$B$34:$B$777,O$225)+'СЕТ СН'!$F$12-'СЕТ СН'!$F$23</f>
        <v>-380.23101752000002</v>
      </c>
      <c r="P244" s="36">
        <f>SUMIFS(СВЦЭМ!$G$34:$G$777,СВЦЭМ!$A$34:$A$777,$A244,СВЦЭМ!$B$34:$B$777,P$225)+'СЕТ СН'!$F$12-'СЕТ СН'!$F$23</f>
        <v>-377.17758282</v>
      </c>
      <c r="Q244" s="36">
        <f>SUMIFS(СВЦЭМ!$G$34:$G$777,СВЦЭМ!$A$34:$A$777,$A244,СВЦЭМ!$B$34:$B$777,Q$225)+'СЕТ СН'!$F$12-'СЕТ СН'!$F$23</f>
        <v>-375.53792571999998</v>
      </c>
      <c r="R244" s="36">
        <f>SUMIFS(СВЦЭМ!$G$34:$G$777,СВЦЭМ!$A$34:$A$777,$A244,СВЦЭМ!$B$34:$B$777,R$225)+'СЕТ СН'!$F$12-'СЕТ СН'!$F$23</f>
        <v>-374.11536823</v>
      </c>
      <c r="S244" s="36">
        <f>SUMIFS(СВЦЭМ!$G$34:$G$777,СВЦЭМ!$A$34:$A$777,$A244,СВЦЭМ!$B$34:$B$777,S$225)+'СЕТ СН'!$F$12-'СЕТ СН'!$F$23</f>
        <v>-378.52490950999999</v>
      </c>
      <c r="T244" s="36">
        <f>SUMIFS(СВЦЭМ!$G$34:$G$777,СВЦЭМ!$A$34:$A$777,$A244,СВЦЭМ!$B$34:$B$777,T$225)+'СЕТ СН'!$F$12-'СЕТ СН'!$F$23</f>
        <v>-386.32165200999998</v>
      </c>
      <c r="U244" s="36">
        <f>SUMIFS(СВЦЭМ!$G$34:$G$777,СВЦЭМ!$A$34:$A$777,$A244,СВЦЭМ!$B$34:$B$777,U$225)+'СЕТ СН'!$F$12-'СЕТ СН'!$F$23</f>
        <v>-395.04150096000001</v>
      </c>
      <c r="V244" s="36">
        <f>SUMIFS(СВЦЭМ!$G$34:$G$777,СВЦЭМ!$A$34:$A$777,$A244,СВЦЭМ!$B$34:$B$777,V$225)+'СЕТ СН'!$F$12-'СЕТ СН'!$F$23</f>
        <v>-394.01109668999999</v>
      </c>
      <c r="W244" s="36">
        <f>SUMIFS(СВЦЭМ!$G$34:$G$777,СВЦЭМ!$A$34:$A$777,$A244,СВЦЭМ!$B$34:$B$777,W$225)+'СЕТ СН'!$F$12-'СЕТ СН'!$F$23</f>
        <v>-394.06698822999999</v>
      </c>
      <c r="X244" s="36">
        <f>SUMIFS(СВЦЭМ!$G$34:$G$777,СВЦЭМ!$A$34:$A$777,$A244,СВЦЭМ!$B$34:$B$777,X$225)+'СЕТ СН'!$F$12-'СЕТ СН'!$F$23</f>
        <v>-379.45805101999997</v>
      </c>
      <c r="Y244" s="36">
        <f>SUMIFS(СВЦЭМ!$G$34:$G$777,СВЦЭМ!$A$34:$A$777,$A244,СВЦЭМ!$B$34:$B$777,Y$225)+'СЕТ СН'!$F$12-'СЕТ СН'!$F$23</f>
        <v>-354.47438976000001</v>
      </c>
    </row>
    <row r="245" spans="1:25" ht="15.75" x14ac:dyDescent="0.2">
      <c r="A245" s="35">
        <f t="shared" si="6"/>
        <v>42814</v>
      </c>
      <c r="B245" s="36">
        <f>SUMIFS(СВЦЭМ!$G$34:$G$777,СВЦЭМ!$A$34:$A$777,$A245,СВЦЭМ!$B$34:$B$777,B$225)+'СЕТ СН'!$F$12-'СЕТ СН'!$F$23</f>
        <v>-329.45320932000004</v>
      </c>
      <c r="C245" s="36">
        <f>SUMIFS(СВЦЭМ!$G$34:$G$777,СВЦЭМ!$A$34:$A$777,$A245,СВЦЭМ!$B$34:$B$777,C$225)+'СЕТ СН'!$F$12-'СЕТ СН'!$F$23</f>
        <v>-321.85110214999997</v>
      </c>
      <c r="D245" s="36">
        <f>SUMIFS(СВЦЭМ!$G$34:$G$777,СВЦЭМ!$A$34:$A$777,$A245,СВЦЭМ!$B$34:$B$777,D$225)+'СЕТ СН'!$F$12-'СЕТ СН'!$F$23</f>
        <v>-315.19350136000003</v>
      </c>
      <c r="E245" s="36">
        <f>SUMIFS(СВЦЭМ!$G$34:$G$777,СВЦЭМ!$A$34:$A$777,$A245,СВЦЭМ!$B$34:$B$777,E$225)+'СЕТ СН'!$F$12-'СЕТ СН'!$F$23</f>
        <v>-311.53843492999999</v>
      </c>
      <c r="F245" s="36">
        <f>SUMIFS(СВЦЭМ!$G$34:$G$777,СВЦЭМ!$A$34:$A$777,$A245,СВЦЭМ!$B$34:$B$777,F$225)+'СЕТ СН'!$F$12-'СЕТ СН'!$F$23</f>
        <v>-312.43590590000002</v>
      </c>
      <c r="G245" s="36">
        <f>SUMIFS(СВЦЭМ!$G$34:$G$777,СВЦЭМ!$A$34:$A$777,$A245,СВЦЭМ!$B$34:$B$777,G$225)+'СЕТ СН'!$F$12-'СЕТ СН'!$F$23</f>
        <v>-316.21987482999998</v>
      </c>
      <c r="H245" s="36">
        <f>SUMIFS(СВЦЭМ!$G$34:$G$777,СВЦЭМ!$A$34:$A$777,$A245,СВЦЭМ!$B$34:$B$777,H$225)+'СЕТ СН'!$F$12-'СЕТ СН'!$F$23</f>
        <v>-330.06600836000001</v>
      </c>
      <c r="I245" s="36">
        <f>SUMIFS(СВЦЭМ!$G$34:$G$777,СВЦЭМ!$A$34:$A$777,$A245,СВЦЭМ!$B$34:$B$777,I$225)+'СЕТ СН'!$F$12-'СЕТ СН'!$F$23</f>
        <v>-348.83437122999999</v>
      </c>
      <c r="J245" s="36">
        <f>SUMIFS(СВЦЭМ!$G$34:$G$777,СВЦЭМ!$A$34:$A$777,$A245,СВЦЭМ!$B$34:$B$777,J$225)+'СЕТ СН'!$F$12-'СЕТ СН'!$F$23</f>
        <v>-362.83399487999998</v>
      </c>
      <c r="K245" s="36">
        <f>SUMIFS(СВЦЭМ!$G$34:$G$777,СВЦЭМ!$A$34:$A$777,$A245,СВЦЭМ!$B$34:$B$777,K$225)+'СЕТ СН'!$F$12-'СЕТ СН'!$F$23</f>
        <v>-376.77072132000001</v>
      </c>
      <c r="L245" s="36">
        <f>SUMIFS(СВЦЭМ!$G$34:$G$777,СВЦЭМ!$A$34:$A$777,$A245,СВЦЭМ!$B$34:$B$777,L$225)+'СЕТ СН'!$F$12-'СЕТ СН'!$F$23</f>
        <v>-377.28704842000002</v>
      </c>
      <c r="M245" s="36">
        <f>SUMIFS(СВЦЭМ!$G$34:$G$777,СВЦЭМ!$A$34:$A$777,$A245,СВЦЭМ!$B$34:$B$777,M$225)+'СЕТ СН'!$F$12-'СЕТ СН'!$F$23</f>
        <v>-374.95285145000003</v>
      </c>
      <c r="N245" s="36">
        <f>SUMIFS(СВЦЭМ!$G$34:$G$777,СВЦЭМ!$A$34:$A$777,$A245,СВЦЭМ!$B$34:$B$777,N$225)+'СЕТ СН'!$F$12-'СЕТ СН'!$F$23</f>
        <v>-368.09650830999999</v>
      </c>
      <c r="O245" s="36">
        <f>SUMIFS(СВЦЭМ!$G$34:$G$777,СВЦЭМ!$A$34:$A$777,$A245,СВЦЭМ!$B$34:$B$777,O$225)+'СЕТ СН'!$F$12-'СЕТ СН'!$F$23</f>
        <v>-362.88464384999997</v>
      </c>
      <c r="P245" s="36">
        <f>SUMIFS(СВЦЭМ!$G$34:$G$777,СВЦЭМ!$A$34:$A$777,$A245,СВЦЭМ!$B$34:$B$777,P$225)+'СЕТ СН'!$F$12-'СЕТ СН'!$F$23</f>
        <v>-361.07066646999999</v>
      </c>
      <c r="Q245" s="36">
        <f>SUMIFS(СВЦЭМ!$G$34:$G$777,СВЦЭМ!$A$34:$A$777,$A245,СВЦЭМ!$B$34:$B$777,Q$225)+'СЕТ СН'!$F$12-'СЕТ СН'!$F$23</f>
        <v>-361.57266902000003</v>
      </c>
      <c r="R245" s="36">
        <f>SUMIFS(СВЦЭМ!$G$34:$G$777,СВЦЭМ!$A$34:$A$777,$A245,СВЦЭМ!$B$34:$B$777,R$225)+'СЕТ СН'!$F$12-'СЕТ СН'!$F$23</f>
        <v>-359.74226780000004</v>
      </c>
      <c r="S245" s="36">
        <f>SUMIFS(СВЦЭМ!$G$34:$G$777,СВЦЭМ!$A$34:$A$777,$A245,СВЦЭМ!$B$34:$B$777,S$225)+'СЕТ СН'!$F$12-'СЕТ СН'!$F$23</f>
        <v>-361.11886332</v>
      </c>
      <c r="T245" s="36">
        <f>SUMIFS(СВЦЭМ!$G$34:$G$777,СВЦЭМ!$A$34:$A$777,$A245,СВЦЭМ!$B$34:$B$777,T$225)+'СЕТ СН'!$F$12-'СЕТ СН'!$F$23</f>
        <v>-369.23026173</v>
      </c>
      <c r="U245" s="36">
        <f>SUMIFS(СВЦЭМ!$G$34:$G$777,СВЦЭМ!$A$34:$A$777,$A245,СВЦЭМ!$B$34:$B$777,U$225)+'СЕТ СН'!$F$12-'СЕТ СН'!$F$23</f>
        <v>-378.90988394999999</v>
      </c>
      <c r="V245" s="36">
        <f>SUMIFS(СВЦЭМ!$G$34:$G$777,СВЦЭМ!$A$34:$A$777,$A245,СВЦЭМ!$B$34:$B$777,V$225)+'СЕТ СН'!$F$12-'СЕТ СН'!$F$23</f>
        <v>-379.72243211</v>
      </c>
      <c r="W245" s="36">
        <f>SUMIFS(СВЦЭМ!$G$34:$G$777,СВЦЭМ!$A$34:$A$777,$A245,СВЦЭМ!$B$34:$B$777,W$225)+'СЕТ СН'!$F$12-'СЕТ СН'!$F$23</f>
        <v>-380.13911150000001</v>
      </c>
      <c r="X245" s="36">
        <f>SUMIFS(СВЦЭМ!$G$34:$G$777,СВЦЭМ!$A$34:$A$777,$A245,СВЦЭМ!$B$34:$B$777,X$225)+'СЕТ СН'!$F$12-'СЕТ СН'!$F$23</f>
        <v>-360.38603456999999</v>
      </c>
      <c r="Y245" s="36">
        <f>SUMIFS(СВЦЭМ!$G$34:$G$777,СВЦЭМ!$A$34:$A$777,$A245,СВЦЭМ!$B$34:$B$777,Y$225)+'СЕТ СН'!$F$12-'СЕТ СН'!$F$23</f>
        <v>-340.33669456000001</v>
      </c>
    </row>
    <row r="246" spans="1:25" ht="15.75" x14ac:dyDescent="0.2">
      <c r="A246" s="35">
        <f t="shared" si="6"/>
        <v>42815</v>
      </c>
      <c r="B246" s="36">
        <f>SUMIFS(СВЦЭМ!$G$34:$G$777,СВЦЭМ!$A$34:$A$777,$A246,СВЦЭМ!$B$34:$B$777,B$225)+'СЕТ СН'!$F$12-'СЕТ СН'!$F$23</f>
        <v>-354.02012576999999</v>
      </c>
      <c r="C246" s="36">
        <f>SUMIFS(СВЦЭМ!$G$34:$G$777,СВЦЭМ!$A$34:$A$777,$A246,СВЦЭМ!$B$34:$B$777,C$225)+'СЕТ СН'!$F$12-'СЕТ СН'!$F$23</f>
        <v>-346.17119450000001</v>
      </c>
      <c r="D246" s="36">
        <f>SUMIFS(СВЦЭМ!$G$34:$G$777,СВЦЭМ!$A$34:$A$777,$A246,СВЦЭМ!$B$34:$B$777,D$225)+'СЕТ СН'!$F$12-'СЕТ СН'!$F$23</f>
        <v>-340.57667024</v>
      </c>
      <c r="E246" s="36">
        <f>SUMIFS(СВЦЭМ!$G$34:$G$777,СВЦЭМ!$A$34:$A$777,$A246,СВЦЭМ!$B$34:$B$777,E$225)+'СЕТ СН'!$F$12-'СЕТ СН'!$F$23</f>
        <v>-339.50067959</v>
      </c>
      <c r="F246" s="36">
        <f>SUMIFS(СВЦЭМ!$G$34:$G$777,СВЦЭМ!$A$34:$A$777,$A246,СВЦЭМ!$B$34:$B$777,F$225)+'СЕТ СН'!$F$12-'СЕТ СН'!$F$23</f>
        <v>-340.44705683999996</v>
      </c>
      <c r="G246" s="36">
        <f>SUMIFS(СВЦЭМ!$G$34:$G$777,СВЦЭМ!$A$34:$A$777,$A246,СВЦЭМ!$B$34:$B$777,G$225)+'СЕТ СН'!$F$12-'СЕТ СН'!$F$23</f>
        <v>-344.26506363999999</v>
      </c>
      <c r="H246" s="36">
        <f>SUMIFS(СВЦЭМ!$G$34:$G$777,СВЦЭМ!$A$34:$A$777,$A246,СВЦЭМ!$B$34:$B$777,H$225)+'СЕТ СН'!$F$12-'СЕТ СН'!$F$23</f>
        <v>-341.44142902999999</v>
      </c>
      <c r="I246" s="36">
        <f>SUMIFS(СВЦЭМ!$G$34:$G$777,СВЦЭМ!$A$34:$A$777,$A246,СВЦЭМ!$B$34:$B$777,I$225)+'СЕТ СН'!$F$12-'СЕТ СН'!$F$23</f>
        <v>-344.70660353</v>
      </c>
      <c r="J246" s="36">
        <f>SUMIFS(СВЦЭМ!$G$34:$G$777,СВЦЭМ!$A$34:$A$777,$A246,СВЦЭМ!$B$34:$B$777,J$225)+'СЕТ СН'!$F$12-'СЕТ СН'!$F$23</f>
        <v>-362.79218632999999</v>
      </c>
      <c r="K246" s="36">
        <f>SUMIFS(СВЦЭМ!$G$34:$G$777,СВЦЭМ!$A$34:$A$777,$A246,СВЦЭМ!$B$34:$B$777,K$225)+'СЕТ СН'!$F$12-'СЕТ СН'!$F$23</f>
        <v>-377.11077721000004</v>
      </c>
      <c r="L246" s="36">
        <f>SUMIFS(СВЦЭМ!$G$34:$G$777,СВЦЭМ!$A$34:$A$777,$A246,СВЦЭМ!$B$34:$B$777,L$225)+'СЕТ СН'!$F$12-'СЕТ СН'!$F$23</f>
        <v>-378.31158168000002</v>
      </c>
      <c r="M246" s="36">
        <f>SUMIFS(СВЦЭМ!$G$34:$G$777,СВЦЭМ!$A$34:$A$777,$A246,СВЦЭМ!$B$34:$B$777,M$225)+'СЕТ СН'!$F$12-'СЕТ СН'!$F$23</f>
        <v>-365.89742347000004</v>
      </c>
      <c r="N246" s="36">
        <f>SUMIFS(СВЦЭМ!$G$34:$G$777,СВЦЭМ!$A$34:$A$777,$A246,СВЦЭМ!$B$34:$B$777,N$225)+'СЕТ СН'!$F$12-'СЕТ СН'!$F$23</f>
        <v>-366.60866980000003</v>
      </c>
      <c r="O246" s="36">
        <f>SUMIFS(СВЦЭМ!$G$34:$G$777,СВЦЭМ!$A$34:$A$777,$A246,СВЦЭМ!$B$34:$B$777,O$225)+'СЕТ СН'!$F$12-'СЕТ СН'!$F$23</f>
        <v>-365.89224089000004</v>
      </c>
      <c r="P246" s="36">
        <f>SUMIFS(СВЦЭМ!$G$34:$G$777,СВЦЭМ!$A$34:$A$777,$A246,СВЦЭМ!$B$34:$B$777,P$225)+'СЕТ СН'!$F$12-'СЕТ СН'!$F$23</f>
        <v>-363.17434159000004</v>
      </c>
      <c r="Q246" s="36">
        <f>SUMIFS(СВЦЭМ!$G$34:$G$777,СВЦЭМ!$A$34:$A$777,$A246,СВЦЭМ!$B$34:$B$777,Q$225)+'СЕТ СН'!$F$12-'СЕТ СН'!$F$23</f>
        <v>-360.75609026000001</v>
      </c>
      <c r="R246" s="36">
        <f>SUMIFS(СВЦЭМ!$G$34:$G$777,СВЦЭМ!$A$34:$A$777,$A246,СВЦЭМ!$B$34:$B$777,R$225)+'СЕТ СН'!$F$12-'СЕТ СН'!$F$23</f>
        <v>-360.59194137999998</v>
      </c>
      <c r="S246" s="36">
        <f>SUMIFS(СВЦЭМ!$G$34:$G$777,СВЦЭМ!$A$34:$A$777,$A246,СВЦЭМ!$B$34:$B$777,S$225)+'СЕТ СН'!$F$12-'СЕТ СН'!$F$23</f>
        <v>-360.26478718999999</v>
      </c>
      <c r="T246" s="36">
        <f>SUMIFS(СВЦЭМ!$G$34:$G$777,СВЦЭМ!$A$34:$A$777,$A246,СВЦЭМ!$B$34:$B$777,T$225)+'СЕТ СН'!$F$12-'СЕТ СН'!$F$23</f>
        <v>-364.11702044000003</v>
      </c>
      <c r="U246" s="36">
        <f>SUMIFS(СВЦЭМ!$G$34:$G$777,СВЦЭМ!$A$34:$A$777,$A246,СВЦЭМ!$B$34:$B$777,U$225)+'СЕТ СН'!$F$12-'СЕТ СН'!$F$23</f>
        <v>-369.80474158000004</v>
      </c>
      <c r="V246" s="36">
        <f>SUMIFS(СВЦЭМ!$G$34:$G$777,СВЦЭМ!$A$34:$A$777,$A246,СВЦЭМ!$B$34:$B$777,V$225)+'СЕТ СН'!$F$12-'СЕТ СН'!$F$23</f>
        <v>-375.92746375000002</v>
      </c>
      <c r="W246" s="36">
        <f>SUMIFS(СВЦЭМ!$G$34:$G$777,СВЦЭМ!$A$34:$A$777,$A246,СВЦЭМ!$B$34:$B$777,W$225)+'СЕТ СН'!$F$12-'СЕТ СН'!$F$23</f>
        <v>-375.53986287999999</v>
      </c>
      <c r="X246" s="36">
        <f>SUMIFS(СВЦЭМ!$G$34:$G$777,СВЦЭМ!$A$34:$A$777,$A246,СВЦЭМ!$B$34:$B$777,X$225)+'СЕТ СН'!$F$12-'СЕТ СН'!$F$23</f>
        <v>-362.20072680999999</v>
      </c>
      <c r="Y246" s="36">
        <f>SUMIFS(СВЦЭМ!$G$34:$G$777,СВЦЭМ!$A$34:$A$777,$A246,СВЦЭМ!$B$34:$B$777,Y$225)+'СЕТ СН'!$F$12-'СЕТ СН'!$F$23</f>
        <v>-361.44341559999998</v>
      </c>
    </row>
    <row r="247" spans="1:25" ht="15.75" x14ac:dyDescent="0.2">
      <c r="A247" s="35">
        <f t="shared" si="6"/>
        <v>42816</v>
      </c>
      <c r="B247" s="36">
        <f>SUMIFS(СВЦЭМ!$G$34:$G$777,СВЦЭМ!$A$34:$A$777,$A247,СВЦЭМ!$B$34:$B$777,B$225)+'СЕТ СН'!$F$12-'СЕТ СН'!$F$23</f>
        <v>-344.53044728999998</v>
      </c>
      <c r="C247" s="36">
        <f>SUMIFS(СВЦЭМ!$G$34:$G$777,СВЦЭМ!$A$34:$A$777,$A247,СВЦЭМ!$B$34:$B$777,C$225)+'СЕТ СН'!$F$12-'СЕТ СН'!$F$23</f>
        <v>-340.42330981999999</v>
      </c>
      <c r="D247" s="36">
        <f>SUMIFS(СВЦЭМ!$G$34:$G$777,СВЦЭМ!$A$34:$A$777,$A247,СВЦЭМ!$B$34:$B$777,D$225)+'СЕТ СН'!$F$12-'СЕТ СН'!$F$23</f>
        <v>-335.59380756999997</v>
      </c>
      <c r="E247" s="36">
        <f>SUMIFS(СВЦЭМ!$G$34:$G$777,СВЦЭМ!$A$34:$A$777,$A247,СВЦЭМ!$B$34:$B$777,E$225)+'СЕТ СН'!$F$12-'СЕТ СН'!$F$23</f>
        <v>-333.04399739999997</v>
      </c>
      <c r="F247" s="36">
        <f>SUMIFS(СВЦЭМ!$G$34:$G$777,СВЦЭМ!$A$34:$A$777,$A247,СВЦЭМ!$B$34:$B$777,F$225)+'СЕТ СН'!$F$12-'СЕТ СН'!$F$23</f>
        <v>-334.04910867000001</v>
      </c>
      <c r="G247" s="36">
        <f>SUMIFS(СВЦЭМ!$G$34:$G$777,СВЦЭМ!$A$34:$A$777,$A247,СВЦЭМ!$B$34:$B$777,G$225)+'СЕТ СН'!$F$12-'СЕТ СН'!$F$23</f>
        <v>-337.39856336000003</v>
      </c>
      <c r="H247" s="36">
        <f>SUMIFS(СВЦЭМ!$G$34:$G$777,СВЦЭМ!$A$34:$A$777,$A247,СВЦЭМ!$B$34:$B$777,H$225)+'СЕТ СН'!$F$12-'СЕТ СН'!$F$23</f>
        <v>-332.67057363999999</v>
      </c>
      <c r="I247" s="36">
        <f>SUMIFS(СВЦЭМ!$G$34:$G$777,СВЦЭМ!$A$34:$A$777,$A247,СВЦЭМ!$B$34:$B$777,I$225)+'СЕТ СН'!$F$12-'СЕТ СН'!$F$23</f>
        <v>-344.82559716000003</v>
      </c>
      <c r="J247" s="36">
        <f>SUMIFS(СВЦЭМ!$G$34:$G$777,СВЦЭМ!$A$34:$A$777,$A247,СВЦЭМ!$B$34:$B$777,J$225)+'СЕТ СН'!$F$12-'СЕТ СН'!$F$23</f>
        <v>-361.56280600000002</v>
      </c>
      <c r="K247" s="36">
        <f>SUMIFS(СВЦЭМ!$G$34:$G$777,СВЦЭМ!$A$34:$A$777,$A247,СВЦЭМ!$B$34:$B$777,K$225)+'СЕТ СН'!$F$12-'СЕТ СН'!$F$23</f>
        <v>-372.52777772000002</v>
      </c>
      <c r="L247" s="36">
        <f>SUMIFS(СВЦЭМ!$G$34:$G$777,СВЦЭМ!$A$34:$A$777,$A247,СВЦЭМ!$B$34:$B$777,L$225)+'СЕТ СН'!$F$12-'СЕТ СН'!$F$23</f>
        <v>-372.64553001000002</v>
      </c>
      <c r="M247" s="36">
        <f>SUMIFS(СВЦЭМ!$G$34:$G$777,СВЦЭМ!$A$34:$A$777,$A247,СВЦЭМ!$B$34:$B$777,M$225)+'СЕТ СН'!$F$12-'СЕТ СН'!$F$23</f>
        <v>-369.09511816999998</v>
      </c>
      <c r="N247" s="36">
        <f>SUMIFS(СВЦЭМ!$G$34:$G$777,СВЦЭМ!$A$34:$A$777,$A247,СВЦЭМ!$B$34:$B$777,N$225)+'СЕТ СН'!$F$12-'СЕТ СН'!$F$23</f>
        <v>-354.00264622999998</v>
      </c>
      <c r="O247" s="36">
        <f>SUMIFS(СВЦЭМ!$G$34:$G$777,СВЦЭМ!$A$34:$A$777,$A247,СВЦЭМ!$B$34:$B$777,O$225)+'СЕТ СН'!$F$12-'СЕТ СН'!$F$23</f>
        <v>-359.7029225</v>
      </c>
      <c r="P247" s="36">
        <f>SUMIFS(СВЦЭМ!$G$34:$G$777,СВЦЭМ!$A$34:$A$777,$A247,СВЦЭМ!$B$34:$B$777,P$225)+'СЕТ СН'!$F$12-'СЕТ СН'!$F$23</f>
        <v>-354.98132021000004</v>
      </c>
      <c r="Q247" s="36">
        <f>SUMIFS(СВЦЭМ!$G$34:$G$777,СВЦЭМ!$A$34:$A$777,$A247,СВЦЭМ!$B$34:$B$777,Q$225)+'СЕТ СН'!$F$12-'СЕТ СН'!$F$23</f>
        <v>-353.22910536000001</v>
      </c>
      <c r="R247" s="36">
        <f>SUMIFS(СВЦЭМ!$G$34:$G$777,СВЦЭМ!$A$34:$A$777,$A247,СВЦЭМ!$B$34:$B$777,R$225)+'СЕТ СН'!$F$12-'СЕТ СН'!$F$23</f>
        <v>-353.88427184</v>
      </c>
      <c r="S247" s="36">
        <f>SUMIFS(СВЦЭМ!$G$34:$G$777,СВЦЭМ!$A$34:$A$777,$A247,СВЦЭМ!$B$34:$B$777,S$225)+'СЕТ СН'!$F$12-'СЕТ СН'!$F$23</f>
        <v>-358.04731161999996</v>
      </c>
      <c r="T247" s="36">
        <f>SUMIFS(СВЦЭМ!$G$34:$G$777,СВЦЭМ!$A$34:$A$777,$A247,СВЦЭМ!$B$34:$B$777,T$225)+'СЕТ СН'!$F$12-'СЕТ СН'!$F$23</f>
        <v>-364.86504524999998</v>
      </c>
      <c r="U247" s="36">
        <f>SUMIFS(СВЦЭМ!$G$34:$G$777,СВЦЭМ!$A$34:$A$777,$A247,СВЦЭМ!$B$34:$B$777,U$225)+'СЕТ СН'!$F$12-'СЕТ СН'!$F$23</f>
        <v>-376.22806813</v>
      </c>
      <c r="V247" s="36">
        <f>SUMIFS(СВЦЭМ!$G$34:$G$777,СВЦЭМ!$A$34:$A$777,$A247,СВЦЭМ!$B$34:$B$777,V$225)+'СЕТ СН'!$F$12-'СЕТ СН'!$F$23</f>
        <v>-378.92860973000001</v>
      </c>
      <c r="W247" s="36">
        <f>SUMIFS(СВЦЭМ!$G$34:$G$777,СВЦЭМ!$A$34:$A$777,$A247,СВЦЭМ!$B$34:$B$777,W$225)+'СЕТ СН'!$F$12-'СЕТ СН'!$F$23</f>
        <v>-377.38823378000001</v>
      </c>
      <c r="X247" s="36">
        <f>SUMIFS(СВЦЭМ!$G$34:$G$777,СВЦЭМ!$A$34:$A$777,$A247,СВЦЭМ!$B$34:$B$777,X$225)+'СЕТ СН'!$F$12-'СЕТ СН'!$F$23</f>
        <v>-363.18720773999996</v>
      </c>
      <c r="Y247" s="36">
        <f>SUMIFS(СВЦЭМ!$G$34:$G$777,СВЦЭМ!$A$34:$A$777,$A247,СВЦЭМ!$B$34:$B$777,Y$225)+'СЕТ СН'!$F$12-'СЕТ СН'!$F$23</f>
        <v>-341.29928000999996</v>
      </c>
    </row>
    <row r="248" spans="1:25" ht="15.75" x14ac:dyDescent="0.2">
      <c r="A248" s="35">
        <f t="shared" si="6"/>
        <v>42817</v>
      </c>
      <c r="B248" s="36">
        <f>SUMIFS(СВЦЭМ!$G$34:$G$777,СВЦЭМ!$A$34:$A$777,$A248,СВЦЭМ!$B$34:$B$777,B$225)+'СЕТ СН'!$F$12-'СЕТ СН'!$F$23</f>
        <v>-328.68519248999996</v>
      </c>
      <c r="C248" s="36">
        <f>SUMIFS(СВЦЭМ!$G$34:$G$777,СВЦЭМ!$A$34:$A$777,$A248,СВЦЭМ!$B$34:$B$777,C$225)+'СЕТ СН'!$F$12-'СЕТ СН'!$F$23</f>
        <v>-324.39616609000001</v>
      </c>
      <c r="D248" s="36">
        <f>SUMIFS(СВЦЭМ!$G$34:$G$777,СВЦЭМ!$A$34:$A$777,$A248,СВЦЭМ!$B$34:$B$777,D$225)+'СЕТ СН'!$F$12-'СЕТ СН'!$F$23</f>
        <v>-320.79362022999999</v>
      </c>
      <c r="E248" s="36">
        <f>SUMIFS(СВЦЭМ!$G$34:$G$777,СВЦЭМ!$A$34:$A$777,$A248,СВЦЭМ!$B$34:$B$777,E$225)+'СЕТ СН'!$F$12-'СЕТ СН'!$F$23</f>
        <v>-317.92987748000002</v>
      </c>
      <c r="F248" s="36">
        <f>SUMIFS(СВЦЭМ!$G$34:$G$777,СВЦЭМ!$A$34:$A$777,$A248,СВЦЭМ!$B$34:$B$777,F$225)+'СЕТ СН'!$F$12-'СЕТ СН'!$F$23</f>
        <v>-316.76158601999998</v>
      </c>
      <c r="G248" s="36">
        <f>SUMIFS(СВЦЭМ!$G$34:$G$777,СВЦЭМ!$A$34:$A$777,$A248,СВЦЭМ!$B$34:$B$777,G$225)+'СЕТ СН'!$F$12-'СЕТ СН'!$F$23</f>
        <v>-320.1484949</v>
      </c>
      <c r="H248" s="36">
        <f>SUMIFS(СВЦЭМ!$G$34:$G$777,СВЦЭМ!$A$34:$A$777,$A248,СВЦЭМ!$B$34:$B$777,H$225)+'СЕТ СН'!$F$12-'СЕТ СН'!$F$23</f>
        <v>-335.18673056</v>
      </c>
      <c r="I248" s="36">
        <f>SUMIFS(СВЦЭМ!$G$34:$G$777,СВЦЭМ!$A$34:$A$777,$A248,СВЦЭМ!$B$34:$B$777,I$225)+'СЕТ СН'!$F$12-'СЕТ СН'!$F$23</f>
        <v>-344.94198872000004</v>
      </c>
      <c r="J248" s="36">
        <f>SUMIFS(СВЦЭМ!$G$34:$G$777,СВЦЭМ!$A$34:$A$777,$A248,СВЦЭМ!$B$34:$B$777,J$225)+'СЕТ СН'!$F$12-'СЕТ СН'!$F$23</f>
        <v>-360.84588968000003</v>
      </c>
      <c r="K248" s="36">
        <f>SUMIFS(СВЦЭМ!$G$34:$G$777,СВЦЭМ!$A$34:$A$777,$A248,СВЦЭМ!$B$34:$B$777,K$225)+'СЕТ СН'!$F$12-'СЕТ СН'!$F$23</f>
        <v>-377.76859035000001</v>
      </c>
      <c r="L248" s="36">
        <f>SUMIFS(СВЦЭМ!$G$34:$G$777,СВЦЭМ!$A$34:$A$777,$A248,СВЦЭМ!$B$34:$B$777,L$225)+'СЕТ СН'!$F$12-'СЕТ СН'!$F$23</f>
        <v>-378.18511061999999</v>
      </c>
      <c r="M248" s="36">
        <f>SUMIFS(СВЦЭМ!$G$34:$G$777,СВЦЭМ!$A$34:$A$777,$A248,СВЦЭМ!$B$34:$B$777,M$225)+'СЕТ СН'!$F$12-'СЕТ СН'!$F$23</f>
        <v>-374.47042698999996</v>
      </c>
      <c r="N248" s="36">
        <f>SUMIFS(СВЦЭМ!$G$34:$G$777,СВЦЭМ!$A$34:$A$777,$A248,СВЦЭМ!$B$34:$B$777,N$225)+'СЕТ СН'!$F$12-'СЕТ СН'!$F$23</f>
        <v>-369.43930253999997</v>
      </c>
      <c r="O248" s="36">
        <f>SUMIFS(СВЦЭМ!$G$34:$G$777,СВЦЭМ!$A$34:$A$777,$A248,СВЦЭМ!$B$34:$B$777,O$225)+'СЕТ СН'!$F$12-'СЕТ СН'!$F$23</f>
        <v>-363.06439648000003</v>
      </c>
      <c r="P248" s="36">
        <f>SUMIFS(СВЦЭМ!$G$34:$G$777,СВЦЭМ!$A$34:$A$777,$A248,СВЦЭМ!$B$34:$B$777,P$225)+'СЕТ СН'!$F$12-'СЕТ СН'!$F$23</f>
        <v>-360.18078056000002</v>
      </c>
      <c r="Q248" s="36">
        <f>SUMIFS(СВЦЭМ!$G$34:$G$777,СВЦЭМ!$A$34:$A$777,$A248,СВЦЭМ!$B$34:$B$777,Q$225)+'СЕТ СН'!$F$12-'СЕТ СН'!$F$23</f>
        <v>-361.07334506999996</v>
      </c>
      <c r="R248" s="36">
        <f>SUMIFS(СВЦЭМ!$G$34:$G$777,СВЦЭМ!$A$34:$A$777,$A248,СВЦЭМ!$B$34:$B$777,R$225)+'СЕТ СН'!$F$12-'СЕТ СН'!$F$23</f>
        <v>-360.96980814</v>
      </c>
      <c r="S248" s="36">
        <f>SUMIFS(СВЦЭМ!$G$34:$G$777,СВЦЭМ!$A$34:$A$777,$A248,СВЦЭМ!$B$34:$B$777,S$225)+'СЕТ СН'!$F$12-'СЕТ СН'!$F$23</f>
        <v>-364.44755134000002</v>
      </c>
      <c r="T248" s="36">
        <f>SUMIFS(СВЦЭМ!$G$34:$G$777,СВЦЭМ!$A$34:$A$777,$A248,СВЦЭМ!$B$34:$B$777,T$225)+'СЕТ СН'!$F$12-'СЕТ СН'!$F$23</f>
        <v>-370.72669615999996</v>
      </c>
      <c r="U248" s="36">
        <f>SUMIFS(СВЦЭМ!$G$34:$G$777,СВЦЭМ!$A$34:$A$777,$A248,СВЦЭМ!$B$34:$B$777,U$225)+'СЕТ СН'!$F$12-'СЕТ СН'!$F$23</f>
        <v>-377.07737768000004</v>
      </c>
      <c r="V248" s="36">
        <f>SUMIFS(СВЦЭМ!$G$34:$G$777,СВЦЭМ!$A$34:$A$777,$A248,СВЦЭМ!$B$34:$B$777,V$225)+'СЕТ СН'!$F$12-'СЕТ СН'!$F$23</f>
        <v>-383.19463019</v>
      </c>
      <c r="W248" s="36">
        <f>SUMIFS(СВЦЭМ!$G$34:$G$777,СВЦЭМ!$A$34:$A$777,$A248,СВЦЭМ!$B$34:$B$777,W$225)+'СЕТ СН'!$F$12-'СЕТ СН'!$F$23</f>
        <v>-383.60526591000001</v>
      </c>
      <c r="X248" s="36">
        <f>SUMIFS(СВЦЭМ!$G$34:$G$777,СВЦЭМ!$A$34:$A$777,$A248,СВЦЭМ!$B$34:$B$777,X$225)+'СЕТ СН'!$F$12-'СЕТ СН'!$F$23</f>
        <v>-365.47409483000001</v>
      </c>
      <c r="Y248" s="36">
        <f>SUMIFS(СВЦЭМ!$G$34:$G$777,СВЦЭМ!$A$34:$A$777,$A248,СВЦЭМ!$B$34:$B$777,Y$225)+'СЕТ СН'!$F$12-'СЕТ СН'!$F$23</f>
        <v>-345.95475248000002</v>
      </c>
    </row>
    <row r="249" spans="1:25" ht="15.75" x14ac:dyDescent="0.2">
      <c r="A249" s="35">
        <f t="shared" si="6"/>
        <v>42818</v>
      </c>
      <c r="B249" s="36">
        <f>SUMIFS(СВЦЭМ!$G$34:$G$777,СВЦЭМ!$A$34:$A$777,$A249,СВЦЭМ!$B$34:$B$777,B$225)+'СЕТ СН'!$F$12-'СЕТ СН'!$F$23</f>
        <v>-334.47053059000001</v>
      </c>
      <c r="C249" s="36">
        <f>SUMIFS(СВЦЭМ!$G$34:$G$777,СВЦЭМ!$A$34:$A$777,$A249,СВЦЭМ!$B$34:$B$777,C$225)+'СЕТ СН'!$F$12-'СЕТ СН'!$F$23</f>
        <v>-325.58004254000002</v>
      </c>
      <c r="D249" s="36">
        <f>SUMIFS(СВЦЭМ!$G$34:$G$777,СВЦЭМ!$A$34:$A$777,$A249,СВЦЭМ!$B$34:$B$777,D$225)+'СЕТ СН'!$F$12-'СЕТ СН'!$F$23</f>
        <v>-320.99182415000001</v>
      </c>
      <c r="E249" s="36">
        <f>SUMIFS(СВЦЭМ!$G$34:$G$777,СВЦЭМ!$A$34:$A$777,$A249,СВЦЭМ!$B$34:$B$777,E$225)+'СЕТ СН'!$F$12-'СЕТ СН'!$F$23</f>
        <v>-316.81172991</v>
      </c>
      <c r="F249" s="36">
        <f>SUMIFS(СВЦЭМ!$G$34:$G$777,СВЦЭМ!$A$34:$A$777,$A249,СВЦЭМ!$B$34:$B$777,F$225)+'СЕТ СН'!$F$12-'СЕТ СН'!$F$23</f>
        <v>-316.67692584000002</v>
      </c>
      <c r="G249" s="36">
        <f>SUMIFS(СВЦЭМ!$G$34:$G$777,СВЦЭМ!$A$34:$A$777,$A249,СВЦЭМ!$B$34:$B$777,G$225)+'СЕТ СН'!$F$12-'СЕТ СН'!$F$23</f>
        <v>-323.93423354000004</v>
      </c>
      <c r="H249" s="36">
        <f>SUMIFS(СВЦЭМ!$G$34:$G$777,СВЦЭМ!$A$34:$A$777,$A249,СВЦЭМ!$B$34:$B$777,H$225)+'СЕТ СН'!$F$12-'СЕТ СН'!$F$23</f>
        <v>-340.80980188000001</v>
      </c>
      <c r="I249" s="36">
        <f>SUMIFS(СВЦЭМ!$G$34:$G$777,СВЦЭМ!$A$34:$A$777,$A249,СВЦЭМ!$B$34:$B$777,I$225)+'СЕТ СН'!$F$12-'СЕТ СН'!$F$23</f>
        <v>-356.50553898999999</v>
      </c>
      <c r="J249" s="36">
        <f>SUMIFS(СВЦЭМ!$G$34:$G$777,СВЦЭМ!$A$34:$A$777,$A249,СВЦЭМ!$B$34:$B$777,J$225)+'СЕТ СН'!$F$12-'СЕТ СН'!$F$23</f>
        <v>-371.56879535999997</v>
      </c>
      <c r="K249" s="36">
        <f>SUMIFS(СВЦЭМ!$G$34:$G$777,СВЦЭМ!$A$34:$A$777,$A249,СВЦЭМ!$B$34:$B$777,K$225)+'СЕТ СН'!$F$12-'СЕТ СН'!$F$23</f>
        <v>-383.10287989</v>
      </c>
      <c r="L249" s="36">
        <f>SUMIFS(СВЦЭМ!$G$34:$G$777,СВЦЭМ!$A$34:$A$777,$A249,СВЦЭМ!$B$34:$B$777,L$225)+'СЕТ СН'!$F$12-'СЕТ СН'!$F$23</f>
        <v>-386.90378909000003</v>
      </c>
      <c r="M249" s="36">
        <f>SUMIFS(СВЦЭМ!$G$34:$G$777,СВЦЭМ!$A$34:$A$777,$A249,СВЦЭМ!$B$34:$B$777,M$225)+'СЕТ СН'!$F$12-'СЕТ СН'!$F$23</f>
        <v>-382.83596993000003</v>
      </c>
      <c r="N249" s="36">
        <f>SUMIFS(СВЦЭМ!$G$34:$G$777,СВЦЭМ!$A$34:$A$777,$A249,СВЦЭМ!$B$34:$B$777,N$225)+'СЕТ СН'!$F$12-'СЕТ СН'!$F$23</f>
        <v>-375.8387793</v>
      </c>
      <c r="O249" s="36">
        <f>SUMIFS(СВЦЭМ!$G$34:$G$777,СВЦЭМ!$A$34:$A$777,$A249,СВЦЭМ!$B$34:$B$777,O$225)+'СЕТ СН'!$F$12-'СЕТ СН'!$F$23</f>
        <v>-375.72344192000003</v>
      </c>
      <c r="P249" s="36">
        <f>SUMIFS(СВЦЭМ!$G$34:$G$777,СВЦЭМ!$A$34:$A$777,$A249,СВЦЭМ!$B$34:$B$777,P$225)+'СЕТ СН'!$F$12-'СЕТ СН'!$F$23</f>
        <v>-372.94458550000002</v>
      </c>
      <c r="Q249" s="36">
        <f>SUMIFS(СВЦЭМ!$G$34:$G$777,СВЦЭМ!$A$34:$A$777,$A249,СВЦЭМ!$B$34:$B$777,Q$225)+'СЕТ СН'!$F$12-'СЕТ СН'!$F$23</f>
        <v>-372.32978801000002</v>
      </c>
      <c r="R249" s="36">
        <f>SUMIFS(СВЦЭМ!$G$34:$G$777,СВЦЭМ!$A$34:$A$777,$A249,СВЦЭМ!$B$34:$B$777,R$225)+'СЕТ СН'!$F$12-'СЕТ СН'!$F$23</f>
        <v>-370.86365574000001</v>
      </c>
      <c r="S249" s="36">
        <f>SUMIFS(СВЦЭМ!$G$34:$G$777,СВЦЭМ!$A$34:$A$777,$A249,СВЦЭМ!$B$34:$B$777,S$225)+'СЕТ СН'!$F$12-'СЕТ СН'!$F$23</f>
        <v>-372.58595951000001</v>
      </c>
      <c r="T249" s="36">
        <f>SUMIFS(СВЦЭМ!$G$34:$G$777,СВЦЭМ!$A$34:$A$777,$A249,СВЦЭМ!$B$34:$B$777,T$225)+'СЕТ СН'!$F$12-'СЕТ СН'!$F$23</f>
        <v>-378.46235909999996</v>
      </c>
      <c r="U249" s="36">
        <f>SUMIFS(СВЦЭМ!$G$34:$G$777,СВЦЭМ!$A$34:$A$777,$A249,СВЦЭМ!$B$34:$B$777,U$225)+'СЕТ СН'!$F$12-'СЕТ СН'!$F$23</f>
        <v>-386.67074636000001</v>
      </c>
      <c r="V249" s="36">
        <f>SUMIFS(СВЦЭМ!$G$34:$G$777,СВЦЭМ!$A$34:$A$777,$A249,СВЦЭМ!$B$34:$B$777,V$225)+'СЕТ СН'!$F$12-'СЕТ СН'!$F$23</f>
        <v>-386.79173291000001</v>
      </c>
      <c r="W249" s="36">
        <f>SUMIFS(СВЦЭМ!$G$34:$G$777,СВЦЭМ!$A$34:$A$777,$A249,СВЦЭМ!$B$34:$B$777,W$225)+'СЕТ СН'!$F$12-'СЕТ СН'!$F$23</f>
        <v>-387.89921262999997</v>
      </c>
      <c r="X249" s="36">
        <f>SUMIFS(СВЦЭМ!$G$34:$G$777,СВЦЭМ!$A$34:$A$777,$A249,СВЦЭМ!$B$34:$B$777,X$225)+'СЕТ СН'!$F$12-'СЕТ СН'!$F$23</f>
        <v>-374.73350692999998</v>
      </c>
      <c r="Y249" s="36">
        <f>SUMIFS(СВЦЭМ!$G$34:$G$777,СВЦЭМ!$A$34:$A$777,$A249,СВЦЭМ!$B$34:$B$777,Y$225)+'СЕТ СН'!$F$12-'СЕТ СН'!$F$23</f>
        <v>-354.18098191000001</v>
      </c>
    </row>
    <row r="250" spans="1:25" ht="15.75" x14ac:dyDescent="0.2">
      <c r="A250" s="35">
        <f t="shared" si="6"/>
        <v>42819</v>
      </c>
      <c r="B250" s="36">
        <f>SUMIFS(СВЦЭМ!$G$34:$G$777,СВЦЭМ!$A$34:$A$777,$A250,СВЦЭМ!$B$34:$B$777,B$225)+'СЕТ СН'!$F$12-'СЕТ СН'!$F$23</f>
        <v>-339.17351199000001</v>
      </c>
      <c r="C250" s="36">
        <f>SUMIFS(СВЦЭМ!$G$34:$G$777,СВЦЭМ!$A$34:$A$777,$A250,СВЦЭМ!$B$34:$B$777,C$225)+'СЕТ СН'!$F$12-'СЕТ СН'!$F$23</f>
        <v>-328.49249408000003</v>
      </c>
      <c r="D250" s="36">
        <f>SUMIFS(СВЦЭМ!$G$34:$G$777,СВЦЭМ!$A$34:$A$777,$A250,СВЦЭМ!$B$34:$B$777,D$225)+'СЕТ СН'!$F$12-'СЕТ СН'!$F$23</f>
        <v>-324.22822929</v>
      </c>
      <c r="E250" s="36">
        <f>SUMIFS(СВЦЭМ!$G$34:$G$777,СВЦЭМ!$A$34:$A$777,$A250,СВЦЭМ!$B$34:$B$777,E$225)+'СЕТ СН'!$F$12-'СЕТ СН'!$F$23</f>
        <v>-321.00692422999998</v>
      </c>
      <c r="F250" s="36">
        <f>SUMIFS(СВЦЭМ!$G$34:$G$777,СВЦЭМ!$A$34:$A$777,$A250,СВЦЭМ!$B$34:$B$777,F$225)+'СЕТ СН'!$F$12-'СЕТ СН'!$F$23</f>
        <v>-321.43319466000003</v>
      </c>
      <c r="G250" s="36">
        <f>SUMIFS(СВЦЭМ!$G$34:$G$777,СВЦЭМ!$A$34:$A$777,$A250,СВЦЭМ!$B$34:$B$777,G$225)+'СЕТ СН'!$F$12-'СЕТ СН'!$F$23</f>
        <v>-324.58366864999999</v>
      </c>
      <c r="H250" s="36">
        <f>SUMIFS(СВЦЭМ!$G$34:$G$777,СВЦЭМ!$A$34:$A$777,$A250,СВЦЭМ!$B$34:$B$777,H$225)+'СЕТ СН'!$F$12-'СЕТ СН'!$F$23</f>
        <v>-330.82105773000001</v>
      </c>
      <c r="I250" s="36">
        <f>SUMIFS(СВЦЭМ!$G$34:$G$777,СВЦЭМ!$A$34:$A$777,$A250,СВЦЭМ!$B$34:$B$777,I$225)+'СЕТ СН'!$F$12-'СЕТ СН'!$F$23</f>
        <v>-343.92540588999998</v>
      </c>
      <c r="J250" s="36">
        <f>SUMIFS(СВЦЭМ!$G$34:$G$777,СВЦЭМ!$A$34:$A$777,$A250,СВЦЭМ!$B$34:$B$777,J$225)+'СЕТ СН'!$F$12-'СЕТ СН'!$F$23</f>
        <v>-366.18671558</v>
      </c>
      <c r="K250" s="36">
        <f>SUMIFS(СВЦЭМ!$G$34:$G$777,СВЦЭМ!$A$34:$A$777,$A250,СВЦЭМ!$B$34:$B$777,K$225)+'СЕТ СН'!$F$12-'СЕТ СН'!$F$23</f>
        <v>-384.37018366000001</v>
      </c>
      <c r="L250" s="36">
        <f>SUMIFS(СВЦЭМ!$G$34:$G$777,СВЦЭМ!$A$34:$A$777,$A250,СВЦЭМ!$B$34:$B$777,L$225)+'СЕТ СН'!$F$12-'СЕТ СН'!$F$23</f>
        <v>-386.96491404</v>
      </c>
      <c r="M250" s="36">
        <f>SUMIFS(СВЦЭМ!$G$34:$G$777,СВЦЭМ!$A$34:$A$777,$A250,СВЦЭМ!$B$34:$B$777,M$225)+'СЕТ СН'!$F$12-'СЕТ СН'!$F$23</f>
        <v>-382.90850657999999</v>
      </c>
      <c r="N250" s="36">
        <f>SUMIFS(СВЦЭМ!$G$34:$G$777,СВЦЭМ!$A$34:$A$777,$A250,СВЦЭМ!$B$34:$B$777,N$225)+'СЕТ СН'!$F$12-'СЕТ СН'!$F$23</f>
        <v>-378.16456801000004</v>
      </c>
      <c r="O250" s="36">
        <f>SUMIFS(СВЦЭМ!$G$34:$G$777,СВЦЭМ!$A$34:$A$777,$A250,СВЦЭМ!$B$34:$B$777,O$225)+'СЕТ СН'!$F$12-'СЕТ СН'!$F$23</f>
        <v>-374.23202780999998</v>
      </c>
      <c r="P250" s="36">
        <f>SUMIFS(СВЦЭМ!$G$34:$G$777,СВЦЭМ!$A$34:$A$777,$A250,СВЦЭМ!$B$34:$B$777,P$225)+'СЕТ СН'!$F$12-'СЕТ СН'!$F$23</f>
        <v>-371.40556285000002</v>
      </c>
      <c r="Q250" s="36">
        <f>SUMIFS(СВЦЭМ!$G$34:$G$777,СВЦЭМ!$A$34:$A$777,$A250,СВЦЭМ!$B$34:$B$777,Q$225)+'СЕТ СН'!$F$12-'СЕТ СН'!$F$23</f>
        <v>-369.78954505000002</v>
      </c>
      <c r="R250" s="36">
        <f>SUMIFS(СВЦЭМ!$G$34:$G$777,СВЦЭМ!$A$34:$A$777,$A250,СВЦЭМ!$B$34:$B$777,R$225)+'СЕТ СН'!$F$12-'СЕТ СН'!$F$23</f>
        <v>-369.00491621000003</v>
      </c>
      <c r="S250" s="36">
        <f>SUMIFS(СВЦЭМ!$G$34:$G$777,СВЦЭМ!$A$34:$A$777,$A250,СВЦЭМ!$B$34:$B$777,S$225)+'СЕТ СН'!$F$12-'СЕТ СН'!$F$23</f>
        <v>-370.84965194</v>
      </c>
      <c r="T250" s="36">
        <f>SUMIFS(СВЦЭМ!$G$34:$G$777,СВЦЭМ!$A$34:$A$777,$A250,СВЦЭМ!$B$34:$B$777,T$225)+'СЕТ СН'!$F$12-'СЕТ СН'!$F$23</f>
        <v>-377.76130888</v>
      </c>
      <c r="U250" s="36">
        <f>SUMIFS(СВЦЭМ!$G$34:$G$777,СВЦЭМ!$A$34:$A$777,$A250,СВЦЭМ!$B$34:$B$777,U$225)+'СЕТ СН'!$F$12-'СЕТ СН'!$F$23</f>
        <v>-388.65675737000004</v>
      </c>
      <c r="V250" s="36">
        <f>SUMIFS(СВЦЭМ!$G$34:$G$777,СВЦЭМ!$A$34:$A$777,$A250,СВЦЭМ!$B$34:$B$777,V$225)+'СЕТ СН'!$F$12-'СЕТ СН'!$F$23</f>
        <v>-390.97812769999996</v>
      </c>
      <c r="W250" s="36">
        <f>SUMIFS(СВЦЭМ!$G$34:$G$777,СВЦЭМ!$A$34:$A$777,$A250,СВЦЭМ!$B$34:$B$777,W$225)+'СЕТ СН'!$F$12-'СЕТ СН'!$F$23</f>
        <v>-392.83011776000001</v>
      </c>
      <c r="X250" s="36">
        <f>SUMIFS(СВЦЭМ!$G$34:$G$777,СВЦЭМ!$A$34:$A$777,$A250,СВЦЭМ!$B$34:$B$777,X$225)+'СЕТ СН'!$F$12-'СЕТ СН'!$F$23</f>
        <v>-379.73173541</v>
      </c>
      <c r="Y250" s="36">
        <f>SUMIFS(СВЦЭМ!$G$34:$G$777,СВЦЭМ!$A$34:$A$777,$A250,СВЦЭМ!$B$34:$B$777,Y$225)+'СЕТ СН'!$F$12-'СЕТ СН'!$F$23</f>
        <v>-359.39400366999996</v>
      </c>
    </row>
    <row r="251" spans="1:25" ht="15.75" x14ac:dyDescent="0.2">
      <c r="A251" s="35">
        <f t="shared" si="6"/>
        <v>42820</v>
      </c>
      <c r="B251" s="36">
        <f>SUMIFS(СВЦЭМ!$G$34:$G$777,СВЦЭМ!$A$34:$A$777,$A251,СВЦЭМ!$B$34:$B$777,B$225)+'СЕТ СН'!$F$12-'СЕТ СН'!$F$23</f>
        <v>-342.56014830000004</v>
      </c>
      <c r="C251" s="36">
        <f>SUMIFS(СВЦЭМ!$G$34:$G$777,СВЦЭМ!$A$34:$A$777,$A251,СВЦЭМ!$B$34:$B$777,C$225)+'СЕТ СН'!$F$12-'СЕТ СН'!$F$23</f>
        <v>-332.15702103000001</v>
      </c>
      <c r="D251" s="36">
        <f>SUMIFS(СВЦЭМ!$G$34:$G$777,СВЦЭМ!$A$34:$A$777,$A251,СВЦЭМ!$B$34:$B$777,D$225)+'СЕТ СН'!$F$12-'СЕТ СН'!$F$23</f>
        <v>-326.88508961000002</v>
      </c>
      <c r="E251" s="36">
        <f>SUMIFS(СВЦЭМ!$G$34:$G$777,СВЦЭМ!$A$34:$A$777,$A251,СВЦЭМ!$B$34:$B$777,E$225)+'СЕТ СН'!$F$12-'СЕТ СН'!$F$23</f>
        <v>-323.73901595000001</v>
      </c>
      <c r="F251" s="36">
        <f>SUMIFS(СВЦЭМ!$G$34:$G$777,СВЦЭМ!$A$34:$A$777,$A251,СВЦЭМ!$B$34:$B$777,F$225)+'СЕТ СН'!$F$12-'СЕТ СН'!$F$23</f>
        <v>-323.64301673</v>
      </c>
      <c r="G251" s="36">
        <f>SUMIFS(СВЦЭМ!$G$34:$G$777,СВЦЭМ!$A$34:$A$777,$A251,СВЦЭМ!$B$34:$B$777,G$225)+'СЕТ СН'!$F$12-'СЕТ СН'!$F$23</f>
        <v>-326.67029245000003</v>
      </c>
      <c r="H251" s="36">
        <f>SUMIFS(СВЦЭМ!$G$34:$G$777,СВЦЭМ!$A$34:$A$777,$A251,СВЦЭМ!$B$34:$B$777,H$225)+'СЕТ СН'!$F$12-'СЕТ СН'!$F$23</f>
        <v>-332.45397918000003</v>
      </c>
      <c r="I251" s="36">
        <f>SUMIFS(СВЦЭМ!$G$34:$G$777,СВЦЭМ!$A$34:$A$777,$A251,СВЦЭМ!$B$34:$B$777,I$225)+'СЕТ СН'!$F$12-'СЕТ СН'!$F$23</f>
        <v>-337.88224235999996</v>
      </c>
      <c r="J251" s="36">
        <f>SUMIFS(СВЦЭМ!$G$34:$G$777,СВЦЭМ!$A$34:$A$777,$A251,СВЦЭМ!$B$34:$B$777,J$225)+'СЕТ СН'!$F$12-'СЕТ СН'!$F$23</f>
        <v>-360.91428468999999</v>
      </c>
      <c r="K251" s="36">
        <f>SUMIFS(СВЦЭМ!$G$34:$G$777,СВЦЭМ!$A$34:$A$777,$A251,СВЦЭМ!$B$34:$B$777,K$225)+'СЕТ СН'!$F$12-'СЕТ СН'!$F$23</f>
        <v>-381.06108227999999</v>
      </c>
      <c r="L251" s="36">
        <f>SUMIFS(СВЦЭМ!$G$34:$G$777,СВЦЭМ!$A$34:$A$777,$A251,СВЦЭМ!$B$34:$B$777,L$225)+'СЕТ СН'!$F$12-'СЕТ СН'!$F$23</f>
        <v>-385.09680589999999</v>
      </c>
      <c r="M251" s="36">
        <f>SUMIFS(СВЦЭМ!$G$34:$G$777,СВЦЭМ!$A$34:$A$777,$A251,СВЦЭМ!$B$34:$B$777,M$225)+'СЕТ СН'!$F$12-'СЕТ СН'!$F$23</f>
        <v>-383.05147023999996</v>
      </c>
      <c r="N251" s="36">
        <f>SUMIFS(СВЦЭМ!$G$34:$G$777,СВЦЭМ!$A$34:$A$777,$A251,СВЦЭМ!$B$34:$B$777,N$225)+'СЕТ СН'!$F$12-'СЕТ СН'!$F$23</f>
        <v>-378.56193358999997</v>
      </c>
      <c r="O251" s="36">
        <f>SUMIFS(СВЦЭМ!$G$34:$G$777,СВЦЭМ!$A$34:$A$777,$A251,СВЦЭМ!$B$34:$B$777,O$225)+'СЕТ СН'!$F$12-'СЕТ СН'!$F$23</f>
        <v>-376.53690449999999</v>
      </c>
      <c r="P251" s="36">
        <f>SUMIFS(СВЦЭМ!$G$34:$G$777,СВЦЭМ!$A$34:$A$777,$A251,СВЦЭМ!$B$34:$B$777,P$225)+'СЕТ СН'!$F$12-'СЕТ СН'!$F$23</f>
        <v>-374.05569130000003</v>
      </c>
      <c r="Q251" s="36">
        <f>SUMIFS(СВЦЭМ!$G$34:$G$777,СВЦЭМ!$A$34:$A$777,$A251,СВЦЭМ!$B$34:$B$777,Q$225)+'СЕТ СН'!$F$12-'СЕТ СН'!$F$23</f>
        <v>-373.56226846999999</v>
      </c>
      <c r="R251" s="36">
        <f>SUMIFS(СВЦЭМ!$G$34:$G$777,СВЦЭМ!$A$34:$A$777,$A251,СВЦЭМ!$B$34:$B$777,R$225)+'СЕТ СН'!$F$12-'СЕТ СН'!$F$23</f>
        <v>-373.18079015000001</v>
      </c>
      <c r="S251" s="36">
        <f>SUMIFS(СВЦЭМ!$G$34:$G$777,СВЦЭМ!$A$34:$A$777,$A251,СВЦЭМ!$B$34:$B$777,S$225)+'СЕТ СН'!$F$12-'СЕТ СН'!$F$23</f>
        <v>-374.67431128999999</v>
      </c>
      <c r="T251" s="36">
        <f>SUMIFS(СВЦЭМ!$G$34:$G$777,СВЦЭМ!$A$34:$A$777,$A251,СВЦЭМ!$B$34:$B$777,T$225)+'СЕТ СН'!$F$12-'СЕТ СН'!$F$23</f>
        <v>-380.66443035999998</v>
      </c>
      <c r="U251" s="36">
        <f>SUMIFS(СВЦЭМ!$G$34:$G$777,СВЦЭМ!$A$34:$A$777,$A251,СВЦЭМ!$B$34:$B$777,U$225)+'СЕТ СН'!$F$12-'СЕТ СН'!$F$23</f>
        <v>-387.56059001</v>
      </c>
      <c r="V251" s="36">
        <f>SUMIFS(СВЦЭМ!$G$34:$G$777,СВЦЭМ!$A$34:$A$777,$A251,СВЦЭМ!$B$34:$B$777,V$225)+'СЕТ СН'!$F$12-'СЕТ СН'!$F$23</f>
        <v>-387.84805316000001</v>
      </c>
      <c r="W251" s="36">
        <f>SUMIFS(СВЦЭМ!$G$34:$G$777,СВЦЭМ!$A$34:$A$777,$A251,СВЦЭМ!$B$34:$B$777,W$225)+'СЕТ СН'!$F$12-'СЕТ СН'!$F$23</f>
        <v>-387.50902182999999</v>
      </c>
      <c r="X251" s="36">
        <f>SUMIFS(СВЦЭМ!$G$34:$G$777,СВЦЭМ!$A$34:$A$777,$A251,СВЦЭМ!$B$34:$B$777,X$225)+'СЕТ СН'!$F$12-'СЕТ СН'!$F$23</f>
        <v>-371.16528299000004</v>
      </c>
      <c r="Y251" s="36">
        <f>SUMIFS(СВЦЭМ!$G$34:$G$777,СВЦЭМ!$A$34:$A$777,$A251,СВЦЭМ!$B$34:$B$777,Y$225)+'СЕТ СН'!$F$12-'СЕТ СН'!$F$23</f>
        <v>-349.87439175999998</v>
      </c>
    </row>
    <row r="252" spans="1:25" ht="15.75" x14ac:dyDescent="0.2">
      <c r="A252" s="35">
        <f t="shared" si="6"/>
        <v>42821</v>
      </c>
      <c r="B252" s="36">
        <f>SUMIFS(СВЦЭМ!$G$34:$G$777,СВЦЭМ!$A$34:$A$777,$A252,СВЦЭМ!$B$34:$B$777,B$225)+'СЕТ СН'!$F$12-'СЕТ СН'!$F$23</f>
        <v>-313.26392227999997</v>
      </c>
      <c r="C252" s="36">
        <f>SUMIFS(СВЦЭМ!$G$34:$G$777,СВЦЭМ!$A$34:$A$777,$A252,СВЦЭМ!$B$34:$B$777,C$225)+'СЕТ СН'!$F$12-'СЕТ СН'!$F$23</f>
        <v>-301.55519088</v>
      </c>
      <c r="D252" s="36">
        <f>SUMIFS(СВЦЭМ!$G$34:$G$777,СВЦЭМ!$A$34:$A$777,$A252,СВЦЭМ!$B$34:$B$777,D$225)+'СЕТ СН'!$F$12-'СЕТ СН'!$F$23</f>
        <v>-295.24637939000002</v>
      </c>
      <c r="E252" s="36">
        <f>SUMIFS(СВЦЭМ!$G$34:$G$777,СВЦЭМ!$A$34:$A$777,$A252,СВЦЭМ!$B$34:$B$777,E$225)+'СЕТ СН'!$F$12-'СЕТ СН'!$F$23</f>
        <v>-294.24624889</v>
      </c>
      <c r="F252" s="36">
        <f>SUMIFS(СВЦЭМ!$G$34:$G$777,СВЦЭМ!$A$34:$A$777,$A252,СВЦЭМ!$B$34:$B$777,F$225)+'СЕТ СН'!$F$12-'СЕТ СН'!$F$23</f>
        <v>-293.37471271999999</v>
      </c>
      <c r="G252" s="36">
        <f>SUMIFS(СВЦЭМ!$G$34:$G$777,СВЦЭМ!$A$34:$A$777,$A252,СВЦЭМ!$B$34:$B$777,G$225)+'СЕТ СН'!$F$12-'СЕТ СН'!$F$23</f>
        <v>-298.30259273000001</v>
      </c>
      <c r="H252" s="36">
        <f>SUMIFS(СВЦЭМ!$G$34:$G$777,СВЦЭМ!$A$34:$A$777,$A252,СВЦЭМ!$B$34:$B$777,H$225)+'СЕТ СН'!$F$12-'СЕТ СН'!$F$23</f>
        <v>-315.59243594999998</v>
      </c>
      <c r="I252" s="36">
        <f>SUMIFS(СВЦЭМ!$G$34:$G$777,СВЦЭМ!$A$34:$A$777,$A252,СВЦЭМ!$B$34:$B$777,I$225)+'СЕТ СН'!$F$12-'СЕТ СН'!$F$23</f>
        <v>-334.29537897</v>
      </c>
      <c r="J252" s="36">
        <f>SUMIFS(СВЦЭМ!$G$34:$G$777,СВЦЭМ!$A$34:$A$777,$A252,СВЦЭМ!$B$34:$B$777,J$225)+'СЕТ СН'!$F$12-'СЕТ СН'!$F$23</f>
        <v>-349.66285720999997</v>
      </c>
      <c r="K252" s="36">
        <f>SUMIFS(СВЦЭМ!$G$34:$G$777,СВЦЭМ!$A$34:$A$777,$A252,СВЦЭМ!$B$34:$B$777,K$225)+'СЕТ СН'!$F$12-'СЕТ СН'!$F$23</f>
        <v>-365.35288272000003</v>
      </c>
      <c r="L252" s="36">
        <f>SUMIFS(СВЦЭМ!$G$34:$G$777,СВЦЭМ!$A$34:$A$777,$A252,СВЦЭМ!$B$34:$B$777,L$225)+'СЕТ СН'!$F$12-'СЕТ СН'!$F$23</f>
        <v>-364.41676731000001</v>
      </c>
      <c r="M252" s="36">
        <f>SUMIFS(СВЦЭМ!$G$34:$G$777,СВЦЭМ!$A$34:$A$777,$A252,СВЦЭМ!$B$34:$B$777,M$225)+'СЕТ СН'!$F$12-'СЕТ СН'!$F$23</f>
        <v>-358.17316939</v>
      </c>
      <c r="N252" s="36">
        <f>SUMIFS(СВЦЭМ!$G$34:$G$777,СВЦЭМ!$A$34:$A$777,$A252,СВЦЭМ!$B$34:$B$777,N$225)+'СЕТ СН'!$F$12-'СЕТ СН'!$F$23</f>
        <v>-355.21499827000002</v>
      </c>
      <c r="O252" s="36">
        <f>SUMIFS(СВЦЭМ!$G$34:$G$777,СВЦЭМ!$A$34:$A$777,$A252,СВЦЭМ!$B$34:$B$777,O$225)+'СЕТ СН'!$F$12-'СЕТ СН'!$F$23</f>
        <v>-355.60033778000002</v>
      </c>
      <c r="P252" s="36">
        <f>SUMIFS(СВЦЭМ!$G$34:$G$777,СВЦЭМ!$A$34:$A$777,$A252,СВЦЭМ!$B$34:$B$777,P$225)+'СЕТ СН'!$F$12-'СЕТ СН'!$F$23</f>
        <v>-352.00754946000001</v>
      </c>
      <c r="Q252" s="36">
        <f>SUMIFS(СВЦЭМ!$G$34:$G$777,СВЦЭМ!$A$34:$A$777,$A252,СВЦЭМ!$B$34:$B$777,Q$225)+'СЕТ СН'!$F$12-'СЕТ СН'!$F$23</f>
        <v>-349.90840627</v>
      </c>
      <c r="R252" s="36">
        <f>SUMIFS(СВЦЭМ!$G$34:$G$777,СВЦЭМ!$A$34:$A$777,$A252,СВЦЭМ!$B$34:$B$777,R$225)+'СЕТ СН'!$F$12-'СЕТ СН'!$F$23</f>
        <v>-351.33014894999997</v>
      </c>
      <c r="S252" s="36">
        <f>SUMIFS(СВЦЭМ!$G$34:$G$777,СВЦЭМ!$A$34:$A$777,$A252,СВЦЭМ!$B$34:$B$777,S$225)+'СЕТ СН'!$F$12-'СЕТ СН'!$F$23</f>
        <v>-353.12998375000001</v>
      </c>
      <c r="T252" s="36">
        <f>SUMIFS(СВЦЭМ!$G$34:$G$777,СВЦЭМ!$A$34:$A$777,$A252,СВЦЭМ!$B$34:$B$777,T$225)+'СЕТ СН'!$F$12-'СЕТ СН'!$F$23</f>
        <v>-360.27089924000001</v>
      </c>
      <c r="U252" s="36">
        <f>SUMIFS(СВЦЭМ!$G$34:$G$777,СВЦЭМ!$A$34:$A$777,$A252,СВЦЭМ!$B$34:$B$777,U$225)+'СЕТ СН'!$F$12-'СЕТ СН'!$F$23</f>
        <v>-368.82323592</v>
      </c>
      <c r="V252" s="36">
        <f>SUMIFS(СВЦЭМ!$G$34:$G$777,СВЦЭМ!$A$34:$A$777,$A252,СВЦЭМ!$B$34:$B$777,V$225)+'СЕТ СН'!$F$12-'СЕТ СН'!$F$23</f>
        <v>-368.24738485</v>
      </c>
      <c r="W252" s="36">
        <f>SUMIFS(СВЦЭМ!$G$34:$G$777,СВЦЭМ!$A$34:$A$777,$A252,СВЦЭМ!$B$34:$B$777,W$225)+'СЕТ СН'!$F$12-'СЕТ СН'!$F$23</f>
        <v>-370.25418480999997</v>
      </c>
      <c r="X252" s="36">
        <f>SUMIFS(СВЦЭМ!$G$34:$G$777,СВЦЭМ!$A$34:$A$777,$A252,СВЦЭМ!$B$34:$B$777,X$225)+'СЕТ СН'!$F$12-'СЕТ СН'!$F$23</f>
        <v>-350.08306214000004</v>
      </c>
      <c r="Y252" s="36">
        <f>SUMIFS(СВЦЭМ!$G$34:$G$777,СВЦЭМ!$A$34:$A$777,$A252,СВЦЭМ!$B$34:$B$777,Y$225)+'СЕТ СН'!$F$12-'СЕТ СН'!$F$23</f>
        <v>-330.36973061000003</v>
      </c>
    </row>
    <row r="253" spans="1:25" ht="15.75" x14ac:dyDescent="0.2">
      <c r="A253" s="35">
        <f t="shared" si="6"/>
        <v>42822</v>
      </c>
      <c r="B253" s="36">
        <f>SUMIFS(СВЦЭМ!$G$34:$G$777,СВЦЭМ!$A$34:$A$777,$A253,СВЦЭМ!$B$34:$B$777,B$225)+'СЕТ СН'!$F$12-'СЕТ СН'!$F$23</f>
        <v>-334.88590382000001</v>
      </c>
      <c r="C253" s="36">
        <f>SUMIFS(СВЦЭМ!$G$34:$G$777,СВЦЭМ!$A$34:$A$777,$A253,СВЦЭМ!$B$34:$B$777,C$225)+'СЕТ СН'!$F$12-'СЕТ СН'!$F$23</f>
        <v>-330.98278404999996</v>
      </c>
      <c r="D253" s="36">
        <f>SUMIFS(СВЦЭМ!$G$34:$G$777,СВЦЭМ!$A$34:$A$777,$A253,СВЦЭМ!$B$34:$B$777,D$225)+'СЕТ СН'!$F$12-'СЕТ СН'!$F$23</f>
        <v>-325.33738905999996</v>
      </c>
      <c r="E253" s="36">
        <f>SUMIFS(СВЦЭМ!$G$34:$G$777,СВЦЭМ!$A$34:$A$777,$A253,СВЦЭМ!$B$34:$B$777,E$225)+'СЕТ СН'!$F$12-'СЕТ СН'!$F$23</f>
        <v>-323.39243955000001</v>
      </c>
      <c r="F253" s="36">
        <f>SUMIFS(СВЦЭМ!$G$34:$G$777,СВЦЭМ!$A$34:$A$777,$A253,СВЦЭМ!$B$34:$B$777,F$225)+'СЕТ СН'!$F$12-'СЕТ СН'!$F$23</f>
        <v>-324.68892916999999</v>
      </c>
      <c r="G253" s="36">
        <f>SUMIFS(СВЦЭМ!$G$34:$G$777,СВЦЭМ!$A$34:$A$777,$A253,СВЦЭМ!$B$34:$B$777,G$225)+'СЕТ СН'!$F$12-'СЕТ СН'!$F$23</f>
        <v>-328.35665038000002</v>
      </c>
      <c r="H253" s="36">
        <f>SUMIFS(СВЦЭМ!$G$34:$G$777,СВЦЭМ!$A$34:$A$777,$A253,СВЦЭМ!$B$34:$B$777,H$225)+'СЕТ СН'!$F$12-'СЕТ СН'!$F$23</f>
        <v>-342.04691307999997</v>
      </c>
      <c r="I253" s="36">
        <f>SUMIFS(СВЦЭМ!$G$34:$G$777,СВЦЭМ!$A$34:$A$777,$A253,СВЦЭМ!$B$34:$B$777,I$225)+'СЕТ СН'!$F$12-'СЕТ СН'!$F$23</f>
        <v>-344.34507275999999</v>
      </c>
      <c r="J253" s="36">
        <f>SUMIFS(СВЦЭМ!$G$34:$G$777,СВЦЭМ!$A$34:$A$777,$A253,СВЦЭМ!$B$34:$B$777,J$225)+'СЕТ СН'!$F$12-'СЕТ СН'!$F$23</f>
        <v>-350.66783742999996</v>
      </c>
      <c r="K253" s="36">
        <f>SUMIFS(СВЦЭМ!$G$34:$G$777,СВЦЭМ!$A$34:$A$777,$A253,СВЦЭМ!$B$34:$B$777,K$225)+'СЕТ СН'!$F$12-'СЕТ СН'!$F$23</f>
        <v>-356.57150089999999</v>
      </c>
      <c r="L253" s="36">
        <f>SUMIFS(СВЦЭМ!$G$34:$G$777,СВЦЭМ!$A$34:$A$777,$A253,СВЦЭМ!$B$34:$B$777,L$225)+'СЕТ СН'!$F$12-'СЕТ СН'!$F$23</f>
        <v>-355.96628705000001</v>
      </c>
      <c r="M253" s="36">
        <f>SUMIFS(СВЦЭМ!$G$34:$G$777,СВЦЭМ!$A$34:$A$777,$A253,СВЦЭМ!$B$34:$B$777,M$225)+'СЕТ СН'!$F$12-'СЕТ СН'!$F$23</f>
        <v>-355.81518669000002</v>
      </c>
      <c r="N253" s="36">
        <f>SUMIFS(СВЦЭМ!$G$34:$G$777,СВЦЭМ!$A$34:$A$777,$A253,СВЦЭМ!$B$34:$B$777,N$225)+'СЕТ СН'!$F$12-'СЕТ СН'!$F$23</f>
        <v>-350.98587283000001</v>
      </c>
      <c r="O253" s="36">
        <f>SUMIFS(СВЦЭМ!$G$34:$G$777,СВЦЭМ!$A$34:$A$777,$A253,СВЦЭМ!$B$34:$B$777,O$225)+'СЕТ СН'!$F$12-'СЕТ СН'!$F$23</f>
        <v>-350.42652964000001</v>
      </c>
      <c r="P253" s="36">
        <f>SUMIFS(СВЦЭМ!$G$34:$G$777,СВЦЭМ!$A$34:$A$777,$A253,СВЦЭМ!$B$34:$B$777,P$225)+'СЕТ СН'!$F$12-'СЕТ СН'!$F$23</f>
        <v>-346.11043190999999</v>
      </c>
      <c r="Q253" s="36">
        <f>SUMIFS(СВЦЭМ!$G$34:$G$777,СВЦЭМ!$A$34:$A$777,$A253,СВЦЭМ!$B$34:$B$777,Q$225)+'СЕТ СН'!$F$12-'СЕТ СН'!$F$23</f>
        <v>-347.10363907999999</v>
      </c>
      <c r="R253" s="36">
        <f>SUMIFS(СВЦЭМ!$G$34:$G$777,СВЦЭМ!$A$34:$A$777,$A253,СВЦЭМ!$B$34:$B$777,R$225)+'СЕТ СН'!$F$12-'СЕТ СН'!$F$23</f>
        <v>-347.72694623999996</v>
      </c>
      <c r="S253" s="36">
        <f>SUMIFS(СВЦЭМ!$G$34:$G$777,СВЦЭМ!$A$34:$A$777,$A253,СВЦЭМ!$B$34:$B$777,S$225)+'СЕТ СН'!$F$12-'СЕТ СН'!$F$23</f>
        <v>-347.59527474000004</v>
      </c>
      <c r="T253" s="36">
        <f>SUMIFS(СВЦЭМ!$G$34:$G$777,СВЦЭМ!$A$34:$A$777,$A253,СВЦЭМ!$B$34:$B$777,T$225)+'СЕТ СН'!$F$12-'СЕТ СН'!$F$23</f>
        <v>-350.31055105999997</v>
      </c>
      <c r="U253" s="36">
        <f>SUMIFS(СВЦЭМ!$G$34:$G$777,СВЦЭМ!$A$34:$A$777,$A253,СВЦЭМ!$B$34:$B$777,U$225)+'СЕТ СН'!$F$12-'СЕТ СН'!$F$23</f>
        <v>-351.06768013999999</v>
      </c>
      <c r="V253" s="36">
        <f>SUMIFS(СВЦЭМ!$G$34:$G$777,СВЦЭМ!$A$34:$A$777,$A253,СВЦЭМ!$B$34:$B$777,V$225)+'СЕТ СН'!$F$12-'СЕТ СН'!$F$23</f>
        <v>-349.70784594999998</v>
      </c>
      <c r="W253" s="36">
        <f>SUMIFS(СВЦЭМ!$G$34:$G$777,СВЦЭМ!$A$34:$A$777,$A253,СВЦЭМ!$B$34:$B$777,W$225)+'СЕТ СН'!$F$12-'СЕТ СН'!$F$23</f>
        <v>-350.48247645999999</v>
      </c>
      <c r="X253" s="36">
        <f>SUMIFS(СВЦЭМ!$G$34:$G$777,СВЦЭМ!$A$34:$A$777,$A253,СВЦЭМ!$B$34:$B$777,X$225)+'СЕТ СН'!$F$12-'СЕТ СН'!$F$23</f>
        <v>-342.76394693999998</v>
      </c>
      <c r="Y253" s="36">
        <f>SUMIFS(СВЦЭМ!$G$34:$G$777,СВЦЭМ!$A$34:$A$777,$A253,СВЦЭМ!$B$34:$B$777,Y$225)+'СЕТ СН'!$F$12-'СЕТ СН'!$F$23</f>
        <v>-333.15906167000003</v>
      </c>
    </row>
    <row r="254" spans="1:25" ht="15.75" x14ac:dyDescent="0.2">
      <c r="A254" s="35">
        <f t="shared" si="6"/>
        <v>42823</v>
      </c>
      <c r="B254" s="36">
        <f>SUMIFS(СВЦЭМ!$G$34:$G$777,СВЦЭМ!$A$34:$A$777,$A254,СВЦЭМ!$B$34:$B$777,B$225)+'СЕТ СН'!$F$12-'СЕТ СН'!$F$23</f>
        <v>-329.64457564999998</v>
      </c>
      <c r="C254" s="36">
        <f>SUMIFS(СВЦЭМ!$G$34:$G$777,СВЦЭМ!$A$34:$A$777,$A254,СВЦЭМ!$B$34:$B$777,C$225)+'СЕТ СН'!$F$12-'СЕТ СН'!$F$23</f>
        <v>-319.21213709</v>
      </c>
      <c r="D254" s="36">
        <f>SUMIFS(СВЦЭМ!$G$34:$G$777,СВЦЭМ!$A$34:$A$777,$A254,СВЦЭМ!$B$34:$B$777,D$225)+'СЕТ СН'!$F$12-'СЕТ СН'!$F$23</f>
        <v>-312.72201752000001</v>
      </c>
      <c r="E254" s="36">
        <f>SUMIFS(СВЦЭМ!$G$34:$G$777,СВЦЭМ!$A$34:$A$777,$A254,СВЦЭМ!$B$34:$B$777,E$225)+'СЕТ СН'!$F$12-'СЕТ СН'!$F$23</f>
        <v>-309.51661473000001</v>
      </c>
      <c r="F254" s="36">
        <f>SUMIFS(СВЦЭМ!$G$34:$G$777,СВЦЭМ!$A$34:$A$777,$A254,СВЦЭМ!$B$34:$B$777,F$225)+'СЕТ СН'!$F$12-'СЕТ СН'!$F$23</f>
        <v>-311.68205716</v>
      </c>
      <c r="G254" s="36">
        <f>SUMIFS(СВЦЭМ!$G$34:$G$777,СВЦЭМ!$A$34:$A$777,$A254,СВЦЭМ!$B$34:$B$777,G$225)+'СЕТ СН'!$F$12-'СЕТ СН'!$F$23</f>
        <v>-314.73235477999998</v>
      </c>
      <c r="H254" s="36">
        <f>SUMIFS(СВЦЭМ!$G$34:$G$777,СВЦЭМ!$A$34:$A$777,$A254,СВЦЭМ!$B$34:$B$777,H$225)+'СЕТ СН'!$F$12-'СЕТ СН'!$F$23</f>
        <v>-331.49915480000004</v>
      </c>
      <c r="I254" s="36">
        <f>SUMIFS(СВЦЭМ!$G$34:$G$777,СВЦЭМ!$A$34:$A$777,$A254,СВЦЭМ!$B$34:$B$777,I$225)+'СЕТ СН'!$F$12-'СЕТ СН'!$F$23</f>
        <v>-349.65613428</v>
      </c>
      <c r="J254" s="36">
        <f>SUMIFS(СВЦЭМ!$G$34:$G$777,СВЦЭМ!$A$34:$A$777,$A254,СВЦЭМ!$B$34:$B$777,J$225)+'СЕТ СН'!$F$12-'СЕТ СН'!$F$23</f>
        <v>-366.00060112</v>
      </c>
      <c r="K254" s="36">
        <f>SUMIFS(СВЦЭМ!$G$34:$G$777,СВЦЭМ!$A$34:$A$777,$A254,СВЦЭМ!$B$34:$B$777,K$225)+'СЕТ СН'!$F$12-'СЕТ СН'!$F$23</f>
        <v>-376.83302925999999</v>
      </c>
      <c r="L254" s="36">
        <f>SUMIFS(СВЦЭМ!$G$34:$G$777,СВЦЭМ!$A$34:$A$777,$A254,СВЦЭМ!$B$34:$B$777,L$225)+'СЕТ СН'!$F$12-'СЕТ СН'!$F$23</f>
        <v>-377.45624836000002</v>
      </c>
      <c r="M254" s="36">
        <f>SUMIFS(СВЦЭМ!$G$34:$G$777,СВЦЭМ!$A$34:$A$777,$A254,СВЦЭМ!$B$34:$B$777,M$225)+'СЕТ СН'!$F$12-'СЕТ СН'!$F$23</f>
        <v>-379.04967632</v>
      </c>
      <c r="N254" s="36">
        <f>SUMIFS(СВЦЭМ!$G$34:$G$777,СВЦЭМ!$A$34:$A$777,$A254,СВЦЭМ!$B$34:$B$777,N$225)+'СЕТ СН'!$F$12-'СЕТ СН'!$F$23</f>
        <v>-377.79181523</v>
      </c>
      <c r="O254" s="36">
        <f>SUMIFS(СВЦЭМ!$G$34:$G$777,СВЦЭМ!$A$34:$A$777,$A254,СВЦЭМ!$B$34:$B$777,O$225)+'СЕТ СН'!$F$12-'СЕТ СН'!$F$23</f>
        <v>-374.74442748000001</v>
      </c>
      <c r="P254" s="36">
        <f>SUMIFS(СВЦЭМ!$G$34:$G$777,СВЦЭМ!$A$34:$A$777,$A254,СВЦЭМ!$B$34:$B$777,P$225)+'СЕТ СН'!$F$12-'СЕТ СН'!$F$23</f>
        <v>-371.12940801000002</v>
      </c>
      <c r="Q254" s="36">
        <f>SUMIFS(СВЦЭМ!$G$34:$G$777,СВЦЭМ!$A$34:$A$777,$A254,СВЦЭМ!$B$34:$B$777,Q$225)+'СЕТ СН'!$F$12-'СЕТ СН'!$F$23</f>
        <v>-367.59262759000001</v>
      </c>
      <c r="R254" s="36">
        <f>SUMIFS(СВЦЭМ!$G$34:$G$777,СВЦЭМ!$A$34:$A$777,$A254,СВЦЭМ!$B$34:$B$777,R$225)+'СЕТ СН'!$F$12-'СЕТ СН'!$F$23</f>
        <v>-366.13403705999997</v>
      </c>
      <c r="S254" s="36">
        <f>SUMIFS(СВЦЭМ!$G$34:$G$777,СВЦЭМ!$A$34:$A$777,$A254,СВЦЭМ!$B$34:$B$777,S$225)+'СЕТ СН'!$F$12-'СЕТ СН'!$F$23</f>
        <v>-368.58225550999998</v>
      </c>
      <c r="T254" s="36">
        <f>SUMIFS(СВЦЭМ!$G$34:$G$777,СВЦЭМ!$A$34:$A$777,$A254,СВЦЭМ!$B$34:$B$777,T$225)+'СЕТ СН'!$F$12-'СЕТ СН'!$F$23</f>
        <v>-372.80824025999999</v>
      </c>
      <c r="U254" s="36">
        <f>SUMIFS(СВЦЭМ!$G$34:$G$777,СВЦЭМ!$A$34:$A$777,$A254,СВЦЭМ!$B$34:$B$777,U$225)+'СЕТ СН'!$F$12-'СЕТ СН'!$F$23</f>
        <v>-376.09785705000002</v>
      </c>
      <c r="V254" s="36">
        <f>SUMIFS(СВЦЭМ!$G$34:$G$777,СВЦЭМ!$A$34:$A$777,$A254,СВЦЭМ!$B$34:$B$777,V$225)+'СЕТ СН'!$F$12-'СЕТ СН'!$F$23</f>
        <v>-375.87526772000001</v>
      </c>
      <c r="W254" s="36">
        <f>SUMIFS(СВЦЭМ!$G$34:$G$777,СВЦЭМ!$A$34:$A$777,$A254,СВЦЭМ!$B$34:$B$777,W$225)+'СЕТ СН'!$F$12-'СЕТ СН'!$F$23</f>
        <v>-378.52962879</v>
      </c>
      <c r="X254" s="36">
        <f>SUMIFS(СВЦЭМ!$G$34:$G$777,СВЦЭМ!$A$34:$A$777,$A254,СВЦЭМ!$B$34:$B$777,X$225)+'СЕТ СН'!$F$12-'СЕТ СН'!$F$23</f>
        <v>-368.49411422000003</v>
      </c>
      <c r="Y254" s="36">
        <f>SUMIFS(СВЦЭМ!$G$34:$G$777,СВЦЭМ!$A$34:$A$777,$A254,СВЦЭМ!$B$34:$B$777,Y$225)+'СЕТ СН'!$F$12-'СЕТ СН'!$F$23</f>
        <v>-347.99451062000003</v>
      </c>
    </row>
    <row r="255" spans="1:25" ht="15.75" x14ac:dyDescent="0.2">
      <c r="A255" s="35">
        <f t="shared" si="6"/>
        <v>42824</v>
      </c>
      <c r="B255" s="36">
        <f>SUMIFS(СВЦЭМ!$G$34:$G$777,СВЦЭМ!$A$34:$A$777,$A255,СВЦЭМ!$B$34:$B$777,B$225)+'СЕТ СН'!$F$12-'СЕТ СН'!$F$23</f>
        <v>-333.93660014</v>
      </c>
      <c r="C255" s="36">
        <f>SUMIFS(СВЦЭМ!$G$34:$G$777,СВЦЭМ!$A$34:$A$777,$A255,СВЦЭМ!$B$34:$B$777,C$225)+'СЕТ СН'!$F$12-'СЕТ СН'!$F$23</f>
        <v>-323.97815091999996</v>
      </c>
      <c r="D255" s="36">
        <f>SUMIFS(СВЦЭМ!$G$34:$G$777,СВЦЭМ!$A$34:$A$777,$A255,СВЦЭМ!$B$34:$B$777,D$225)+'СЕТ СН'!$F$12-'СЕТ СН'!$F$23</f>
        <v>-318.47420989</v>
      </c>
      <c r="E255" s="36">
        <f>SUMIFS(СВЦЭМ!$G$34:$G$777,СВЦЭМ!$A$34:$A$777,$A255,СВЦЭМ!$B$34:$B$777,E$225)+'СЕТ СН'!$F$12-'СЕТ СН'!$F$23</f>
        <v>-314.96421218</v>
      </c>
      <c r="F255" s="36">
        <f>SUMIFS(СВЦЭМ!$G$34:$G$777,СВЦЭМ!$A$34:$A$777,$A255,СВЦЭМ!$B$34:$B$777,F$225)+'СЕТ СН'!$F$12-'СЕТ СН'!$F$23</f>
        <v>-315.49909957</v>
      </c>
      <c r="G255" s="36">
        <f>SUMIFS(СВЦЭМ!$G$34:$G$777,СВЦЭМ!$A$34:$A$777,$A255,СВЦЭМ!$B$34:$B$777,G$225)+'СЕТ СН'!$F$12-'СЕТ СН'!$F$23</f>
        <v>-319.68385907999999</v>
      </c>
      <c r="H255" s="36">
        <f>SUMIFS(СВЦЭМ!$G$34:$G$777,СВЦЭМ!$A$34:$A$777,$A255,СВЦЭМ!$B$34:$B$777,H$225)+'СЕТ СН'!$F$12-'СЕТ СН'!$F$23</f>
        <v>-334.02758138000002</v>
      </c>
      <c r="I255" s="36">
        <f>SUMIFS(СВЦЭМ!$G$34:$G$777,СВЦЭМ!$A$34:$A$777,$A255,СВЦЭМ!$B$34:$B$777,I$225)+'СЕТ СН'!$F$12-'СЕТ СН'!$F$23</f>
        <v>-347.93244099000003</v>
      </c>
      <c r="J255" s="36">
        <f>SUMIFS(СВЦЭМ!$G$34:$G$777,СВЦЭМ!$A$34:$A$777,$A255,СВЦЭМ!$B$34:$B$777,J$225)+'СЕТ СН'!$F$12-'СЕТ СН'!$F$23</f>
        <v>-361.33371743999999</v>
      </c>
      <c r="K255" s="36">
        <f>SUMIFS(СВЦЭМ!$G$34:$G$777,СВЦЭМ!$A$34:$A$777,$A255,СВЦЭМ!$B$34:$B$777,K$225)+'СЕТ СН'!$F$12-'СЕТ СН'!$F$23</f>
        <v>-371.45836897999999</v>
      </c>
      <c r="L255" s="36">
        <f>SUMIFS(СВЦЭМ!$G$34:$G$777,СВЦЭМ!$A$34:$A$777,$A255,СВЦЭМ!$B$34:$B$777,L$225)+'СЕТ СН'!$F$12-'СЕТ СН'!$F$23</f>
        <v>-373.85611287</v>
      </c>
      <c r="M255" s="36">
        <f>SUMIFS(СВЦЭМ!$G$34:$G$777,СВЦЭМ!$A$34:$A$777,$A255,СВЦЭМ!$B$34:$B$777,M$225)+'СЕТ СН'!$F$12-'СЕТ СН'!$F$23</f>
        <v>-375.25367636999999</v>
      </c>
      <c r="N255" s="36">
        <f>SUMIFS(СВЦЭМ!$G$34:$G$777,СВЦЭМ!$A$34:$A$777,$A255,СВЦЭМ!$B$34:$B$777,N$225)+'СЕТ СН'!$F$12-'СЕТ СН'!$F$23</f>
        <v>-375.06047108000001</v>
      </c>
      <c r="O255" s="36">
        <f>SUMIFS(СВЦЭМ!$G$34:$G$777,СВЦЭМ!$A$34:$A$777,$A255,СВЦЭМ!$B$34:$B$777,O$225)+'СЕТ СН'!$F$12-'СЕТ СН'!$F$23</f>
        <v>-374.83730611999999</v>
      </c>
      <c r="P255" s="36">
        <f>SUMIFS(СВЦЭМ!$G$34:$G$777,СВЦЭМ!$A$34:$A$777,$A255,СВЦЭМ!$B$34:$B$777,P$225)+'СЕТ СН'!$F$12-'СЕТ СН'!$F$23</f>
        <v>-371.65848877999997</v>
      </c>
      <c r="Q255" s="36">
        <f>SUMIFS(СВЦЭМ!$G$34:$G$777,СВЦЭМ!$A$34:$A$777,$A255,СВЦЭМ!$B$34:$B$777,Q$225)+'СЕТ СН'!$F$12-'СЕТ СН'!$F$23</f>
        <v>-369.45093614999996</v>
      </c>
      <c r="R255" s="36">
        <f>SUMIFS(СВЦЭМ!$G$34:$G$777,СВЦЭМ!$A$34:$A$777,$A255,СВЦЭМ!$B$34:$B$777,R$225)+'СЕТ СН'!$F$12-'СЕТ СН'!$F$23</f>
        <v>-369.02897237000002</v>
      </c>
      <c r="S255" s="36">
        <f>SUMIFS(СВЦЭМ!$G$34:$G$777,СВЦЭМ!$A$34:$A$777,$A255,СВЦЭМ!$B$34:$B$777,S$225)+'СЕТ СН'!$F$12-'СЕТ СН'!$F$23</f>
        <v>-371.93075877000001</v>
      </c>
      <c r="T255" s="36">
        <f>SUMIFS(СВЦЭМ!$G$34:$G$777,СВЦЭМ!$A$34:$A$777,$A255,СВЦЭМ!$B$34:$B$777,T$225)+'СЕТ СН'!$F$12-'СЕТ СН'!$F$23</f>
        <v>-373.38612845</v>
      </c>
      <c r="U255" s="36">
        <f>SUMIFS(СВЦЭМ!$G$34:$G$777,СВЦЭМ!$A$34:$A$777,$A255,СВЦЭМ!$B$34:$B$777,U$225)+'СЕТ СН'!$F$12-'СЕТ СН'!$F$23</f>
        <v>-374.57047180000001</v>
      </c>
      <c r="V255" s="36">
        <f>SUMIFS(СВЦЭМ!$G$34:$G$777,СВЦЭМ!$A$34:$A$777,$A255,СВЦЭМ!$B$34:$B$777,V$225)+'СЕТ СН'!$F$12-'СЕТ СН'!$F$23</f>
        <v>-372.77887984</v>
      </c>
      <c r="W255" s="36">
        <f>SUMIFS(СВЦЭМ!$G$34:$G$777,СВЦЭМ!$A$34:$A$777,$A255,СВЦЭМ!$B$34:$B$777,W$225)+'СЕТ СН'!$F$12-'СЕТ СН'!$F$23</f>
        <v>-374.01335424000001</v>
      </c>
      <c r="X255" s="36">
        <f>SUMIFS(СВЦЭМ!$G$34:$G$777,СВЦЭМ!$A$34:$A$777,$A255,СВЦЭМ!$B$34:$B$777,X$225)+'СЕТ СН'!$F$12-'СЕТ СН'!$F$23</f>
        <v>-362.53080229</v>
      </c>
      <c r="Y255" s="36">
        <f>SUMIFS(СВЦЭМ!$G$34:$G$777,СВЦЭМ!$A$34:$A$777,$A255,СВЦЭМ!$B$34:$B$777,Y$225)+'СЕТ СН'!$F$12-'СЕТ СН'!$F$23</f>
        <v>-344.33909055000004</v>
      </c>
    </row>
    <row r="256" spans="1:25" ht="15.75" x14ac:dyDescent="0.2">
      <c r="A256" s="35">
        <f t="shared" si="6"/>
        <v>42825</v>
      </c>
      <c r="B256" s="36">
        <f>SUMIFS(СВЦЭМ!$G$34:$G$777,СВЦЭМ!$A$34:$A$777,$A256,СВЦЭМ!$B$34:$B$777,B$225)+'СЕТ СН'!$F$12-'СЕТ СН'!$F$23</f>
        <v>-326.37332175</v>
      </c>
      <c r="C256" s="36">
        <f>SUMIFS(СВЦЭМ!$G$34:$G$777,СВЦЭМ!$A$34:$A$777,$A256,СВЦЭМ!$B$34:$B$777,C$225)+'СЕТ СН'!$F$12-'СЕТ СН'!$F$23</f>
        <v>-326.09855997</v>
      </c>
      <c r="D256" s="36">
        <f>SUMIFS(СВЦЭМ!$G$34:$G$777,СВЦЭМ!$A$34:$A$777,$A256,СВЦЭМ!$B$34:$B$777,D$225)+'СЕТ СН'!$F$12-'СЕТ СН'!$F$23</f>
        <v>-325.44399191000002</v>
      </c>
      <c r="E256" s="36">
        <f>SUMIFS(СВЦЭМ!$G$34:$G$777,СВЦЭМ!$A$34:$A$777,$A256,СВЦЭМ!$B$34:$B$777,E$225)+'СЕТ СН'!$F$12-'СЕТ СН'!$F$23</f>
        <v>-322.06521438999999</v>
      </c>
      <c r="F256" s="36">
        <f>SUMIFS(СВЦЭМ!$G$34:$G$777,СВЦЭМ!$A$34:$A$777,$A256,СВЦЭМ!$B$34:$B$777,F$225)+'СЕТ СН'!$F$12-'СЕТ СН'!$F$23</f>
        <v>-323.01963289000003</v>
      </c>
      <c r="G256" s="36">
        <f>SUMIFS(СВЦЭМ!$G$34:$G$777,СВЦЭМ!$A$34:$A$777,$A256,СВЦЭМ!$B$34:$B$777,G$225)+'СЕТ СН'!$F$12-'СЕТ СН'!$F$23</f>
        <v>-327.35780765999999</v>
      </c>
      <c r="H256" s="36">
        <f>SUMIFS(СВЦЭМ!$G$34:$G$777,СВЦЭМ!$A$34:$A$777,$A256,СВЦЭМ!$B$34:$B$777,H$225)+'СЕТ СН'!$F$12-'СЕТ СН'!$F$23</f>
        <v>-342.05290682999998</v>
      </c>
      <c r="I256" s="36">
        <f>SUMIFS(СВЦЭМ!$G$34:$G$777,СВЦЭМ!$A$34:$A$777,$A256,СВЦЭМ!$B$34:$B$777,I$225)+'СЕТ СН'!$F$12-'СЕТ СН'!$F$23</f>
        <v>-352.27906629</v>
      </c>
      <c r="J256" s="36">
        <f>SUMIFS(СВЦЭМ!$G$34:$G$777,СВЦЭМ!$A$34:$A$777,$A256,СВЦЭМ!$B$34:$B$777,J$225)+'СЕТ СН'!$F$12-'СЕТ СН'!$F$23</f>
        <v>-364.10453659999996</v>
      </c>
      <c r="K256" s="36">
        <f>SUMIFS(СВЦЭМ!$G$34:$G$777,СВЦЭМ!$A$34:$A$777,$A256,СВЦЭМ!$B$34:$B$777,K$225)+'СЕТ СН'!$F$12-'СЕТ СН'!$F$23</f>
        <v>-375.72484595000003</v>
      </c>
      <c r="L256" s="36">
        <f>SUMIFS(СВЦЭМ!$G$34:$G$777,СВЦЭМ!$A$34:$A$777,$A256,СВЦЭМ!$B$34:$B$777,L$225)+'СЕТ СН'!$F$12-'СЕТ СН'!$F$23</f>
        <v>-375.75201155000002</v>
      </c>
      <c r="M256" s="36">
        <f>SUMIFS(СВЦЭМ!$G$34:$G$777,СВЦЭМ!$A$34:$A$777,$A256,СВЦЭМ!$B$34:$B$777,M$225)+'СЕТ СН'!$F$12-'СЕТ СН'!$F$23</f>
        <v>-375.97402854000001</v>
      </c>
      <c r="N256" s="36">
        <f>SUMIFS(СВЦЭМ!$G$34:$G$777,СВЦЭМ!$A$34:$A$777,$A256,СВЦЭМ!$B$34:$B$777,N$225)+'СЕТ СН'!$F$12-'СЕТ СН'!$F$23</f>
        <v>-376.28845079999996</v>
      </c>
      <c r="O256" s="36">
        <f>SUMIFS(СВЦЭМ!$G$34:$G$777,СВЦЭМ!$A$34:$A$777,$A256,СВЦЭМ!$B$34:$B$777,O$225)+'СЕТ СН'!$F$12-'СЕТ СН'!$F$23</f>
        <v>-374.84894667000003</v>
      </c>
      <c r="P256" s="36">
        <f>SUMIFS(СВЦЭМ!$G$34:$G$777,СВЦЭМ!$A$34:$A$777,$A256,СВЦЭМ!$B$34:$B$777,P$225)+'СЕТ СН'!$F$12-'СЕТ СН'!$F$23</f>
        <v>-371.36692371000004</v>
      </c>
      <c r="Q256" s="36">
        <f>SUMIFS(СВЦЭМ!$G$34:$G$777,СВЦЭМ!$A$34:$A$777,$A256,СВЦЭМ!$B$34:$B$777,Q$225)+'СЕТ СН'!$F$12-'СЕТ СН'!$F$23</f>
        <v>-368.30706341000001</v>
      </c>
      <c r="R256" s="36">
        <f>SUMIFS(СВЦЭМ!$G$34:$G$777,СВЦЭМ!$A$34:$A$777,$A256,СВЦЭМ!$B$34:$B$777,R$225)+'СЕТ СН'!$F$12-'СЕТ СН'!$F$23</f>
        <v>-367.76386876000004</v>
      </c>
      <c r="S256" s="36">
        <f>SUMIFS(СВЦЭМ!$G$34:$G$777,СВЦЭМ!$A$34:$A$777,$A256,СВЦЭМ!$B$34:$B$777,S$225)+'СЕТ СН'!$F$12-'СЕТ СН'!$F$23</f>
        <v>-371.72829924000001</v>
      </c>
      <c r="T256" s="36">
        <f>SUMIFS(СВЦЭМ!$G$34:$G$777,СВЦЭМ!$A$34:$A$777,$A256,СВЦЭМ!$B$34:$B$777,T$225)+'СЕТ СН'!$F$12-'СЕТ СН'!$F$23</f>
        <v>-374.22037997000001</v>
      </c>
      <c r="U256" s="36">
        <f>SUMIFS(СВЦЭМ!$G$34:$G$777,СВЦЭМ!$A$34:$A$777,$A256,СВЦЭМ!$B$34:$B$777,U$225)+'СЕТ СН'!$F$12-'СЕТ СН'!$F$23</f>
        <v>-377.34126100000003</v>
      </c>
      <c r="V256" s="36">
        <f>SUMIFS(СВЦЭМ!$G$34:$G$777,СВЦЭМ!$A$34:$A$777,$A256,СВЦЭМ!$B$34:$B$777,V$225)+'СЕТ СН'!$F$12-'СЕТ СН'!$F$23</f>
        <v>-382.92803731000004</v>
      </c>
      <c r="W256" s="36">
        <f>SUMIFS(СВЦЭМ!$G$34:$G$777,СВЦЭМ!$A$34:$A$777,$A256,СВЦЭМ!$B$34:$B$777,W$225)+'СЕТ СН'!$F$12-'СЕТ СН'!$F$23</f>
        <v>-381.28460931000001</v>
      </c>
      <c r="X256" s="36">
        <f>SUMIFS(СВЦЭМ!$G$34:$G$777,СВЦЭМ!$A$34:$A$777,$A256,СВЦЭМ!$B$34:$B$777,X$225)+'СЕТ СН'!$F$12-'СЕТ СН'!$F$23</f>
        <v>-365.56930403000001</v>
      </c>
      <c r="Y256" s="36">
        <f>SUMIFS(СВЦЭМ!$G$34:$G$777,СВЦЭМ!$A$34:$A$777,$A256,СВЦЭМ!$B$34:$B$777,Y$225)+'СЕТ СН'!$F$12-'СЕТ СН'!$F$23</f>
        <v>-346.99640926000001</v>
      </c>
    </row>
    <row r="257" spans="1:27" ht="15.75"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customHeight="1" x14ac:dyDescent="0.2">
      <c r="A258" s="117"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18"/>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6" customFormat="1" ht="12.75" customHeight="1" x14ac:dyDescent="0.2">
      <c r="A260" s="11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customHeight="1" x14ac:dyDescent="0.2">
      <c r="A261" s="35" t="str">
        <f>A226</f>
        <v>01.03.2017</v>
      </c>
      <c r="B261" s="36">
        <f>SUMIFS(СВЦЭМ!$H$34:$H$777,СВЦЭМ!$A$34:$A$777,$A261,СВЦЭМ!$B$34:$B$777,B$260)+'СЕТ СН'!$F$12-'СЕТ СН'!$F$23</f>
        <v>-61.785457110000038</v>
      </c>
      <c r="C261" s="36">
        <f>SUMIFS(СВЦЭМ!$H$34:$H$777,СВЦЭМ!$A$34:$A$777,$A261,СВЦЭМ!$B$34:$B$777,C$260)+'СЕТ СН'!$F$12-'СЕТ СН'!$F$23</f>
        <v>-42.340038690000029</v>
      </c>
      <c r="D261" s="36">
        <f>SUMIFS(СВЦЭМ!$H$34:$H$777,СВЦЭМ!$A$34:$A$777,$A261,СВЦЭМ!$B$34:$B$777,D$260)+'СЕТ СН'!$F$12-'СЕТ СН'!$F$23</f>
        <v>-32.394143490000033</v>
      </c>
      <c r="E261" s="36">
        <f>SUMIFS(СВЦЭМ!$H$34:$H$777,СВЦЭМ!$A$34:$A$777,$A261,СВЦЭМ!$B$34:$B$777,E$260)+'СЕТ СН'!$F$12-'СЕТ СН'!$F$23</f>
        <v>-25.725238770000033</v>
      </c>
      <c r="F261" s="36">
        <f>SUMIFS(СВЦЭМ!$H$34:$H$777,СВЦЭМ!$A$34:$A$777,$A261,СВЦЭМ!$B$34:$B$777,F$260)+'СЕТ СН'!$F$12-'СЕТ СН'!$F$23</f>
        <v>-28.721672499999954</v>
      </c>
      <c r="G261" s="36">
        <f>SUMIFS(СВЦЭМ!$H$34:$H$777,СВЦЭМ!$A$34:$A$777,$A261,СВЦЭМ!$B$34:$B$777,G$260)+'СЕТ СН'!$F$12-'СЕТ СН'!$F$23</f>
        <v>-37.057756120000022</v>
      </c>
      <c r="H261" s="36">
        <f>SUMIFS(СВЦЭМ!$H$34:$H$777,СВЦЭМ!$A$34:$A$777,$A261,СВЦЭМ!$B$34:$B$777,H$260)+'СЕТ СН'!$F$12-'СЕТ СН'!$F$23</f>
        <v>-66.616864549999946</v>
      </c>
      <c r="I261" s="36">
        <f>SUMIFS(СВЦЭМ!$H$34:$H$777,СВЦЭМ!$A$34:$A$777,$A261,СВЦЭМ!$B$34:$B$777,I$260)+'СЕТ СН'!$F$12-'СЕТ СН'!$F$23</f>
        <v>-86.915876609999998</v>
      </c>
      <c r="J261" s="36">
        <f>SUMIFS(СВЦЭМ!$H$34:$H$777,СВЦЭМ!$A$34:$A$777,$A261,СВЦЭМ!$B$34:$B$777,J$260)+'СЕТ СН'!$F$12-'СЕТ СН'!$F$23</f>
        <v>-111.54951321999999</v>
      </c>
      <c r="K261" s="36">
        <f>SUMIFS(СВЦЭМ!$H$34:$H$777,СВЦЭМ!$A$34:$A$777,$A261,СВЦЭМ!$B$34:$B$777,K$260)+'СЕТ СН'!$F$12-'СЕТ СН'!$F$23</f>
        <v>-122.63143349000001</v>
      </c>
      <c r="L261" s="36">
        <f>SUMIFS(СВЦЭМ!$H$34:$H$777,СВЦЭМ!$A$34:$A$777,$A261,СВЦЭМ!$B$34:$B$777,L$260)+'СЕТ СН'!$F$12-'СЕТ СН'!$F$23</f>
        <v>-125.74358735999999</v>
      </c>
      <c r="M261" s="36">
        <f>SUMIFS(СВЦЭМ!$H$34:$H$777,СВЦЭМ!$A$34:$A$777,$A261,СВЦЭМ!$B$34:$B$777,M$260)+'СЕТ СН'!$F$12-'СЕТ СН'!$F$23</f>
        <v>-120.35898514000002</v>
      </c>
      <c r="N261" s="36">
        <f>SUMIFS(СВЦЭМ!$H$34:$H$777,СВЦЭМ!$A$34:$A$777,$A261,СВЦЭМ!$B$34:$B$777,N$260)+'СЕТ СН'!$F$12-'СЕТ СН'!$F$23</f>
        <v>-103.96245020999999</v>
      </c>
      <c r="O261" s="36">
        <f>SUMIFS(СВЦЭМ!$H$34:$H$777,СВЦЭМ!$A$34:$A$777,$A261,СВЦЭМ!$B$34:$B$777,O$260)+'СЕТ СН'!$F$12-'СЕТ СН'!$F$23</f>
        <v>-98.572026119999975</v>
      </c>
      <c r="P261" s="36">
        <f>SUMIFS(СВЦЭМ!$H$34:$H$777,СВЦЭМ!$A$34:$A$777,$A261,СВЦЭМ!$B$34:$B$777,P$260)+'СЕТ СН'!$F$12-'СЕТ СН'!$F$23</f>
        <v>-91.084991020000018</v>
      </c>
      <c r="Q261" s="36">
        <f>SUMIFS(СВЦЭМ!$H$34:$H$777,СВЦЭМ!$A$34:$A$777,$A261,СВЦЭМ!$B$34:$B$777,Q$260)+'СЕТ СН'!$F$12-'СЕТ СН'!$F$23</f>
        <v>-91.904319100000009</v>
      </c>
      <c r="R261" s="36">
        <f>SUMIFS(СВЦЭМ!$H$34:$H$777,СВЦЭМ!$A$34:$A$777,$A261,СВЦЭМ!$B$34:$B$777,R$260)+'СЕТ СН'!$F$12-'СЕТ СН'!$F$23</f>
        <v>-96.310634149999998</v>
      </c>
      <c r="S261" s="36">
        <f>SUMIFS(СВЦЭМ!$H$34:$H$777,СВЦЭМ!$A$34:$A$777,$A261,СВЦЭМ!$B$34:$B$777,S$260)+'СЕТ СН'!$F$12-'СЕТ СН'!$F$23</f>
        <v>-97.092740789999993</v>
      </c>
      <c r="T261" s="36">
        <f>SUMIFS(СВЦЭМ!$H$34:$H$777,СВЦЭМ!$A$34:$A$777,$A261,СВЦЭМ!$B$34:$B$777,T$260)+'СЕТ СН'!$F$12-'СЕТ СН'!$F$23</f>
        <v>-118.95545320000002</v>
      </c>
      <c r="U261" s="36">
        <f>SUMIFS(СВЦЭМ!$H$34:$H$777,СВЦЭМ!$A$34:$A$777,$A261,СВЦЭМ!$B$34:$B$777,U$260)+'СЕТ СН'!$F$12-'СЕТ СН'!$F$23</f>
        <v>-124.46328854000001</v>
      </c>
      <c r="V261" s="36">
        <f>SUMIFS(СВЦЭМ!$H$34:$H$777,СВЦЭМ!$A$34:$A$777,$A261,СВЦЭМ!$B$34:$B$777,V$260)+'СЕТ СН'!$F$12-'СЕТ СН'!$F$23</f>
        <v>-125.92458507999999</v>
      </c>
      <c r="W261" s="36">
        <f>SUMIFS(СВЦЭМ!$H$34:$H$777,СВЦЭМ!$A$34:$A$777,$A261,СВЦЭМ!$B$34:$B$777,W$260)+'СЕТ СН'!$F$12-'СЕТ СН'!$F$23</f>
        <v>-120.63767982000002</v>
      </c>
      <c r="X261" s="36">
        <f>SUMIFS(СВЦЭМ!$H$34:$H$777,СВЦЭМ!$A$34:$A$777,$A261,СВЦЭМ!$B$34:$B$777,X$260)+'СЕТ СН'!$F$12-'СЕТ СН'!$F$23</f>
        <v>-107.75606040000002</v>
      </c>
      <c r="Y261" s="36">
        <f>SUMIFS(СВЦЭМ!$H$34:$H$777,СВЦЭМ!$A$34:$A$777,$A261,СВЦЭМ!$B$34:$B$777,Y$260)+'СЕТ СН'!$F$12-'СЕТ СН'!$F$23</f>
        <v>-84.3450785</v>
      </c>
      <c r="AA261" s="45"/>
    </row>
    <row r="262" spans="1:27" ht="15.75" x14ac:dyDescent="0.2">
      <c r="A262" s="35">
        <f>A261+1</f>
        <v>42796</v>
      </c>
      <c r="B262" s="36">
        <f>SUMIFS(СВЦЭМ!$H$34:$H$777,СВЦЭМ!$A$34:$A$777,$A262,СВЦЭМ!$B$34:$B$777,B$260)+'СЕТ СН'!$F$12-'СЕТ СН'!$F$23</f>
        <v>-73.377784449999979</v>
      </c>
      <c r="C262" s="36">
        <f>SUMIFS(СВЦЭМ!$H$34:$H$777,СВЦЭМ!$A$34:$A$777,$A262,СВЦЭМ!$B$34:$B$777,C$260)+'СЕТ СН'!$F$12-'СЕТ СН'!$F$23</f>
        <v>-60.782117900000003</v>
      </c>
      <c r="D262" s="36">
        <f>SUMIFS(СВЦЭМ!$H$34:$H$777,СВЦЭМ!$A$34:$A$777,$A262,СВЦЭМ!$B$34:$B$777,D$260)+'СЕТ СН'!$F$12-'СЕТ СН'!$F$23</f>
        <v>-41.125237539999944</v>
      </c>
      <c r="E262" s="36">
        <f>SUMIFS(СВЦЭМ!$H$34:$H$777,СВЦЭМ!$A$34:$A$777,$A262,СВЦЭМ!$B$34:$B$777,E$260)+'СЕТ СН'!$F$12-'СЕТ СН'!$F$23</f>
        <v>-29.180710429999976</v>
      </c>
      <c r="F262" s="36">
        <f>SUMIFS(СВЦЭМ!$H$34:$H$777,СВЦЭМ!$A$34:$A$777,$A262,СВЦЭМ!$B$34:$B$777,F$260)+'СЕТ СН'!$F$12-'СЕТ СН'!$F$23</f>
        <v>-31.149805259999994</v>
      </c>
      <c r="G262" s="36">
        <f>SUMIFS(СВЦЭМ!$H$34:$H$777,СВЦЭМ!$A$34:$A$777,$A262,СВЦЭМ!$B$34:$B$777,G$260)+'СЕТ СН'!$F$12-'СЕТ СН'!$F$23</f>
        <v>-49.944845529999952</v>
      </c>
      <c r="H262" s="36">
        <f>SUMIFS(СВЦЭМ!$H$34:$H$777,СВЦЭМ!$A$34:$A$777,$A262,СВЦЭМ!$B$34:$B$777,H$260)+'СЕТ СН'!$F$12-'СЕТ СН'!$F$23</f>
        <v>-86.120562080000013</v>
      </c>
      <c r="I262" s="36">
        <f>SUMIFS(СВЦЭМ!$H$34:$H$777,СВЦЭМ!$A$34:$A$777,$A262,СВЦЭМ!$B$34:$B$777,I$260)+'СЕТ СН'!$F$12-'СЕТ СН'!$F$23</f>
        <v>-108.05996242999998</v>
      </c>
      <c r="J262" s="36">
        <f>SUMIFS(СВЦЭМ!$H$34:$H$777,СВЦЭМ!$A$34:$A$777,$A262,СВЦЭМ!$B$34:$B$777,J$260)+'СЕТ СН'!$F$12-'СЕТ СН'!$F$23</f>
        <v>-104.16198262</v>
      </c>
      <c r="K262" s="36">
        <f>SUMIFS(СВЦЭМ!$H$34:$H$777,СВЦЭМ!$A$34:$A$777,$A262,СВЦЭМ!$B$34:$B$777,K$260)+'СЕТ СН'!$F$12-'СЕТ СН'!$F$23</f>
        <v>-106.49378644000001</v>
      </c>
      <c r="L262" s="36">
        <f>SUMIFS(СВЦЭМ!$H$34:$H$777,СВЦЭМ!$A$34:$A$777,$A262,СВЦЭМ!$B$34:$B$777,L$260)+'СЕТ СН'!$F$12-'СЕТ СН'!$F$23</f>
        <v>-110.44359245999999</v>
      </c>
      <c r="M262" s="36">
        <f>SUMIFS(СВЦЭМ!$H$34:$H$777,СВЦЭМ!$A$34:$A$777,$A262,СВЦЭМ!$B$34:$B$777,M$260)+'СЕТ СН'!$F$12-'СЕТ СН'!$F$23</f>
        <v>-111.69098831999997</v>
      </c>
      <c r="N262" s="36">
        <f>SUMIFS(СВЦЭМ!$H$34:$H$777,СВЦЭМ!$A$34:$A$777,$A262,СВЦЭМ!$B$34:$B$777,N$260)+'СЕТ СН'!$F$12-'СЕТ СН'!$F$23</f>
        <v>-101.29381303999997</v>
      </c>
      <c r="O262" s="36">
        <f>SUMIFS(СВЦЭМ!$H$34:$H$777,СВЦЭМ!$A$34:$A$777,$A262,СВЦЭМ!$B$34:$B$777,O$260)+'СЕТ СН'!$F$12-'СЕТ СН'!$F$23</f>
        <v>-97.48417760000001</v>
      </c>
      <c r="P262" s="36">
        <f>SUMIFS(СВЦЭМ!$H$34:$H$777,СВЦЭМ!$A$34:$A$777,$A262,СВЦЭМ!$B$34:$B$777,P$260)+'СЕТ СН'!$F$12-'СЕТ СН'!$F$23</f>
        <v>-93.901826219999975</v>
      </c>
      <c r="Q262" s="36">
        <f>SUMIFS(СВЦЭМ!$H$34:$H$777,СВЦЭМ!$A$34:$A$777,$A262,СВЦЭМ!$B$34:$B$777,Q$260)+'СЕТ СН'!$F$12-'СЕТ СН'!$F$23</f>
        <v>-88.064278269999988</v>
      </c>
      <c r="R262" s="36">
        <f>SUMIFS(СВЦЭМ!$H$34:$H$777,СВЦЭМ!$A$34:$A$777,$A262,СВЦЭМ!$B$34:$B$777,R$260)+'СЕТ СН'!$F$12-'СЕТ СН'!$F$23</f>
        <v>-85.052567549999992</v>
      </c>
      <c r="S262" s="36">
        <f>SUMIFS(СВЦЭМ!$H$34:$H$777,СВЦЭМ!$A$34:$A$777,$A262,СВЦЭМ!$B$34:$B$777,S$260)+'СЕТ СН'!$F$12-'СЕТ СН'!$F$23</f>
        <v>-90.144581010000024</v>
      </c>
      <c r="T262" s="36">
        <f>SUMIFS(СВЦЭМ!$H$34:$H$777,СВЦЭМ!$A$34:$A$777,$A262,СВЦЭМ!$B$34:$B$777,T$260)+'СЕТ СН'!$F$12-'СЕТ СН'!$F$23</f>
        <v>-107.08111165000003</v>
      </c>
      <c r="U262" s="36">
        <f>SUMIFS(СВЦЭМ!$H$34:$H$777,СВЦЭМ!$A$34:$A$777,$A262,СВЦЭМ!$B$34:$B$777,U$260)+'СЕТ СН'!$F$12-'СЕТ СН'!$F$23</f>
        <v>-121.79649176999999</v>
      </c>
      <c r="V262" s="36">
        <f>SUMIFS(СВЦЭМ!$H$34:$H$777,СВЦЭМ!$A$34:$A$777,$A262,СВЦЭМ!$B$34:$B$777,V$260)+'СЕТ СН'!$F$12-'СЕТ СН'!$F$23</f>
        <v>-119.40260362999999</v>
      </c>
      <c r="W262" s="36">
        <f>SUMIFS(СВЦЭМ!$H$34:$H$777,СВЦЭМ!$A$34:$A$777,$A262,СВЦЭМ!$B$34:$B$777,W$260)+'СЕТ СН'!$F$12-'СЕТ СН'!$F$23</f>
        <v>-111.35371298000001</v>
      </c>
      <c r="X262" s="36">
        <f>SUMIFS(СВЦЭМ!$H$34:$H$777,СВЦЭМ!$A$34:$A$777,$A262,СВЦЭМ!$B$34:$B$777,X$260)+'СЕТ СН'!$F$12-'СЕТ СН'!$F$23</f>
        <v>-103.29670573999999</v>
      </c>
      <c r="Y262" s="36">
        <f>SUMIFS(СВЦЭМ!$H$34:$H$777,СВЦЭМ!$A$34:$A$777,$A262,СВЦЭМ!$B$34:$B$777,Y$260)+'СЕТ СН'!$F$12-'СЕТ СН'!$F$23</f>
        <v>-102.53896364000002</v>
      </c>
    </row>
    <row r="263" spans="1:27" ht="15.75" x14ac:dyDescent="0.2">
      <c r="A263" s="35">
        <f t="shared" ref="A263:A291" si="7">A262+1</f>
        <v>42797</v>
      </c>
      <c r="B263" s="36">
        <f>SUMIFS(СВЦЭМ!$H$34:$H$777,СВЦЭМ!$A$34:$A$777,$A263,СВЦЭМ!$B$34:$B$777,B$260)+'СЕТ СН'!$F$12-'СЕТ СН'!$F$23</f>
        <v>-103.92400576</v>
      </c>
      <c r="C263" s="36">
        <f>SUMIFS(СВЦЭМ!$H$34:$H$777,СВЦЭМ!$A$34:$A$777,$A263,СВЦЭМ!$B$34:$B$777,C$260)+'СЕТ СН'!$F$12-'СЕТ СН'!$F$23</f>
        <v>-86.430679810000015</v>
      </c>
      <c r="D263" s="36">
        <f>SUMIFS(СВЦЭМ!$H$34:$H$777,СВЦЭМ!$A$34:$A$777,$A263,СВЦЭМ!$B$34:$B$777,D$260)+'СЕТ СН'!$F$12-'СЕТ СН'!$F$23</f>
        <v>-74.398324960000025</v>
      </c>
      <c r="E263" s="36">
        <f>SUMIFS(СВЦЭМ!$H$34:$H$777,СВЦЭМ!$A$34:$A$777,$A263,СВЦЭМ!$B$34:$B$777,E$260)+'СЕТ СН'!$F$12-'СЕТ СН'!$F$23</f>
        <v>-74.062583679999989</v>
      </c>
      <c r="F263" s="36">
        <f>SUMIFS(СВЦЭМ!$H$34:$H$777,СВЦЭМ!$A$34:$A$777,$A263,СВЦЭМ!$B$34:$B$777,F$260)+'СЕТ СН'!$F$12-'СЕТ СН'!$F$23</f>
        <v>-76.409475419999978</v>
      </c>
      <c r="G263" s="36">
        <f>SUMIFS(СВЦЭМ!$H$34:$H$777,СВЦЭМ!$A$34:$A$777,$A263,СВЦЭМ!$B$34:$B$777,G$260)+'СЕТ СН'!$F$12-'СЕТ СН'!$F$23</f>
        <v>-85.397123410000006</v>
      </c>
      <c r="H263" s="36">
        <f>SUMIFS(СВЦЭМ!$H$34:$H$777,СВЦЭМ!$A$34:$A$777,$A263,СВЦЭМ!$B$34:$B$777,H$260)+'СЕТ СН'!$F$12-'СЕТ СН'!$F$23</f>
        <v>-115.69467735000001</v>
      </c>
      <c r="I263" s="36">
        <f>SUMIFS(СВЦЭМ!$H$34:$H$777,СВЦЭМ!$A$34:$A$777,$A263,СВЦЭМ!$B$34:$B$777,I$260)+'СЕТ СН'!$F$12-'СЕТ СН'!$F$23</f>
        <v>-142.99238946999998</v>
      </c>
      <c r="J263" s="36">
        <f>SUMIFS(СВЦЭМ!$H$34:$H$777,СВЦЭМ!$A$34:$A$777,$A263,СВЦЭМ!$B$34:$B$777,J$260)+'СЕТ СН'!$F$12-'СЕТ СН'!$F$23</f>
        <v>-157.28626484</v>
      </c>
      <c r="K263" s="36">
        <f>SUMIFS(СВЦЭМ!$H$34:$H$777,СВЦЭМ!$A$34:$A$777,$A263,СВЦЭМ!$B$34:$B$777,K$260)+'СЕТ СН'!$F$12-'СЕТ СН'!$F$23</f>
        <v>-161.34724833000001</v>
      </c>
      <c r="L263" s="36">
        <f>SUMIFS(СВЦЭМ!$H$34:$H$777,СВЦЭМ!$A$34:$A$777,$A263,СВЦЭМ!$B$34:$B$777,L$260)+'СЕТ СН'!$F$12-'СЕТ СН'!$F$23</f>
        <v>-161.86417476000003</v>
      </c>
      <c r="M263" s="36">
        <f>SUMIFS(СВЦЭМ!$H$34:$H$777,СВЦЭМ!$A$34:$A$777,$A263,СВЦЭМ!$B$34:$B$777,M$260)+'СЕТ СН'!$F$12-'СЕТ СН'!$F$23</f>
        <v>-157.37458980999997</v>
      </c>
      <c r="N263" s="36">
        <f>SUMIFS(СВЦЭМ!$H$34:$H$777,СВЦЭМ!$A$34:$A$777,$A263,СВЦЭМ!$B$34:$B$777,N$260)+'СЕТ СН'!$F$12-'СЕТ СН'!$F$23</f>
        <v>-149.62777541000003</v>
      </c>
      <c r="O263" s="36">
        <f>SUMIFS(СВЦЭМ!$H$34:$H$777,СВЦЭМ!$A$34:$A$777,$A263,СВЦЭМ!$B$34:$B$777,O$260)+'СЕТ СН'!$F$12-'СЕТ СН'!$F$23</f>
        <v>-144.01085544</v>
      </c>
      <c r="P263" s="36">
        <f>SUMIFS(СВЦЭМ!$H$34:$H$777,СВЦЭМ!$A$34:$A$777,$A263,СВЦЭМ!$B$34:$B$777,P$260)+'СЕТ СН'!$F$12-'СЕТ СН'!$F$23</f>
        <v>-137.94807079999998</v>
      </c>
      <c r="Q263" s="36">
        <f>SUMIFS(СВЦЭМ!$H$34:$H$777,СВЦЭМ!$A$34:$A$777,$A263,СВЦЭМ!$B$34:$B$777,Q$260)+'СЕТ СН'!$F$12-'СЕТ СН'!$F$23</f>
        <v>-132.35654233000002</v>
      </c>
      <c r="R263" s="36">
        <f>SUMIFS(СВЦЭМ!$H$34:$H$777,СВЦЭМ!$A$34:$A$777,$A263,СВЦЭМ!$B$34:$B$777,R$260)+'СЕТ СН'!$F$12-'СЕТ СН'!$F$23</f>
        <v>-132.23582785999997</v>
      </c>
      <c r="S263" s="36">
        <f>SUMIFS(СВЦЭМ!$H$34:$H$777,СВЦЭМ!$A$34:$A$777,$A263,СВЦЭМ!$B$34:$B$777,S$260)+'СЕТ СН'!$F$12-'СЕТ СН'!$F$23</f>
        <v>-136.57691377999998</v>
      </c>
      <c r="T263" s="36">
        <f>SUMIFS(СВЦЭМ!$H$34:$H$777,СВЦЭМ!$A$34:$A$777,$A263,СВЦЭМ!$B$34:$B$777,T$260)+'СЕТ СН'!$F$12-'СЕТ СН'!$F$23</f>
        <v>-154.07318513000001</v>
      </c>
      <c r="U263" s="36">
        <f>SUMIFS(СВЦЭМ!$H$34:$H$777,СВЦЭМ!$A$34:$A$777,$A263,СВЦЭМ!$B$34:$B$777,U$260)+'СЕТ СН'!$F$12-'СЕТ СН'!$F$23</f>
        <v>-168.26801158000001</v>
      </c>
      <c r="V263" s="36">
        <f>SUMIFS(СВЦЭМ!$H$34:$H$777,СВЦЭМ!$A$34:$A$777,$A263,СВЦЭМ!$B$34:$B$777,V$260)+'СЕТ СН'!$F$12-'СЕТ СН'!$F$23</f>
        <v>-170.03978427999999</v>
      </c>
      <c r="W263" s="36">
        <f>SUMIFS(СВЦЭМ!$H$34:$H$777,СВЦЭМ!$A$34:$A$777,$A263,СВЦЭМ!$B$34:$B$777,W$260)+'СЕТ СН'!$F$12-'СЕТ СН'!$F$23</f>
        <v>-167.37814942</v>
      </c>
      <c r="X263" s="36">
        <f>SUMIFS(СВЦЭМ!$H$34:$H$777,СВЦЭМ!$A$34:$A$777,$A263,СВЦЭМ!$B$34:$B$777,X$260)+'СЕТ СН'!$F$12-'СЕТ СН'!$F$23</f>
        <v>-158.36393702999999</v>
      </c>
      <c r="Y263" s="36">
        <f>SUMIFS(СВЦЭМ!$H$34:$H$777,СВЦЭМ!$A$34:$A$777,$A263,СВЦЭМ!$B$34:$B$777,Y$260)+'СЕТ СН'!$F$12-'СЕТ СН'!$F$23</f>
        <v>-129.42499236999998</v>
      </c>
    </row>
    <row r="264" spans="1:27" ht="15.75" x14ac:dyDescent="0.2">
      <c r="A264" s="35">
        <f t="shared" si="7"/>
        <v>42798</v>
      </c>
      <c r="B264" s="36">
        <f>SUMIFS(СВЦЭМ!$H$34:$H$777,СВЦЭМ!$A$34:$A$777,$A264,СВЦЭМ!$B$34:$B$777,B$260)+'СЕТ СН'!$F$12-'СЕТ СН'!$F$23</f>
        <v>-118.79683718000001</v>
      </c>
      <c r="C264" s="36">
        <f>SUMIFS(СВЦЭМ!$H$34:$H$777,СВЦЭМ!$A$34:$A$777,$A264,СВЦЭМ!$B$34:$B$777,C$260)+'СЕТ СН'!$F$12-'СЕТ СН'!$F$23</f>
        <v>-100.84784786</v>
      </c>
      <c r="D264" s="36">
        <f>SUMIFS(СВЦЭМ!$H$34:$H$777,СВЦЭМ!$A$34:$A$777,$A264,СВЦЭМ!$B$34:$B$777,D$260)+'СЕТ СН'!$F$12-'СЕТ СН'!$F$23</f>
        <v>-89.639308249999999</v>
      </c>
      <c r="E264" s="36">
        <f>SUMIFS(СВЦЭМ!$H$34:$H$777,СВЦЭМ!$A$34:$A$777,$A264,СВЦЭМ!$B$34:$B$777,E$260)+'СЕТ СН'!$F$12-'СЕТ СН'!$F$23</f>
        <v>-82.762710729999981</v>
      </c>
      <c r="F264" s="36">
        <f>SUMIFS(СВЦЭМ!$H$34:$H$777,СВЦЭМ!$A$34:$A$777,$A264,СВЦЭМ!$B$34:$B$777,F$260)+'СЕТ СН'!$F$12-'СЕТ СН'!$F$23</f>
        <v>-83.733975559999976</v>
      </c>
      <c r="G264" s="36">
        <f>SUMIFS(СВЦЭМ!$H$34:$H$777,СВЦЭМ!$A$34:$A$777,$A264,СВЦЭМ!$B$34:$B$777,G$260)+'СЕТ СН'!$F$12-'СЕТ СН'!$F$23</f>
        <v>-86.822269459999973</v>
      </c>
      <c r="H264" s="36">
        <f>SUMIFS(СВЦЭМ!$H$34:$H$777,СВЦЭМ!$A$34:$A$777,$A264,СВЦЭМ!$B$34:$B$777,H$260)+'СЕТ СН'!$F$12-'СЕТ СН'!$F$23</f>
        <v>-92.58346382000002</v>
      </c>
      <c r="I264" s="36">
        <f>SUMIFS(СВЦЭМ!$H$34:$H$777,СВЦЭМ!$A$34:$A$777,$A264,СВЦЭМ!$B$34:$B$777,I$260)+'СЕТ СН'!$F$12-'СЕТ СН'!$F$23</f>
        <v>-111.31434304999999</v>
      </c>
      <c r="J264" s="36">
        <f>SUMIFS(СВЦЭМ!$H$34:$H$777,СВЦЭМ!$A$34:$A$777,$A264,СВЦЭМ!$B$34:$B$777,J$260)+'СЕТ СН'!$F$12-'СЕТ СН'!$F$23</f>
        <v>-141.79793721999999</v>
      </c>
      <c r="K264" s="36">
        <f>SUMIFS(СВЦЭМ!$H$34:$H$777,СВЦЭМ!$A$34:$A$777,$A264,СВЦЭМ!$B$34:$B$777,K$260)+'СЕТ СН'!$F$12-'СЕТ СН'!$F$23</f>
        <v>-161.43675143000002</v>
      </c>
      <c r="L264" s="36">
        <f>SUMIFS(СВЦЭМ!$H$34:$H$777,СВЦЭМ!$A$34:$A$777,$A264,СВЦЭМ!$B$34:$B$777,L$260)+'СЕТ СН'!$F$12-'СЕТ СН'!$F$23</f>
        <v>-163.10867659000002</v>
      </c>
      <c r="M264" s="36">
        <f>SUMIFS(СВЦЭМ!$H$34:$H$777,СВЦЭМ!$A$34:$A$777,$A264,СВЦЭМ!$B$34:$B$777,M$260)+'СЕТ СН'!$F$12-'СЕТ СН'!$F$23</f>
        <v>-164.54844682999999</v>
      </c>
      <c r="N264" s="36">
        <f>SUMIFS(СВЦЭМ!$H$34:$H$777,СВЦЭМ!$A$34:$A$777,$A264,СВЦЭМ!$B$34:$B$777,N$260)+'СЕТ СН'!$F$12-'СЕТ СН'!$F$23</f>
        <v>-164.20552679999997</v>
      </c>
      <c r="O264" s="36">
        <f>SUMIFS(СВЦЭМ!$H$34:$H$777,СВЦЭМ!$A$34:$A$777,$A264,СВЦЭМ!$B$34:$B$777,O$260)+'СЕТ СН'!$F$12-'СЕТ СН'!$F$23</f>
        <v>-148.58793537000003</v>
      </c>
      <c r="P264" s="36">
        <f>SUMIFS(СВЦЭМ!$H$34:$H$777,СВЦЭМ!$A$34:$A$777,$A264,СВЦЭМ!$B$34:$B$777,P$260)+'СЕТ СН'!$F$12-'СЕТ СН'!$F$23</f>
        <v>-148.61008565999998</v>
      </c>
      <c r="Q264" s="36">
        <f>SUMIFS(СВЦЭМ!$H$34:$H$777,СВЦЭМ!$A$34:$A$777,$A264,СВЦЭМ!$B$34:$B$777,Q$260)+'СЕТ СН'!$F$12-'СЕТ СН'!$F$23</f>
        <v>-146.31346716000002</v>
      </c>
      <c r="R264" s="36">
        <f>SUMIFS(СВЦЭМ!$H$34:$H$777,СВЦЭМ!$A$34:$A$777,$A264,СВЦЭМ!$B$34:$B$777,R$260)+'СЕТ СН'!$F$12-'СЕТ СН'!$F$23</f>
        <v>-144.01303039999999</v>
      </c>
      <c r="S264" s="36">
        <f>SUMIFS(СВЦЭМ!$H$34:$H$777,СВЦЭМ!$A$34:$A$777,$A264,СВЦЭМ!$B$34:$B$777,S$260)+'СЕТ СН'!$F$12-'СЕТ СН'!$F$23</f>
        <v>-148.07090768</v>
      </c>
      <c r="T264" s="36">
        <f>SUMIFS(СВЦЭМ!$H$34:$H$777,СВЦЭМ!$A$34:$A$777,$A264,СВЦЭМ!$B$34:$B$777,T$260)+'СЕТ СН'!$F$12-'СЕТ СН'!$F$23</f>
        <v>-156.69978957000001</v>
      </c>
      <c r="U264" s="36">
        <f>SUMIFS(СВЦЭМ!$H$34:$H$777,СВЦЭМ!$A$34:$A$777,$A264,СВЦЭМ!$B$34:$B$777,U$260)+'СЕТ СН'!$F$12-'СЕТ СН'!$F$23</f>
        <v>-172.16039203000003</v>
      </c>
      <c r="V264" s="36">
        <f>SUMIFS(СВЦЭМ!$H$34:$H$777,СВЦЭМ!$A$34:$A$777,$A264,СВЦЭМ!$B$34:$B$777,V$260)+'СЕТ СН'!$F$12-'СЕТ СН'!$F$23</f>
        <v>-173.40009085000003</v>
      </c>
      <c r="W264" s="36">
        <f>SUMIFS(СВЦЭМ!$H$34:$H$777,СВЦЭМ!$A$34:$A$777,$A264,СВЦЭМ!$B$34:$B$777,W$260)+'СЕТ СН'!$F$12-'СЕТ СН'!$F$23</f>
        <v>-166.46260839000001</v>
      </c>
      <c r="X264" s="36">
        <f>SUMIFS(СВЦЭМ!$H$34:$H$777,СВЦЭМ!$A$34:$A$777,$A264,СВЦЭМ!$B$34:$B$777,X$260)+'СЕТ СН'!$F$12-'СЕТ СН'!$F$23</f>
        <v>-156.93654002</v>
      </c>
      <c r="Y264" s="36">
        <f>SUMIFS(СВЦЭМ!$H$34:$H$777,СВЦЭМ!$A$34:$A$777,$A264,СВЦЭМ!$B$34:$B$777,Y$260)+'СЕТ СН'!$F$12-'СЕТ СН'!$F$23</f>
        <v>-137.4027509</v>
      </c>
    </row>
    <row r="265" spans="1:27" ht="15.75" x14ac:dyDescent="0.2">
      <c r="A265" s="35">
        <f t="shared" si="7"/>
        <v>42799</v>
      </c>
      <c r="B265" s="36">
        <f>SUMIFS(СВЦЭМ!$H$34:$H$777,СВЦЭМ!$A$34:$A$777,$A265,СВЦЭМ!$B$34:$B$777,B$260)+'СЕТ СН'!$F$12-'СЕТ СН'!$F$23</f>
        <v>-126.63891823</v>
      </c>
      <c r="C265" s="36">
        <f>SUMIFS(СВЦЭМ!$H$34:$H$777,СВЦЭМ!$A$34:$A$777,$A265,СВЦЭМ!$B$34:$B$777,C$260)+'СЕТ СН'!$F$12-'СЕТ СН'!$F$23</f>
        <v>-102.80170021999999</v>
      </c>
      <c r="D265" s="36">
        <f>SUMIFS(СВЦЭМ!$H$34:$H$777,СВЦЭМ!$A$34:$A$777,$A265,СВЦЭМ!$B$34:$B$777,D$260)+'СЕТ СН'!$F$12-'СЕТ СН'!$F$23</f>
        <v>-82.000068189999979</v>
      </c>
      <c r="E265" s="36">
        <f>SUMIFS(СВЦЭМ!$H$34:$H$777,СВЦЭМ!$A$34:$A$777,$A265,СВЦЭМ!$B$34:$B$777,E$260)+'СЕТ СН'!$F$12-'СЕТ СН'!$F$23</f>
        <v>-75.911130140000012</v>
      </c>
      <c r="F265" s="36">
        <f>SUMIFS(СВЦЭМ!$H$34:$H$777,СВЦЭМ!$A$34:$A$777,$A265,СВЦЭМ!$B$34:$B$777,F$260)+'СЕТ СН'!$F$12-'СЕТ СН'!$F$23</f>
        <v>-76.452431339999976</v>
      </c>
      <c r="G265" s="36">
        <f>SUMIFS(СВЦЭМ!$H$34:$H$777,СВЦЭМ!$A$34:$A$777,$A265,СВЦЭМ!$B$34:$B$777,G$260)+'СЕТ СН'!$F$12-'СЕТ СН'!$F$23</f>
        <v>-82.119992920000016</v>
      </c>
      <c r="H265" s="36">
        <f>SUMIFS(СВЦЭМ!$H$34:$H$777,СВЦЭМ!$A$34:$A$777,$A265,СВЦЭМ!$B$34:$B$777,H$260)+'СЕТ СН'!$F$12-'СЕТ СН'!$F$23</f>
        <v>-89.691055370000015</v>
      </c>
      <c r="I265" s="36">
        <f>SUMIFS(СВЦЭМ!$H$34:$H$777,СВЦЭМ!$A$34:$A$777,$A265,СВЦЭМ!$B$34:$B$777,I$260)+'СЕТ СН'!$F$12-'СЕТ СН'!$F$23</f>
        <v>-112.29270273999998</v>
      </c>
      <c r="J265" s="36">
        <f>SUMIFS(СВЦЭМ!$H$34:$H$777,СВЦЭМ!$A$34:$A$777,$A265,СВЦЭМ!$B$34:$B$777,J$260)+'СЕТ СН'!$F$12-'СЕТ СН'!$F$23</f>
        <v>-147.22260333000003</v>
      </c>
      <c r="K265" s="36">
        <f>SUMIFS(СВЦЭМ!$H$34:$H$777,СВЦЭМ!$A$34:$A$777,$A265,СВЦЭМ!$B$34:$B$777,K$260)+'СЕТ СН'!$F$12-'СЕТ СН'!$F$23</f>
        <v>-160.65436245000001</v>
      </c>
      <c r="L265" s="36">
        <f>SUMIFS(СВЦЭМ!$H$34:$H$777,СВЦЭМ!$A$34:$A$777,$A265,СВЦЭМ!$B$34:$B$777,L$260)+'СЕТ СН'!$F$12-'СЕТ СН'!$F$23</f>
        <v>-171.59099996999998</v>
      </c>
      <c r="M265" s="36">
        <f>SUMIFS(СВЦЭМ!$H$34:$H$777,СВЦЭМ!$A$34:$A$777,$A265,СВЦЭМ!$B$34:$B$777,M$260)+'СЕТ СН'!$F$12-'СЕТ СН'!$F$23</f>
        <v>-170.11981407000002</v>
      </c>
      <c r="N265" s="36">
        <f>SUMIFS(СВЦЭМ!$H$34:$H$777,СВЦЭМ!$A$34:$A$777,$A265,СВЦЭМ!$B$34:$B$777,N$260)+'СЕТ СН'!$F$12-'СЕТ СН'!$F$23</f>
        <v>-161.65340841</v>
      </c>
      <c r="O265" s="36">
        <f>SUMIFS(СВЦЭМ!$H$34:$H$777,СВЦЭМ!$A$34:$A$777,$A265,СВЦЭМ!$B$34:$B$777,O$260)+'СЕТ СН'!$F$12-'СЕТ СН'!$F$23</f>
        <v>-149.29720861999999</v>
      </c>
      <c r="P265" s="36">
        <f>SUMIFS(СВЦЭМ!$H$34:$H$777,СВЦЭМ!$A$34:$A$777,$A265,СВЦЭМ!$B$34:$B$777,P$260)+'СЕТ СН'!$F$12-'СЕТ СН'!$F$23</f>
        <v>-146.69527434999998</v>
      </c>
      <c r="Q265" s="36">
        <f>SUMIFS(СВЦЭМ!$H$34:$H$777,СВЦЭМ!$A$34:$A$777,$A265,СВЦЭМ!$B$34:$B$777,Q$260)+'СЕТ СН'!$F$12-'СЕТ СН'!$F$23</f>
        <v>-144.50547195000001</v>
      </c>
      <c r="R265" s="36">
        <f>SUMIFS(СВЦЭМ!$H$34:$H$777,СВЦЭМ!$A$34:$A$777,$A265,СВЦЭМ!$B$34:$B$777,R$260)+'СЕТ СН'!$F$12-'СЕТ СН'!$F$23</f>
        <v>-144.12931983999999</v>
      </c>
      <c r="S265" s="36">
        <f>SUMIFS(СВЦЭМ!$H$34:$H$777,СВЦЭМ!$A$34:$A$777,$A265,СВЦЭМ!$B$34:$B$777,S$260)+'СЕТ СН'!$F$12-'СЕТ СН'!$F$23</f>
        <v>-144.05894547999998</v>
      </c>
      <c r="T265" s="36">
        <f>SUMIFS(СВЦЭМ!$H$34:$H$777,СВЦЭМ!$A$34:$A$777,$A265,СВЦЭМ!$B$34:$B$777,T$260)+'СЕТ СН'!$F$12-'СЕТ СН'!$F$23</f>
        <v>-159.32143887000001</v>
      </c>
      <c r="U265" s="36">
        <f>SUMIFS(СВЦЭМ!$H$34:$H$777,СВЦЭМ!$A$34:$A$777,$A265,СВЦЭМ!$B$34:$B$777,U$260)+'СЕТ СН'!$F$12-'СЕТ СН'!$F$23</f>
        <v>-164.39828223000001</v>
      </c>
      <c r="V265" s="36">
        <f>SUMIFS(СВЦЭМ!$H$34:$H$777,СВЦЭМ!$A$34:$A$777,$A265,СВЦЭМ!$B$34:$B$777,V$260)+'СЕТ СН'!$F$12-'СЕТ СН'!$F$23</f>
        <v>-154.58668671999999</v>
      </c>
      <c r="W265" s="36">
        <f>SUMIFS(СВЦЭМ!$H$34:$H$777,СВЦЭМ!$A$34:$A$777,$A265,СВЦЭМ!$B$34:$B$777,W$260)+'СЕТ СН'!$F$12-'СЕТ СН'!$F$23</f>
        <v>-167.97222192999999</v>
      </c>
      <c r="X265" s="36">
        <f>SUMIFS(СВЦЭМ!$H$34:$H$777,СВЦЭМ!$A$34:$A$777,$A265,СВЦЭМ!$B$34:$B$777,X$260)+'СЕТ СН'!$F$12-'СЕТ СН'!$F$23</f>
        <v>-181.57073988000002</v>
      </c>
      <c r="Y265" s="36">
        <f>SUMIFS(СВЦЭМ!$H$34:$H$777,СВЦЭМ!$A$34:$A$777,$A265,СВЦЭМ!$B$34:$B$777,Y$260)+'СЕТ СН'!$F$12-'СЕТ СН'!$F$23</f>
        <v>-153.79837380999999</v>
      </c>
    </row>
    <row r="266" spans="1:27" ht="15.75" x14ac:dyDescent="0.2">
      <c r="A266" s="35">
        <f t="shared" si="7"/>
        <v>42800</v>
      </c>
      <c r="B266" s="36">
        <f>SUMIFS(СВЦЭМ!$H$34:$H$777,СВЦЭМ!$A$34:$A$777,$A266,СВЦЭМ!$B$34:$B$777,B$260)+'СЕТ СН'!$F$12-'СЕТ СН'!$F$23</f>
        <v>-102.36084536999999</v>
      </c>
      <c r="C266" s="36">
        <f>SUMIFS(СВЦЭМ!$H$34:$H$777,СВЦЭМ!$A$34:$A$777,$A266,СВЦЭМ!$B$34:$B$777,C$260)+'СЕТ СН'!$F$12-'СЕТ СН'!$F$23</f>
        <v>-89.164506350000011</v>
      </c>
      <c r="D266" s="36">
        <f>SUMIFS(СВЦЭМ!$H$34:$H$777,СВЦЭМ!$A$34:$A$777,$A266,СВЦЭМ!$B$34:$B$777,D$260)+'СЕТ СН'!$F$12-'СЕТ СН'!$F$23</f>
        <v>-73.06664748999998</v>
      </c>
      <c r="E266" s="36">
        <f>SUMIFS(СВЦЭМ!$H$34:$H$777,СВЦЭМ!$A$34:$A$777,$A266,СВЦЭМ!$B$34:$B$777,E$260)+'СЕТ СН'!$F$12-'СЕТ СН'!$F$23</f>
        <v>-65.572436179999954</v>
      </c>
      <c r="F266" s="36">
        <f>SUMIFS(СВЦЭМ!$H$34:$H$777,СВЦЭМ!$A$34:$A$777,$A266,СВЦЭМ!$B$34:$B$777,F$260)+'СЕТ СН'!$F$12-'СЕТ СН'!$F$23</f>
        <v>-66.350887059999991</v>
      </c>
      <c r="G266" s="36">
        <f>SUMIFS(СВЦЭМ!$H$34:$H$777,СВЦЭМ!$A$34:$A$777,$A266,СВЦЭМ!$B$34:$B$777,G$260)+'СЕТ СН'!$F$12-'СЕТ СН'!$F$23</f>
        <v>-72.068340560000024</v>
      </c>
      <c r="H266" s="36">
        <f>SUMIFS(СВЦЭМ!$H$34:$H$777,СВЦЭМ!$A$34:$A$777,$A266,СВЦЭМ!$B$34:$B$777,H$260)+'СЕТ СН'!$F$12-'СЕТ СН'!$F$23</f>
        <v>-98.933194739999976</v>
      </c>
      <c r="I266" s="36">
        <f>SUMIFS(СВЦЭМ!$H$34:$H$777,СВЦЭМ!$A$34:$A$777,$A266,СВЦЭМ!$B$34:$B$777,I$260)+'СЕТ СН'!$F$12-'СЕТ СН'!$F$23</f>
        <v>-131.25744471000002</v>
      </c>
      <c r="J266" s="36">
        <f>SUMIFS(СВЦЭМ!$H$34:$H$777,СВЦЭМ!$A$34:$A$777,$A266,СВЦЭМ!$B$34:$B$777,J$260)+'СЕТ СН'!$F$12-'СЕТ СН'!$F$23</f>
        <v>-153.71988298000002</v>
      </c>
      <c r="K266" s="36">
        <f>SUMIFS(СВЦЭМ!$H$34:$H$777,СВЦЭМ!$A$34:$A$777,$A266,СВЦЭМ!$B$34:$B$777,K$260)+'СЕТ СН'!$F$12-'СЕТ СН'!$F$23</f>
        <v>-154.23422019999998</v>
      </c>
      <c r="L266" s="36">
        <f>SUMIFS(СВЦЭМ!$H$34:$H$777,СВЦЭМ!$A$34:$A$777,$A266,СВЦЭМ!$B$34:$B$777,L$260)+'СЕТ СН'!$F$12-'СЕТ СН'!$F$23</f>
        <v>-153.31105945000002</v>
      </c>
      <c r="M266" s="36">
        <f>SUMIFS(СВЦЭМ!$H$34:$H$777,СВЦЭМ!$A$34:$A$777,$A266,СВЦЭМ!$B$34:$B$777,M$260)+'СЕТ СН'!$F$12-'СЕТ СН'!$F$23</f>
        <v>-152.69760672000001</v>
      </c>
      <c r="N266" s="36">
        <f>SUMIFS(СВЦЭМ!$H$34:$H$777,СВЦЭМ!$A$34:$A$777,$A266,СВЦЭМ!$B$34:$B$777,N$260)+'СЕТ СН'!$F$12-'СЕТ СН'!$F$23</f>
        <v>-153.68138124000001</v>
      </c>
      <c r="O266" s="36">
        <f>SUMIFS(СВЦЭМ!$H$34:$H$777,СВЦЭМ!$A$34:$A$777,$A266,СВЦЭМ!$B$34:$B$777,O$260)+'СЕТ СН'!$F$12-'СЕТ СН'!$F$23</f>
        <v>-153.67010713000002</v>
      </c>
      <c r="P266" s="36">
        <f>SUMIFS(СВЦЭМ!$H$34:$H$777,СВЦЭМ!$A$34:$A$777,$A266,СВЦЭМ!$B$34:$B$777,P$260)+'СЕТ СН'!$F$12-'СЕТ СН'!$F$23</f>
        <v>-158.65831498</v>
      </c>
      <c r="Q266" s="36">
        <f>SUMIFS(СВЦЭМ!$H$34:$H$777,СВЦЭМ!$A$34:$A$777,$A266,СВЦЭМ!$B$34:$B$777,Q$260)+'СЕТ СН'!$F$12-'СЕТ СН'!$F$23</f>
        <v>-162.84001704999997</v>
      </c>
      <c r="R266" s="36">
        <f>SUMIFS(СВЦЭМ!$H$34:$H$777,СВЦЭМ!$A$34:$A$777,$A266,СВЦЭМ!$B$34:$B$777,R$260)+'СЕТ СН'!$F$12-'СЕТ СН'!$F$23</f>
        <v>-134.37692464999998</v>
      </c>
      <c r="S266" s="36">
        <f>SUMIFS(СВЦЭМ!$H$34:$H$777,СВЦЭМ!$A$34:$A$777,$A266,СВЦЭМ!$B$34:$B$777,S$260)+'СЕТ СН'!$F$12-'СЕТ СН'!$F$23</f>
        <v>-127.82392149999998</v>
      </c>
      <c r="T266" s="36">
        <f>SUMIFS(СВЦЭМ!$H$34:$H$777,СВЦЭМ!$A$34:$A$777,$A266,СВЦЭМ!$B$34:$B$777,T$260)+'СЕТ СН'!$F$12-'СЕТ СН'!$F$23</f>
        <v>-142.85910732999997</v>
      </c>
      <c r="U266" s="36">
        <f>SUMIFS(СВЦЭМ!$H$34:$H$777,СВЦЭМ!$A$34:$A$777,$A266,СВЦЭМ!$B$34:$B$777,U$260)+'СЕТ СН'!$F$12-'СЕТ СН'!$F$23</f>
        <v>-150.73225829</v>
      </c>
      <c r="V266" s="36">
        <f>SUMIFS(СВЦЭМ!$H$34:$H$777,СВЦЭМ!$A$34:$A$777,$A266,СВЦЭМ!$B$34:$B$777,V$260)+'СЕТ СН'!$F$12-'СЕТ СН'!$F$23</f>
        <v>-148.44504828999999</v>
      </c>
      <c r="W266" s="36">
        <f>SUMIFS(СВЦЭМ!$H$34:$H$777,СВЦЭМ!$A$34:$A$777,$A266,СВЦЭМ!$B$34:$B$777,W$260)+'СЕТ СН'!$F$12-'СЕТ СН'!$F$23</f>
        <v>-146.99429939999999</v>
      </c>
      <c r="X266" s="36">
        <f>SUMIFS(СВЦЭМ!$H$34:$H$777,СВЦЭМ!$A$34:$A$777,$A266,СВЦЭМ!$B$34:$B$777,X$260)+'СЕТ СН'!$F$12-'СЕТ СН'!$F$23</f>
        <v>-147.90990256999999</v>
      </c>
      <c r="Y266" s="36">
        <f>SUMIFS(СВЦЭМ!$H$34:$H$777,СВЦЭМ!$A$34:$A$777,$A266,СВЦЭМ!$B$34:$B$777,Y$260)+'СЕТ СН'!$F$12-'СЕТ СН'!$F$23</f>
        <v>-133.04634561</v>
      </c>
    </row>
    <row r="267" spans="1:27" ht="15.75" x14ac:dyDescent="0.2">
      <c r="A267" s="35">
        <f t="shared" si="7"/>
        <v>42801</v>
      </c>
      <c r="B267" s="36">
        <f>SUMIFS(СВЦЭМ!$H$34:$H$777,СВЦЭМ!$A$34:$A$777,$A267,СВЦЭМ!$B$34:$B$777,B$260)+'СЕТ СН'!$F$12-'СЕТ СН'!$F$23</f>
        <v>-120.54474593999998</v>
      </c>
      <c r="C267" s="36">
        <f>SUMIFS(СВЦЭМ!$H$34:$H$777,СВЦЭМ!$A$34:$A$777,$A267,СВЦЭМ!$B$34:$B$777,C$260)+'СЕТ СН'!$F$12-'СЕТ СН'!$F$23</f>
        <v>-100.91962143000001</v>
      </c>
      <c r="D267" s="36">
        <f>SUMIFS(СВЦЭМ!$H$34:$H$777,СВЦЭМ!$A$34:$A$777,$A267,СВЦЭМ!$B$34:$B$777,D$260)+'СЕТ СН'!$F$12-'СЕТ СН'!$F$23</f>
        <v>-77.900666279999996</v>
      </c>
      <c r="E267" s="36">
        <f>SUMIFS(СВЦЭМ!$H$34:$H$777,СВЦЭМ!$A$34:$A$777,$A267,СВЦЭМ!$B$34:$B$777,E$260)+'СЕТ СН'!$F$12-'СЕТ СН'!$F$23</f>
        <v>-74.297046120000005</v>
      </c>
      <c r="F267" s="36">
        <f>SUMIFS(СВЦЭМ!$H$34:$H$777,СВЦЭМ!$A$34:$A$777,$A267,СВЦЭМ!$B$34:$B$777,F$260)+'СЕТ СН'!$F$12-'СЕТ СН'!$F$23</f>
        <v>-74.498783629999991</v>
      </c>
      <c r="G267" s="36">
        <f>SUMIFS(СВЦЭМ!$H$34:$H$777,СВЦЭМ!$A$34:$A$777,$A267,СВЦЭМ!$B$34:$B$777,G$260)+'СЕТ СН'!$F$12-'СЕТ СН'!$F$23</f>
        <v>-84.079253460000018</v>
      </c>
      <c r="H267" s="36">
        <f>SUMIFS(СВЦЭМ!$H$34:$H$777,СВЦЭМ!$A$34:$A$777,$A267,СВЦЭМ!$B$34:$B$777,H$260)+'СЕТ СН'!$F$12-'СЕТ СН'!$F$23</f>
        <v>-114.36783557000001</v>
      </c>
      <c r="I267" s="36">
        <f>SUMIFS(СВЦЭМ!$H$34:$H$777,СВЦЭМ!$A$34:$A$777,$A267,СВЦЭМ!$B$34:$B$777,I$260)+'СЕТ СН'!$F$12-'СЕТ СН'!$F$23</f>
        <v>-142.06169261000002</v>
      </c>
      <c r="J267" s="36">
        <f>SUMIFS(СВЦЭМ!$H$34:$H$777,СВЦЭМ!$A$34:$A$777,$A267,СВЦЭМ!$B$34:$B$777,J$260)+'СЕТ СН'!$F$12-'СЕТ СН'!$F$23</f>
        <v>-155.20304246000001</v>
      </c>
      <c r="K267" s="36">
        <f>SUMIFS(СВЦЭМ!$H$34:$H$777,СВЦЭМ!$A$34:$A$777,$A267,СВЦЭМ!$B$34:$B$777,K$260)+'СЕТ СН'!$F$12-'СЕТ СН'!$F$23</f>
        <v>-156.12609758000002</v>
      </c>
      <c r="L267" s="36">
        <f>SUMIFS(СВЦЭМ!$H$34:$H$777,СВЦЭМ!$A$34:$A$777,$A267,СВЦЭМ!$B$34:$B$777,L$260)+'СЕТ СН'!$F$12-'СЕТ СН'!$F$23</f>
        <v>-151.57338880999998</v>
      </c>
      <c r="M267" s="36">
        <f>SUMIFS(СВЦЭМ!$H$34:$H$777,СВЦЭМ!$A$34:$A$777,$A267,СВЦЭМ!$B$34:$B$777,M$260)+'СЕТ СН'!$F$12-'СЕТ СН'!$F$23</f>
        <v>-152.89621190000003</v>
      </c>
      <c r="N267" s="36">
        <f>SUMIFS(СВЦЭМ!$H$34:$H$777,СВЦЭМ!$A$34:$A$777,$A267,СВЦЭМ!$B$34:$B$777,N$260)+'СЕТ СН'!$F$12-'СЕТ СН'!$F$23</f>
        <v>-151.93193131999999</v>
      </c>
      <c r="O267" s="36">
        <f>SUMIFS(СВЦЭМ!$H$34:$H$777,СВЦЭМ!$A$34:$A$777,$A267,СВЦЭМ!$B$34:$B$777,O$260)+'СЕТ СН'!$F$12-'СЕТ СН'!$F$23</f>
        <v>-155.07454990000002</v>
      </c>
      <c r="P267" s="36">
        <f>SUMIFS(СВЦЭМ!$H$34:$H$777,СВЦЭМ!$A$34:$A$777,$A267,СВЦЭМ!$B$34:$B$777,P$260)+'СЕТ СН'!$F$12-'СЕТ СН'!$F$23</f>
        <v>-156.39240102999997</v>
      </c>
      <c r="Q267" s="36">
        <f>SUMIFS(СВЦЭМ!$H$34:$H$777,СВЦЭМ!$A$34:$A$777,$A267,СВЦЭМ!$B$34:$B$777,Q$260)+'СЕТ СН'!$F$12-'СЕТ СН'!$F$23</f>
        <v>-158.40168362999998</v>
      </c>
      <c r="R267" s="36">
        <f>SUMIFS(СВЦЭМ!$H$34:$H$777,СВЦЭМ!$A$34:$A$777,$A267,СВЦЭМ!$B$34:$B$777,R$260)+'СЕТ СН'!$F$12-'СЕТ СН'!$F$23</f>
        <v>-157.06119316000002</v>
      </c>
      <c r="S267" s="36">
        <f>SUMIFS(СВЦЭМ!$H$34:$H$777,СВЦЭМ!$A$34:$A$777,$A267,СВЦЭМ!$B$34:$B$777,S$260)+'СЕТ СН'!$F$12-'СЕТ СН'!$F$23</f>
        <v>-154.62758845000002</v>
      </c>
      <c r="T267" s="36">
        <f>SUMIFS(СВЦЭМ!$H$34:$H$777,СВЦЭМ!$A$34:$A$777,$A267,СВЦЭМ!$B$34:$B$777,T$260)+'СЕТ СН'!$F$12-'СЕТ СН'!$F$23</f>
        <v>-152.15958983000002</v>
      </c>
      <c r="U267" s="36">
        <f>SUMIFS(СВЦЭМ!$H$34:$H$777,СВЦЭМ!$A$34:$A$777,$A267,СВЦЭМ!$B$34:$B$777,U$260)+'СЕТ СН'!$F$12-'СЕТ СН'!$F$23</f>
        <v>-152.15331619</v>
      </c>
      <c r="V267" s="36">
        <f>SUMIFS(СВЦЭМ!$H$34:$H$777,СВЦЭМ!$A$34:$A$777,$A267,СВЦЭМ!$B$34:$B$777,V$260)+'СЕТ СН'!$F$12-'СЕТ СН'!$F$23</f>
        <v>-150.39857534999999</v>
      </c>
      <c r="W267" s="36">
        <f>SUMIFS(СВЦЭМ!$H$34:$H$777,СВЦЭМ!$A$34:$A$777,$A267,СВЦЭМ!$B$34:$B$777,W$260)+'СЕТ СН'!$F$12-'СЕТ СН'!$F$23</f>
        <v>-152.31172691</v>
      </c>
      <c r="X267" s="36">
        <f>SUMIFS(СВЦЭМ!$H$34:$H$777,СВЦЭМ!$A$34:$A$777,$A267,СВЦЭМ!$B$34:$B$777,X$260)+'СЕТ СН'!$F$12-'СЕТ СН'!$F$23</f>
        <v>-155.28749974999999</v>
      </c>
      <c r="Y267" s="36">
        <f>SUMIFS(СВЦЭМ!$H$34:$H$777,СВЦЭМ!$A$34:$A$777,$A267,СВЦЭМ!$B$34:$B$777,Y$260)+'СЕТ СН'!$F$12-'СЕТ СН'!$F$23</f>
        <v>-148.22703310000003</v>
      </c>
    </row>
    <row r="268" spans="1:27" ht="15.75" x14ac:dyDescent="0.2">
      <c r="A268" s="35">
        <f t="shared" si="7"/>
        <v>42802</v>
      </c>
      <c r="B268" s="36">
        <f>SUMIFS(СВЦЭМ!$H$34:$H$777,СВЦЭМ!$A$34:$A$777,$A268,СВЦЭМ!$B$34:$B$777,B$260)+'СЕТ СН'!$F$12-'СЕТ СН'!$F$23</f>
        <v>-129.17266741999998</v>
      </c>
      <c r="C268" s="36">
        <f>SUMIFS(СВЦЭМ!$H$34:$H$777,СВЦЭМ!$A$34:$A$777,$A268,СВЦЭМ!$B$34:$B$777,C$260)+'СЕТ СН'!$F$12-'СЕТ СН'!$F$23</f>
        <v>-109.22246036000001</v>
      </c>
      <c r="D268" s="36">
        <f>SUMIFS(СВЦЭМ!$H$34:$H$777,СВЦЭМ!$A$34:$A$777,$A268,СВЦЭМ!$B$34:$B$777,D$260)+'СЕТ СН'!$F$12-'СЕТ СН'!$F$23</f>
        <v>-100.44163979000001</v>
      </c>
      <c r="E268" s="36">
        <f>SUMIFS(СВЦЭМ!$H$34:$H$777,СВЦЭМ!$A$34:$A$777,$A268,СВЦЭМ!$B$34:$B$777,E$260)+'СЕТ СН'!$F$12-'СЕТ СН'!$F$23</f>
        <v>-96.287511629999983</v>
      </c>
      <c r="F268" s="36">
        <f>SUMIFS(СВЦЭМ!$H$34:$H$777,СВЦЭМ!$A$34:$A$777,$A268,СВЦЭМ!$B$34:$B$777,F$260)+'СЕТ СН'!$F$12-'СЕТ СН'!$F$23</f>
        <v>-96.378246509999997</v>
      </c>
      <c r="G268" s="36">
        <f>SUMIFS(СВЦЭМ!$H$34:$H$777,СВЦЭМ!$A$34:$A$777,$A268,СВЦЭМ!$B$34:$B$777,G$260)+'СЕТ СН'!$F$12-'СЕТ СН'!$F$23</f>
        <v>-100.19054820999997</v>
      </c>
      <c r="H268" s="36">
        <f>SUMIFS(СВЦЭМ!$H$34:$H$777,СВЦЭМ!$A$34:$A$777,$A268,СВЦЭМ!$B$34:$B$777,H$260)+'СЕТ СН'!$F$12-'СЕТ СН'!$F$23</f>
        <v>-112.83076295000001</v>
      </c>
      <c r="I268" s="36">
        <f>SUMIFS(СВЦЭМ!$H$34:$H$777,СВЦЭМ!$A$34:$A$777,$A268,СВЦЭМ!$B$34:$B$777,I$260)+'СЕТ СН'!$F$12-'СЕТ СН'!$F$23</f>
        <v>-128.23984402999997</v>
      </c>
      <c r="J268" s="36">
        <f>SUMIFS(СВЦЭМ!$H$34:$H$777,СВЦЭМ!$A$34:$A$777,$A268,СВЦЭМ!$B$34:$B$777,J$260)+'СЕТ СН'!$F$12-'СЕТ СН'!$F$23</f>
        <v>-163.12952428</v>
      </c>
      <c r="K268" s="36">
        <f>SUMIFS(СВЦЭМ!$H$34:$H$777,СВЦЭМ!$A$34:$A$777,$A268,СВЦЭМ!$B$34:$B$777,K$260)+'СЕТ СН'!$F$12-'СЕТ СН'!$F$23</f>
        <v>-153.86119817999997</v>
      </c>
      <c r="L268" s="36">
        <f>SUMIFS(СВЦЭМ!$H$34:$H$777,СВЦЭМ!$A$34:$A$777,$A268,СВЦЭМ!$B$34:$B$777,L$260)+'СЕТ СН'!$F$12-'СЕТ СН'!$F$23</f>
        <v>-151.19434529</v>
      </c>
      <c r="M268" s="36">
        <f>SUMIFS(СВЦЭМ!$H$34:$H$777,СВЦЭМ!$A$34:$A$777,$A268,СВЦЭМ!$B$34:$B$777,M$260)+'СЕТ СН'!$F$12-'СЕТ СН'!$F$23</f>
        <v>-141.88910141000002</v>
      </c>
      <c r="N268" s="36">
        <f>SUMIFS(СВЦЭМ!$H$34:$H$777,СВЦЭМ!$A$34:$A$777,$A268,СВЦЭМ!$B$34:$B$777,N$260)+'СЕТ СН'!$F$12-'СЕТ СН'!$F$23</f>
        <v>-155.71780968000002</v>
      </c>
      <c r="O268" s="36">
        <f>SUMIFS(СВЦЭМ!$H$34:$H$777,СВЦЭМ!$A$34:$A$777,$A268,СВЦЭМ!$B$34:$B$777,O$260)+'СЕТ СН'!$F$12-'СЕТ СН'!$F$23</f>
        <v>-157.07856487999999</v>
      </c>
      <c r="P268" s="36">
        <f>SUMIFS(СВЦЭМ!$H$34:$H$777,СВЦЭМ!$A$34:$A$777,$A268,СВЦЭМ!$B$34:$B$777,P$260)+'СЕТ СН'!$F$12-'СЕТ СН'!$F$23</f>
        <v>-161.87296466999999</v>
      </c>
      <c r="Q268" s="36">
        <f>SUMIFS(СВЦЭМ!$H$34:$H$777,СВЦЭМ!$A$34:$A$777,$A268,СВЦЭМ!$B$34:$B$777,Q$260)+'СЕТ СН'!$F$12-'СЕТ СН'!$F$23</f>
        <v>-164.0079192</v>
      </c>
      <c r="R268" s="36">
        <f>SUMIFS(СВЦЭМ!$H$34:$H$777,СВЦЭМ!$A$34:$A$777,$A268,СВЦЭМ!$B$34:$B$777,R$260)+'СЕТ СН'!$F$12-'СЕТ СН'!$F$23</f>
        <v>-161.11841401999999</v>
      </c>
      <c r="S268" s="36">
        <f>SUMIFS(СВЦЭМ!$H$34:$H$777,СВЦЭМ!$A$34:$A$777,$A268,СВЦЭМ!$B$34:$B$777,S$260)+'СЕТ СН'!$F$12-'СЕТ СН'!$F$23</f>
        <v>-157.29091369000002</v>
      </c>
      <c r="T268" s="36">
        <f>SUMIFS(СВЦЭМ!$H$34:$H$777,СВЦЭМ!$A$34:$A$777,$A268,СВЦЭМ!$B$34:$B$777,T$260)+'СЕТ СН'!$F$12-'СЕТ СН'!$F$23</f>
        <v>-149.53843360000002</v>
      </c>
      <c r="U268" s="36">
        <f>SUMIFS(СВЦЭМ!$H$34:$H$777,СВЦЭМ!$A$34:$A$777,$A268,СВЦЭМ!$B$34:$B$777,U$260)+'СЕТ СН'!$F$12-'СЕТ СН'!$F$23</f>
        <v>-150.09854122000002</v>
      </c>
      <c r="V268" s="36">
        <f>SUMIFS(СВЦЭМ!$H$34:$H$777,СВЦЭМ!$A$34:$A$777,$A268,СВЦЭМ!$B$34:$B$777,V$260)+'СЕТ СН'!$F$12-'СЕТ СН'!$F$23</f>
        <v>-151.40366029</v>
      </c>
      <c r="W268" s="36">
        <f>SUMIFS(СВЦЭМ!$H$34:$H$777,СВЦЭМ!$A$34:$A$777,$A268,СВЦЭМ!$B$34:$B$777,W$260)+'СЕТ СН'!$F$12-'СЕТ СН'!$F$23</f>
        <v>-147.29145963000002</v>
      </c>
      <c r="X268" s="36">
        <f>SUMIFS(СВЦЭМ!$H$34:$H$777,СВЦЭМ!$A$34:$A$777,$A268,СВЦЭМ!$B$34:$B$777,X$260)+'СЕТ СН'!$F$12-'СЕТ СН'!$F$23</f>
        <v>-147.20062602000002</v>
      </c>
      <c r="Y268" s="36">
        <f>SUMIFS(СВЦЭМ!$H$34:$H$777,СВЦЭМ!$A$34:$A$777,$A268,СВЦЭМ!$B$34:$B$777,Y$260)+'СЕТ СН'!$F$12-'СЕТ СН'!$F$23</f>
        <v>-135.50537591</v>
      </c>
    </row>
    <row r="269" spans="1:27" ht="15.75" x14ac:dyDescent="0.2">
      <c r="A269" s="35">
        <f t="shared" si="7"/>
        <v>42803</v>
      </c>
      <c r="B269" s="36">
        <f>SUMIFS(СВЦЭМ!$H$34:$H$777,СВЦЭМ!$A$34:$A$777,$A269,СВЦЭМ!$B$34:$B$777,B$260)+'СЕТ СН'!$F$12-'СЕТ СН'!$F$23</f>
        <v>-77.513392829999987</v>
      </c>
      <c r="C269" s="36">
        <f>SUMIFS(СВЦЭМ!$H$34:$H$777,СВЦЭМ!$A$34:$A$777,$A269,СВЦЭМ!$B$34:$B$777,C$260)+'СЕТ СН'!$F$12-'СЕТ СН'!$F$23</f>
        <v>-70.502066609999986</v>
      </c>
      <c r="D269" s="36">
        <f>SUMIFS(СВЦЭМ!$H$34:$H$777,СВЦЭМ!$A$34:$A$777,$A269,СВЦЭМ!$B$34:$B$777,D$260)+'СЕТ СН'!$F$12-'СЕТ СН'!$F$23</f>
        <v>-70.800783070000023</v>
      </c>
      <c r="E269" s="36">
        <f>SUMIFS(СВЦЭМ!$H$34:$H$777,СВЦЭМ!$A$34:$A$777,$A269,СВЦЭМ!$B$34:$B$777,E$260)+'СЕТ СН'!$F$12-'СЕТ СН'!$F$23</f>
        <v>-69.356051890000003</v>
      </c>
      <c r="F269" s="36">
        <f>SUMIFS(СВЦЭМ!$H$34:$H$777,СВЦЭМ!$A$34:$A$777,$A269,СВЦЭМ!$B$34:$B$777,F$260)+'СЕТ СН'!$F$12-'СЕТ СН'!$F$23</f>
        <v>-70.205352129999994</v>
      </c>
      <c r="G269" s="36">
        <f>SUMIFS(СВЦЭМ!$H$34:$H$777,СВЦЭМ!$A$34:$A$777,$A269,СВЦЭМ!$B$34:$B$777,G$260)+'СЕТ СН'!$F$12-'СЕТ СН'!$F$23</f>
        <v>-68.83401649000001</v>
      </c>
      <c r="H269" s="36">
        <f>SUMIFS(СВЦЭМ!$H$34:$H$777,СВЦЭМ!$A$34:$A$777,$A269,СВЦЭМ!$B$34:$B$777,H$260)+'СЕТ СН'!$F$12-'СЕТ СН'!$F$23</f>
        <v>-63.872052929999995</v>
      </c>
      <c r="I269" s="36">
        <f>SUMIFS(СВЦЭМ!$H$34:$H$777,СВЦЭМ!$A$34:$A$777,$A269,СВЦЭМ!$B$34:$B$777,I$260)+'СЕТ СН'!$F$12-'СЕТ СН'!$F$23</f>
        <v>-91.204767590000017</v>
      </c>
      <c r="J269" s="36">
        <f>SUMIFS(СВЦЭМ!$H$34:$H$777,СВЦЭМ!$A$34:$A$777,$A269,СВЦЭМ!$B$34:$B$777,J$260)+'СЕТ СН'!$F$12-'СЕТ СН'!$F$23</f>
        <v>-124.49526334000001</v>
      </c>
      <c r="K269" s="36">
        <f>SUMIFS(СВЦЭМ!$H$34:$H$777,СВЦЭМ!$A$34:$A$777,$A269,СВЦЭМ!$B$34:$B$777,K$260)+'СЕТ СН'!$F$12-'СЕТ СН'!$F$23</f>
        <v>-134.02246790999999</v>
      </c>
      <c r="L269" s="36">
        <f>SUMIFS(СВЦЭМ!$H$34:$H$777,СВЦЭМ!$A$34:$A$777,$A269,СВЦЭМ!$B$34:$B$777,L$260)+'СЕТ СН'!$F$12-'СЕТ СН'!$F$23</f>
        <v>-129.08319477999999</v>
      </c>
      <c r="M269" s="36">
        <f>SUMIFS(СВЦЭМ!$H$34:$H$777,СВЦЭМ!$A$34:$A$777,$A269,СВЦЭМ!$B$34:$B$777,M$260)+'СЕТ СН'!$F$12-'СЕТ СН'!$F$23</f>
        <v>-121.74949106000003</v>
      </c>
      <c r="N269" s="36">
        <f>SUMIFS(СВЦЭМ!$H$34:$H$777,СВЦЭМ!$A$34:$A$777,$A269,СВЦЭМ!$B$34:$B$777,N$260)+'СЕТ СН'!$F$12-'СЕТ СН'!$F$23</f>
        <v>-122.85265386999998</v>
      </c>
      <c r="O269" s="36">
        <f>SUMIFS(СВЦЭМ!$H$34:$H$777,СВЦЭМ!$A$34:$A$777,$A269,СВЦЭМ!$B$34:$B$777,O$260)+'СЕТ СН'!$F$12-'СЕТ СН'!$F$23</f>
        <v>-116.51393336000001</v>
      </c>
      <c r="P269" s="36">
        <f>SUMIFS(СВЦЭМ!$H$34:$H$777,СВЦЭМ!$A$34:$A$777,$A269,СВЦЭМ!$B$34:$B$777,P$260)+'СЕТ СН'!$F$12-'СЕТ СН'!$F$23</f>
        <v>-111.80523217000001</v>
      </c>
      <c r="Q269" s="36">
        <f>SUMIFS(СВЦЭМ!$H$34:$H$777,СВЦЭМ!$A$34:$A$777,$A269,СВЦЭМ!$B$34:$B$777,Q$260)+'СЕТ СН'!$F$12-'СЕТ СН'!$F$23</f>
        <v>-120.40000715999997</v>
      </c>
      <c r="R269" s="36">
        <f>SUMIFS(СВЦЭМ!$H$34:$H$777,СВЦЭМ!$A$34:$A$777,$A269,СВЦЭМ!$B$34:$B$777,R$260)+'СЕТ СН'!$F$12-'СЕТ СН'!$F$23</f>
        <v>-121.96996038999998</v>
      </c>
      <c r="S269" s="36">
        <f>SUMIFS(СВЦЭМ!$H$34:$H$777,СВЦЭМ!$A$34:$A$777,$A269,СВЦЭМ!$B$34:$B$777,S$260)+'СЕТ СН'!$F$12-'СЕТ СН'!$F$23</f>
        <v>-117.29661212000002</v>
      </c>
      <c r="T269" s="36">
        <f>SUMIFS(СВЦЭМ!$H$34:$H$777,СВЦЭМ!$A$34:$A$777,$A269,СВЦЭМ!$B$34:$B$777,T$260)+'СЕТ СН'!$F$12-'СЕТ СН'!$F$23</f>
        <v>-128.12887297999998</v>
      </c>
      <c r="U269" s="36">
        <f>SUMIFS(СВЦЭМ!$H$34:$H$777,СВЦЭМ!$A$34:$A$777,$A269,СВЦЭМ!$B$34:$B$777,U$260)+'СЕТ СН'!$F$12-'СЕТ СН'!$F$23</f>
        <v>-151.99461265999997</v>
      </c>
      <c r="V269" s="36">
        <f>SUMIFS(СВЦЭМ!$H$34:$H$777,СВЦЭМ!$A$34:$A$777,$A269,СВЦЭМ!$B$34:$B$777,V$260)+'СЕТ СН'!$F$12-'СЕТ СН'!$F$23</f>
        <v>-152.34955588999998</v>
      </c>
      <c r="W269" s="36">
        <f>SUMIFS(СВЦЭМ!$H$34:$H$777,СВЦЭМ!$A$34:$A$777,$A269,СВЦЭМ!$B$34:$B$777,W$260)+'СЕТ СН'!$F$12-'СЕТ СН'!$F$23</f>
        <v>-130.33889202</v>
      </c>
      <c r="X269" s="36">
        <f>SUMIFS(СВЦЭМ!$H$34:$H$777,СВЦЭМ!$A$34:$A$777,$A269,СВЦЭМ!$B$34:$B$777,X$260)+'СЕТ СН'!$F$12-'СЕТ СН'!$F$23</f>
        <v>-120.61283613000001</v>
      </c>
      <c r="Y269" s="36">
        <f>SUMIFS(СВЦЭМ!$H$34:$H$777,СВЦЭМ!$A$34:$A$777,$A269,СВЦЭМ!$B$34:$B$777,Y$260)+'СЕТ СН'!$F$12-'СЕТ СН'!$F$23</f>
        <v>-93.608307009999976</v>
      </c>
    </row>
    <row r="270" spans="1:27" ht="15.75" x14ac:dyDescent="0.2">
      <c r="A270" s="35">
        <f t="shared" si="7"/>
        <v>42804</v>
      </c>
      <c r="B270" s="36">
        <f>SUMIFS(СВЦЭМ!$H$34:$H$777,СВЦЭМ!$A$34:$A$777,$A270,СВЦЭМ!$B$34:$B$777,B$260)+'СЕТ СН'!$F$12-'СЕТ СН'!$F$23</f>
        <v>-68.210269600000004</v>
      </c>
      <c r="C270" s="36">
        <f>SUMIFS(СВЦЭМ!$H$34:$H$777,СВЦЭМ!$A$34:$A$777,$A270,СВЦЭМ!$B$34:$B$777,C$260)+'СЕТ СН'!$F$12-'СЕТ СН'!$F$23</f>
        <v>-47.891999960000021</v>
      </c>
      <c r="D270" s="36">
        <f>SUMIFS(СВЦЭМ!$H$34:$H$777,СВЦЭМ!$A$34:$A$777,$A270,СВЦЭМ!$B$34:$B$777,D$260)+'СЕТ СН'!$F$12-'СЕТ СН'!$F$23</f>
        <v>-36.240639910000027</v>
      </c>
      <c r="E270" s="36">
        <f>SUMIFS(СВЦЭМ!$H$34:$H$777,СВЦЭМ!$A$34:$A$777,$A270,СВЦЭМ!$B$34:$B$777,E$260)+'СЕТ СН'!$F$12-'СЕТ СН'!$F$23</f>
        <v>-35.319509140000036</v>
      </c>
      <c r="F270" s="36">
        <f>SUMIFS(СВЦЭМ!$H$34:$H$777,СВЦЭМ!$A$34:$A$777,$A270,СВЦЭМ!$B$34:$B$777,F$260)+'СЕТ СН'!$F$12-'СЕТ СН'!$F$23</f>
        <v>-36.147109699999987</v>
      </c>
      <c r="G270" s="36">
        <f>SUMIFS(СВЦЭМ!$H$34:$H$777,СВЦЭМ!$A$34:$A$777,$A270,СВЦЭМ!$B$34:$B$777,G$260)+'СЕТ СН'!$F$12-'СЕТ СН'!$F$23</f>
        <v>-43.378932849999956</v>
      </c>
      <c r="H270" s="36">
        <f>SUMIFS(СВЦЭМ!$H$34:$H$777,СВЦЭМ!$A$34:$A$777,$A270,СВЦЭМ!$B$34:$B$777,H$260)+'СЕТ СН'!$F$12-'СЕТ СН'!$F$23</f>
        <v>-74.60459302999999</v>
      </c>
      <c r="I270" s="36">
        <f>SUMIFS(СВЦЭМ!$H$34:$H$777,СВЦЭМ!$A$34:$A$777,$A270,СВЦЭМ!$B$34:$B$777,I$260)+'СЕТ СН'!$F$12-'СЕТ СН'!$F$23</f>
        <v>-104.38519953000002</v>
      </c>
      <c r="J270" s="36">
        <f>SUMIFS(СВЦЭМ!$H$34:$H$777,СВЦЭМ!$A$34:$A$777,$A270,СВЦЭМ!$B$34:$B$777,J$260)+'СЕТ СН'!$F$12-'СЕТ СН'!$F$23</f>
        <v>-118.89470957999998</v>
      </c>
      <c r="K270" s="36">
        <f>SUMIFS(СВЦЭМ!$H$34:$H$777,СВЦЭМ!$A$34:$A$777,$A270,СВЦЭМ!$B$34:$B$777,K$260)+'СЕТ СН'!$F$12-'СЕТ СН'!$F$23</f>
        <v>-145.94255163000003</v>
      </c>
      <c r="L270" s="36">
        <f>SUMIFS(СВЦЭМ!$H$34:$H$777,СВЦЭМ!$A$34:$A$777,$A270,СВЦЭМ!$B$34:$B$777,L$260)+'СЕТ СН'!$F$12-'СЕТ СН'!$F$23</f>
        <v>-142.13178323</v>
      </c>
      <c r="M270" s="36">
        <f>SUMIFS(СВЦЭМ!$H$34:$H$777,СВЦЭМ!$A$34:$A$777,$A270,СВЦЭМ!$B$34:$B$777,M$260)+'СЕТ СН'!$F$12-'СЕТ СН'!$F$23</f>
        <v>-127.58780701000001</v>
      </c>
      <c r="N270" s="36">
        <f>SUMIFS(СВЦЭМ!$H$34:$H$777,СВЦЭМ!$A$34:$A$777,$A270,СВЦЭМ!$B$34:$B$777,N$260)+'СЕТ СН'!$F$12-'СЕТ СН'!$F$23</f>
        <v>-123.83866609</v>
      </c>
      <c r="O270" s="36">
        <f>SUMIFS(СВЦЭМ!$H$34:$H$777,СВЦЭМ!$A$34:$A$777,$A270,СВЦЭМ!$B$34:$B$777,O$260)+'СЕТ СН'!$F$12-'СЕТ СН'!$F$23</f>
        <v>-122.36611435999998</v>
      </c>
      <c r="P270" s="36">
        <f>SUMIFS(СВЦЭМ!$H$34:$H$777,СВЦЭМ!$A$34:$A$777,$A270,СВЦЭМ!$B$34:$B$777,P$260)+'СЕТ СН'!$F$12-'СЕТ СН'!$F$23</f>
        <v>-111.08827730000002</v>
      </c>
      <c r="Q270" s="36">
        <f>SUMIFS(СВЦЭМ!$H$34:$H$777,СВЦЭМ!$A$34:$A$777,$A270,СВЦЭМ!$B$34:$B$777,Q$260)+'СЕТ СН'!$F$12-'СЕТ СН'!$F$23</f>
        <v>-106.73831990000002</v>
      </c>
      <c r="R270" s="36">
        <f>SUMIFS(СВЦЭМ!$H$34:$H$777,СВЦЭМ!$A$34:$A$777,$A270,СВЦЭМ!$B$34:$B$777,R$260)+'СЕТ СН'!$F$12-'СЕТ СН'!$F$23</f>
        <v>-113.46838227000001</v>
      </c>
      <c r="S270" s="36">
        <f>SUMIFS(СВЦЭМ!$H$34:$H$777,СВЦЭМ!$A$34:$A$777,$A270,СВЦЭМ!$B$34:$B$777,S$260)+'СЕТ СН'!$F$12-'СЕТ СН'!$F$23</f>
        <v>-114.49819768999998</v>
      </c>
      <c r="T270" s="36">
        <f>SUMIFS(СВЦЭМ!$H$34:$H$777,СВЦЭМ!$A$34:$A$777,$A270,СВЦЭМ!$B$34:$B$777,T$260)+'СЕТ СН'!$F$12-'СЕТ СН'!$F$23</f>
        <v>-124.01624415999999</v>
      </c>
      <c r="U270" s="36">
        <f>SUMIFS(СВЦЭМ!$H$34:$H$777,СВЦЭМ!$A$34:$A$777,$A270,СВЦЭМ!$B$34:$B$777,U$260)+'СЕТ СН'!$F$12-'СЕТ СН'!$F$23</f>
        <v>-144.18761072000001</v>
      </c>
      <c r="V270" s="36">
        <f>SUMIFS(СВЦЭМ!$H$34:$H$777,СВЦЭМ!$A$34:$A$777,$A270,СВЦЭМ!$B$34:$B$777,V$260)+'СЕТ СН'!$F$12-'СЕТ СН'!$F$23</f>
        <v>-144.64649329999997</v>
      </c>
      <c r="W270" s="36">
        <f>SUMIFS(СВЦЭМ!$H$34:$H$777,СВЦЭМ!$A$34:$A$777,$A270,СВЦЭМ!$B$34:$B$777,W$260)+'СЕТ СН'!$F$12-'СЕТ СН'!$F$23</f>
        <v>-135.61348628000002</v>
      </c>
      <c r="X270" s="36">
        <f>SUMIFS(СВЦЭМ!$H$34:$H$777,СВЦЭМ!$A$34:$A$777,$A270,СВЦЭМ!$B$34:$B$777,X$260)+'СЕТ СН'!$F$12-'СЕТ СН'!$F$23</f>
        <v>-127.79591840000001</v>
      </c>
      <c r="Y270" s="36">
        <f>SUMIFS(СВЦЭМ!$H$34:$H$777,СВЦЭМ!$A$34:$A$777,$A270,СВЦЭМ!$B$34:$B$777,Y$260)+'СЕТ СН'!$F$12-'СЕТ СН'!$F$23</f>
        <v>-117.12594732999997</v>
      </c>
    </row>
    <row r="271" spans="1:27" ht="15.75" x14ac:dyDescent="0.2">
      <c r="A271" s="35">
        <f t="shared" si="7"/>
        <v>42805</v>
      </c>
      <c r="B271" s="36">
        <f>SUMIFS(СВЦЭМ!$H$34:$H$777,СВЦЭМ!$A$34:$A$777,$A271,СВЦЭМ!$B$34:$B$777,B$260)+'СЕТ СН'!$F$12-'СЕТ СН'!$F$23</f>
        <v>-112.91040599000002</v>
      </c>
      <c r="C271" s="36">
        <f>SUMIFS(СВЦЭМ!$H$34:$H$777,СВЦЭМ!$A$34:$A$777,$A271,СВЦЭМ!$B$34:$B$777,C$260)+'СЕТ СН'!$F$12-'СЕТ СН'!$F$23</f>
        <v>-105.34323451</v>
      </c>
      <c r="D271" s="36">
        <f>SUMIFS(СВЦЭМ!$H$34:$H$777,СВЦЭМ!$A$34:$A$777,$A271,СВЦЭМ!$B$34:$B$777,D$260)+'СЕТ СН'!$F$12-'СЕТ СН'!$F$23</f>
        <v>-107.79284178</v>
      </c>
      <c r="E271" s="36">
        <f>SUMIFS(СВЦЭМ!$H$34:$H$777,СВЦЭМ!$A$34:$A$777,$A271,СВЦЭМ!$B$34:$B$777,E$260)+'СЕТ СН'!$F$12-'СЕТ СН'!$F$23</f>
        <v>-109.35778952999999</v>
      </c>
      <c r="F271" s="36">
        <f>SUMIFS(СВЦЭМ!$H$34:$H$777,СВЦЭМ!$A$34:$A$777,$A271,СВЦЭМ!$B$34:$B$777,F$260)+'СЕТ СН'!$F$12-'СЕТ СН'!$F$23</f>
        <v>-110.91662528000001</v>
      </c>
      <c r="G271" s="36">
        <f>SUMIFS(СВЦЭМ!$H$34:$H$777,СВЦЭМ!$A$34:$A$777,$A271,СВЦЭМ!$B$34:$B$777,G$260)+'СЕТ СН'!$F$12-'СЕТ СН'!$F$23</f>
        <v>-113.80973742999998</v>
      </c>
      <c r="H271" s="36">
        <f>SUMIFS(СВЦЭМ!$H$34:$H$777,СВЦЭМ!$A$34:$A$777,$A271,СВЦЭМ!$B$34:$B$777,H$260)+'СЕТ СН'!$F$12-'СЕТ СН'!$F$23</f>
        <v>-125.72564134999999</v>
      </c>
      <c r="I271" s="36">
        <f>SUMIFS(СВЦЭМ!$H$34:$H$777,СВЦЭМ!$A$34:$A$777,$A271,СВЦЭМ!$B$34:$B$777,I$260)+'СЕТ СН'!$F$12-'СЕТ СН'!$F$23</f>
        <v>-146.15003164000001</v>
      </c>
      <c r="J271" s="36">
        <f>SUMIFS(СВЦЭМ!$H$34:$H$777,СВЦЭМ!$A$34:$A$777,$A271,СВЦЭМ!$B$34:$B$777,J$260)+'СЕТ СН'!$F$12-'СЕТ СН'!$F$23</f>
        <v>-163.32341941999999</v>
      </c>
      <c r="K271" s="36">
        <f>SUMIFS(СВЦЭМ!$H$34:$H$777,СВЦЭМ!$A$34:$A$777,$A271,СВЦЭМ!$B$34:$B$777,K$260)+'СЕТ СН'!$F$12-'СЕТ СН'!$F$23</f>
        <v>-168.65078894999999</v>
      </c>
      <c r="L271" s="36">
        <f>SUMIFS(СВЦЭМ!$H$34:$H$777,СВЦЭМ!$A$34:$A$777,$A271,СВЦЭМ!$B$34:$B$777,L$260)+'СЕТ СН'!$F$12-'СЕТ СН'!$F$23</f>
        <v>-178.69132423000002</v>
      </c>
      <c r="M271" s="36">
        <f>SUMIFS(СВЦЭМ!$H$34:$H$777,СВЦЭМ!$A$34:$A$777,$A271,СВЦЭМ!$B$34:$B$777,M$260)+'СЕТ СН'!$F$12-'СЕТ СН'!$F$23</f>
        <v>-175.24744656000001</v>
      </c>
      <c r="N271" s="36">
        <f>SUMIFS(СВЦЭМ!$H$34:$H$777,СВЦЭМ!$A$34:$A$777,$A271,СВЦЭМ!$B$34:$B$777,N$260)+'СЕТ СН'!$F$12-'СЕТ СН'!$F$23</f>
        <v>-167.72356559000002</v>
      </c>
      <c r="O271" s="36">
        <f>SUMIFS(СВЦЭМ!$H$34:$H$777,СВЦЭМ!$A$34:$A$777,$A271,СВЦЭМ!$B$34:$B$777,O$260)+'СЕТ СН'!$F$12-'СЕТ СН'!$F$23</f>
        <v>-159.40378470000002</v>
      </c>
      <c r="P271" s="36">
        <f>SUMIFS(СВЦЭМ!$H$34:$H$777,СВЦЭМ!$A$34:$A$777,$A271,СВЦЭМ!$B$34:$B$777,P$260)+'СЕТ СН'!$F$12-'СЕТ СН'!$F$23</f>
        <v>-154.93674759999999</v>
      </c>
      <c r="Q271" s="36">
        <f>SUMIFS(СВЦЭМ!$H$34:$H$777,СВЦЭМ!$A$34:$A$777,$A271,СВЦЭМ!$B$34:$B$777,Q$260)+'СЕТ СН'!$F$12-'СЕТ СН'!$F$23</f>
        <v>-159.67541655999997</v>
      </c>
      <c r="R271" s="36">
        <f>SUMIFS(СВЦЭМ!$H$34:$H$777,СВЦЭМ!$A$34:$A$777,$A271,СВЦЭМ!$B$34:$B$777,R$260)+'СЕТ СН'!$F$12-'СЕТ СН'!$F$23</f>
        <v>-159.54616490000001</v>
      </c>
      <c r="S271" s="36">
        <f>SUMIFS(СВЦЭМ!$H$34:$H$777,СВЦЭМ!$A$34:$A$777,$A271,СВЦЭМ!$B$34:$B$777,S$260)+'СЕТ СН'!$F$12-'СЕТ СН'!$F$23</f>
        <v>-160.54393033999997</v>
      </c>
      <c r="T271" s="36">
        <f>SUMIFS(СВЦЭМ!$H$34:$H$777,СВЦЭМ!$A$34:$A$777,$A271,СВЦЭМ!$B$34:$B$777,T$260)+'СЕТ СН'!$F$12-'СЕТ СН'!$F$23</f>
        <v>-170.23937661000002</v>
      </c>
      <c r="U271" s="36">
        <f>SUMIFS(СВЦЭМ!$H$34:$H$777,СВЦЭМ!$A$34:$A$777,$A271,СВЦЭМ!$B$34:$B$777,U$260)+'СЕТ СН'!$F$12-'СЕТ СН'!$F$23</f>
        <v>-196.55368179999999</v>
      </c>
      <c r="V271" s="36">
        <f>SUMIFS(СВЦЭМ!$H$34:$H$777,СВЦЭМ!$A$34:$A$777,$A271,СВЦЭМ!$B$34:$B$777,V$260)+'СЕТ СН'!$F$12-'СЕТ СН'!$F$23</f>
        <v>-198.29302439000003</v>
      </c>
      <c r="W271" s="36">
        <f>SUMIFS(СВЦЭМ!$H$34:$H$777,СВЦЭМ!$A$34:$A$777,$A271,СВЦЭМ!$B$34:$B$777,W$260)+'СЕТ СН'!$F$12-'СЕТ СН'!$F$23</f>
        <v>-184.31310044000003</v>
      </c>
      <c r="X271" s="36">
        <f>SUMIFS(СВЦЭМ!$H$34:$H$777,СВЦЭМ!$A$34:$A$777,$A271,СВЦЭМ!$B$34:$B$777,X$260)+'СЕТ СН'!$F$12-'СЕТ СН'!$F$23</f>
        <v>-159.75711410999997</v>
      </c>
      <c r="Y271" s="36">
        <f>SUMIFS(СВЦЭМ!$H$34:$H$777,СВЦЭМ!$A$34:$A$777,$A271,СВЦЭМ!$B$34:$B$777,Y$260)+'СЕТ СН'!$F$12-'СЕТ СН'!$F$23</f>
        <v>-139.20975852999999</v>
      </c>
    </row>
    <row r="272" spans="1:27" ht="15.75" x14ac:dyDescent="0.2">
      <c r="A272" s="35">
        <f t="shared" si="7"/>
        <v>42806</v>
      </c>
      <c r="B272" s="36">
        <f>SUMIFS(СВЦЭМ!$H$34:$H$777,СВЦЭМ!$A$34:$A$777,$A272,СВЦЭМ!$B$34:$B$777,B$260)+'СЕТ СН'!$F$12-'СЕТ СН'!$F$23</f>
        <v>-130.45032307999998</v>
      </c>
      <c r="C272" s="36">
        <f>SUMIFS(СВЦЭМ!$H$34:$H$777,СВЦЭМ!$A$34:$A$777,$A272,СВЦЭМ!$B$34:$B$777,C$260)+'СЕТ СН'!$F$12-'СЕТ СН'!$F$23</f>
        <v>-113.12247430000002</v>
      </c>
      <c r="D272" s="36">
        <f>SUMIFS(СВЦЭМ!$H$34:$H$777,СВЦЭМ!$A$34:$A$777,$A272,СВЦЭМ!$B$34:$B$777,D$260)+'СЕТ СН'!$F$12-'СЕТ СН'!$F$23</f>
        <v>-105.55858546000002</v>
      </c>
      <c r="E272" s="36">
        <f>SUMIFS(СВЦЭМ!$H$34:$H$777,СВЦЭМ!$A$34:$A$777,$A272,СВЦЭМ!$B$34:$B$777,E$260)+'СЕТ СН'!$F$12-'СЕТ СН'!$F$23</f>
        <v>-103.67311360000002</v>
      </c>
      <c r="F272" s="36">
        <f>SUMIFS(СВЦЭМ!$H$34:$H$777,СВЦЭМ!$A$34:$A$777,$A272,СВЦЭМ!$B$34:$B$777,F$260)+'СЕТ СН'!$F$12-'СЕТ СН'!$F$23</f>
        <v>-103.75825858000002</v>
      </c>
      <c r="G272" s="36">
        <f>SUMIFS(СВЦЭМ!$H$34:$H$777,СВЦЭМ!$A$34:$A$777,$A272,СВЦЭМ!$B$34:$B$777,G$260)+'СЕТ СН'!$F$12-'СЕТ СН'!$F$23</f>
        <v>-103.81687184999998</v>
      </c>
      <c r="H272" s="36">
        <f>SUMIFS(СВЦЭМ!$H$34:$H$777,СВЦЭМ!$A$34:$A$777,$A272,СВЦЭМ!$B$34:$B$777,H$260)+'СЕТ СН'!$F$12-'СЕТ СН'!$F$23</f>
        <v>-110.61334521999999</v>
      </c>
      <c r="I272" s="36">
        <f>SUMIFS(СВЦЭМ!$H$34:$H$777,СВЦЭМ!$A$34:$A$777,$A272,СВЦЭМ!$B$34:$B$777,I$260)+'СЕТ СН'!$F$12-'СЕТ СН'!$F$23</f>
        <v>-130.13501049000001</v>
      </c>
      <c r="J272" s="36">
        <f>SUMIFS(СВЦЭМ!$H$34:$H$777,СВЦЭМ!$A$34:$A$777,$A272,СВЦЭМ!$B$34:$B$777,J$260)+'СЕТ СН'!$F$12-'СЕТ СН'!$F$23</f>
        <v>-166.35498941999998</v>
      </c>
      <c r="K272" s="36">
        <f>SUMIFS(СВЦЭМ!$H$34:$H$777,СВЦЭМ!$A$34:$A$777,$A272,СВЦЭМ!$B$34:$B$777,K$260)+'СЕТ СН'!$F$12-'СЕТ СН'!$F$23</f>
        <v>-176.59409127999999</v>
      </c>
      <c r="L272" s="36">
        <f>SUMIFS(СВЦЭМ!$H$34:$H$777,СВЦЭМ!$A$34:$A$777,$A272,СВЦЭМ!$B$34:$B$777,L$260)+'СЕТ СН'!$F$12-'СЕТ СН'!$F$23</f>
        <v>-186.24276674999999</v>
      </c>
      <c r="M272" s="36">
        <f>SUMIFS(СВЦЭМ!$H$34:$H$777,СВЦЭМ!$A$34:$A$777,$A272,СВЦЭМ!$B$34:$B$777,M$260)+'СЕТ СН'!$F$12-'СЕТ СН'!$F$23</f>
        <v>-186.53517813000002</v>
      </c>
      <c r="N272" s="36">
        <f>SUMIFS(СВЦЭМ!$H$34:$H$777,СВЦЭМ!$A$34:$A$777,$A272,СВЦЭМ!$B$34:$B$777,N$260)+'СЕТ СН'!$F$12-'СЕТ СН'!$F$23</f>
        <v>-180.58936569000002</v>
      </c>
      <c r="O272" s="36">
        <f>SUMIFS(СВЦЭМ!$H$34:$H$777,СВЦЭМ!$A$34:$A$777,$A272,СВЦЭМ!$B$34:$B$777,O$260)+'СЕТ СН'!$F$12-'СЕТ СН'!$F$23</f>
        <v>-174.51424809000002</v>
      </c>
      <c r="P272" s="36">
        <f>SUMIFS(СВЦЭМ!$H$34:$H$777,СВЦЭМ!$A$34:$A$777,$A272,СВЦЭМ!$B$34:$B$777,P$260)+'СЕТ СН'!$F$12-'СЕТ СН'!$F$23</f>
        <v>-167.57848419999999</v>
      </c>
      <c r="Q272" s="36">
        <f>SUMIFS(СВЦЭМ!$H$34:$H$777,СВЦЭМ!$A$34:$A$777,$A272,СВЦЭМ!$B$34:$B$777,Q$260)+'СЕТ СН'!$F$12-'СЕТ СН'!$F$23</f>
        <v>-168.18522366000002</v>
      </c>
      <c r="R272" s="36">
        <f>SUMIFS(СВЦЭМ!$H$34:$H$777,СВЦЭМ!$A$34:$A$777,$A272,СВЦЭМ!$B$34:$B$777,R$260)+'СЕТ СН'!$F$12-'СЕТ СН'!$F$23</f>
        <v>-168.77864135999999</v>
      </c>
      <c r="S272" s="36">
        <f>SUMIFS(СВЦЭМ!$H$34:$H$777,СВЦЭМ!$A$34:$A$777,$A272,СВЦЭМ!$B$34:$B$777,S$260)+'СЕТ СН'!$F$12-'СЕТ СН'!$F$23</f>
        <v>-170.97062748000002</v>
      </c>
      <c r="T272" s="36">
        <f>SUMIFS(СВЦЭМ!$H$34:$H$777,СВЦЭМ!$A$34:$A$777,$A272,СВЦЭМ!$B$34:$B$777,T$260)+'СЕТ СН'!$F$12-'СЕТ СН'!$F$23</f>
        <v>-172.84885056000002</v>
      </c>
      <c r="U272" s="36">
        <f>SUMIFS(СВЦЭМ!$H$34:$H$777,СВЦЭМ!$A$34:$A$777,$A272,СВЦЭМ!$B$34:$B$777,U$260)+'СЕТ СН'!$F$12-'СЕТ СН'!$F$23</f>
        <v>-191.23300776000002</v>
      </c>
      <c r="V272" s="36">
        <f>SUMIFS(СВЦЭМ!$H$34:$H$777,СВЦЭМ!$A$34:$A$777,$A272,СВЦЭМ!$B$34:$B$777,V$260)+'СЕТ СН'!$F$12-'СЕТ СН'!$F$23</f>
        <v>-191.75707468000002</v>
      </c>
      <c r="W272" s="36">
        <f>SUMIFS(СВЦЭМ!$H$34:$H$777,СВЦЭМ!$A$34:$A$777,$A272,СВЦЭМ!$B$34:$B$777,W$260)+'СЕТ СН'!$F$12-'СЕТ СН'!$F$23</f>
        <v>-189.18304209000001</v>
      </c>
      <c r="X272" s="36">
        <f>SUMIFS(СВЦЭМ!$H$34:$H$777,СВЦЭМ!$A$34:$A$777,$A272,СВЦЭМ!$B$34:$B$777,X$260)+'СЕТ СН'!$F$12-'СЕТ СН'!$F$23</f>
        <v>-176.36243251000002</v>
      </c>
      <c r="Y272" s="36">
        <f>SUMIFS(СВЦЭМ!$H$34:$H$777,СВЦЭМ!$A$34:$A$777,$A272,СВЦЭМ!$B$34:$B$777,Y$260)+'СЕТ СН'!$F$12-'СЕТ СН'!$F$23</f>
        <v>-150.42528305000002</v>
      </c>
    </row>
    <row r="273" spans="1:25" ht="15.75" x14ac:dyDescent="0.2">
      <c r="A273" s="35">
        <f t="shared" si="7"/>
        <v>42807</v>
      </c>
      <c r="B273" s="36">
        <f>SUMIFS(СВЦЭМ!$H$34:$H$777,СВЦЭМ!$A$34:$A$777,$A273,СВЦЭМ!$B$34:$B$777,B$260)+'СЕТ СН'!$F$12-'СЕТ СН'!$F$23</f>
        <v>-109.73644402999997</v>
      </c>
      <c r="C273" s="36">
        <f>SUMIFS(СВЦЭМ!$H$34:$H$777,СВЦЭМ!$A$34:$A$777,$A273,СВЦЭМ!$B$34:$B$777,C$260)+'СЕТ СН'!$F$12-'СЕТ СН'!$F$23</f>
        <v>-106.47530344</v>
      </c>
      <c r="D273" s="36">
        <f>SUMIFS(СВЦЭМ!$H$34:$H$777,СВЦЭМ!$A$34:$A$777,$A273,СВЦЭМ!$B$34:$B$777,D$260)+'СЕТ СН'!$F$12-'СЕТ СН'!$F$23</f>
        <v>-104.72165561999998</v>
      </c>
      <c r="E273" s="36">
        <f>SUMIFS(СВЦЭМ!$H$34:$H$777,СВЦЭМ!$A$34:$A$777,$A273,СВЦЭМ!$B$34:$B$777,E$260)+'СЕТ СН'!$F$12-'СЕТ СН'!$F$23</f>
        <v>-102.74133967</v>
      </c>
      <c r="F273" s="36">
        <f>SUMIFS(СВЦЭМ!$H$34:$H$777,СВЦЭМ!$A$34:$A$777,$A273,СВЦЭМ!$B$34:$B$777,F$260)+'СЕТ СН'!$F$12-'СЕТ СН'!$F$23</f>
        <v>-73.826021700000013</v>
      </c>
      <c r="G273" s="36">
        <f>SUMIFS(СВЦЭМ!$H$34:$H$777,СВЦЭМ!$A$34:$A$777,$A273,СВЦЭМ!$B$34:$B$777,G$260)+'СЕТ СН'!$F$12-'СЕТ СН'!$F$23</f>
        <v>-51.264529919999973</v>
      </c>
      <c r="H273" s="36">
        <f>SUMIFS(СВЦЭМ!$H$34:$H$777,СВЦЭМ!$A$34:$A$777,$A273,СВЦЭМ!$B$34:$B$777,H$260)+'СЕТ СН'!$F$12-'СЕТ СН'!$F$23</f>
        <v>-70.464129920000005</v>
      </c>
      <c r="I273" s="36">
        <f>SUMIFS(СВЦЭМ!$H$34:$H$777,СВЦЭМ!$A$34:$A$777,$A273,СВЦЭМ!$B$34:$B$777,I$260)+'СЕТ СН'!$F$12-'СЕТ СН'!$F$23</f>
        <v>-99.033148330000017</v>
      </c>
      <c r="J273" s="36">
        <f>SUMIFS(СВЦЭМ!$H$34:$H$777,СВЦЭМ!$A$34:$A$777,$A273,СВЦЭМ!$B$34:$B$777,J$260)+'СЕТ СН'!$F$12-'СЕТ СН'!$F$23</f>
        <v>-126.68805530999998</v>
      </c>
      <c r="K273" s="36">
        <f>SUMIFS(СВЦЭМ!$H$34:$H$777,СВЦЭМ!$A$34:$A$777,$A273,СВЦЭМ!$B$34:$B$777,K$260)+'СЕТ СН'!$F$12-'СЕТ СН'!$F$23</f>
        <v>-133.09210748999999</v>
      </c>
      <c r="L273" s="36">
        <f>SUMIFS(СВЦЭМ!$H$34:$H$777,СВЦЭМ!$A$34:$A$777,$A273,СВЦЭМ!$B$34:$B$777,L$260)+'СЕТ СН'!$F$12-'СЕТ СН'!$F$23</f>
        <v>-135.60299013999997</v>
      </c>
      <c r="M273" s="36">
        <f>SUMIFS(СВЦЭМ!$H$34:$H$777,СВЦЭМ!$A$34:$A$777,$A273,СВЦЭМ!$B$34:$B$777,M$260)+'СЕТ СН'!$F$12-'СЕТ СН'!$F$23</f>
        <v>-136.72531628000002</v>
      </c>
      <c r="N273" s="36">
        <f>SUMIFS(СВЦЭМ!$H$34:$H$777,СВЦЭМ!$A$34:$A$777,$A273,СВЦЭМ!$B$34:$B$777,N$260)+'СЕТ СН'!$F$12-'СЕТ СН'!$F$23</f>
        <v>-129.14164307999999</v>
      </c>
      <c r="O273" s="36">
        <f>SUMIFS(СВЦЭМ!$H$34:$H$777,СВЦЭМ!$A$34:$A$777,$A273,СВЦЭМ!$B$34:$B$777,O$260)+'СЕТ СН'!$F$12-'СЕТ СН'!$F$23</f>
        <v>-127.00466002000002</v>
      </c>
      <c r="P273" s="36">
        <f>SUMIFS(СВЦЭМ!$H$34:$H$777,СВЦЭМ!$A$34:$A$777,$A273,СВЦЭМ!$B$34:$B$777,P$260)+'СЕТ СН'!$F$12-'СЕТ СН'!$F$23</f>
        <v>-119.74731116999999</v>
      </c>
      <c r="Q273" s="36">
        <f>SUMIFS(СВЦЭМ!$H$34:$H$777,СВЦЭМ!$A$34:$A$777,$A273,СВЦЭМ!$B$34:$B$777,Q$260)+'СЕТ СН'!$F$12-'СЕТ СН'!$F$23</f>
        <v>-121.41276019999998</v>
      </c>
      <c r="R273" s="36">
        <f>SUMIFS(СВЦЭМ!$H$34:$H$777,СВЦЭМ!$A$34:$A$777,$A273,СВЦЭМ!$B$34:$B$777,R$260)+'СЕТ СН'!$F$12-'СЕТ СН'!$F$23</f>
        <v>-120.81258840999999</v>
      </c>
      <c r="S273" s="36">
        <f>SUMIFS(СВЦЭМ!$H$34:$H$777,СВЦЭМ!$A$34:$A$777,$A273,СВЦЭМ!$B$34:$B$777,S$260)+'СЕТ СН'!$F$12-'СЕТ СН'!$F$23</f>
        <v>-121.45441011000003</v>
      </c>
      <c r="T273" s="36">
        <f>SUMIFS(СВЦЭМ!$H$34:$H$777,СВЦЭМ!$A$34:$A$777,$A273,СВЦЭМ!$B$34:$B$777,T$260)+'СЕТ СН'!$F$12-'СЕТ СН'!$F$23</f>
        <v>-132.05753205000002</v>
      </c>
      <c r="U273" s="36">
        <f>SUMIFS(СВЦЭМ!$H$34:$H$777,СВЦЭМ!$A$34:$A$777,$A273,СВЦЭМ!$B$34:$B$777,U$260)+'СЕТ СН'!$F$12-'СЕТ СН'!$F$23</f>
        <v>-139.41036638999998</v>
      </c>
      <c r="V273" s="36">
        <f>SUMIFS(СВЦЭМ!$H$34:$H$777,СВЦЭМ!$A$34:$A$777,$A273,СВЦЭМ!$B$34:$B$777,V$260)+'СЕТ СН'!$F$12-'СЕТ СН'!$F$23</f>
        <v>-140.88492966000001</v>
      </c>
      <c r="W273" s="36">
        <f>SUMIFS(СВЦЭМ!$H$34:$H$777,СВЦЭМ!$A$34:$A$777,$A273,СВЦЭМ!$B$34:$B$777,W$260)+'СЕТ СН'!$F$12-'СЕТ СН'!$F$23</f>
        <v>-135.60811863999999</v>
      </c>
      <c r="X273" s="36">
        <f>SUMIFS(СВЦЭМ!$H$34:$H$777,СВЦЭМ!$A$34:$A$777,$A273,СВЦЭМ!$B$34:$B$777,X$260)+'СЕТ СН'!$F$12-'СЕТ СН'!$F$23</f>
        <v>-136.34601027999997</v>
      </c>
      <c r="Y273" s="36">
        <f>SUMIFS(СВЦЭМ!$H$34:$H$777,СВЦЭМ!$A$34:$A$777,$A273,СВЦЭМ!$B$34:$B$777,Y$260)+'СЕТ СН'!$F$12-'СЕТ СН'!$F$23</f>
        <v>-104.69286304000002</v>
      </c>
    </row>
    <row r="274" spans="1:25" ht="15.75" x14ac:dyDescent="0.2">
      <c r="A274" s="35">
        <f t="shared" si="7"/>
        <v>42808</v>
      </c>
      <c r="B274" s="36">
        <f>SUMIFS(СВЦЭМ!$H$34:$H$777,СВЦЭМ!$A$34:$A$777,$A274,СВЦЭМ!$B$34:$B$777,B$260)+'СЕТ СН'!$F$12-'СЕТ СН'!$F$23</f>
        <v>-107.36605675999999</v>
      </c>
      <c r="C274" s="36">
        <f>SUMIFS(СВЦЭМ!$H$34:$H$777,СВЦЭМ!$A$34:$A$777,$A274,СВЦЭМ!$B$34:$B$777,C$260)+'СЕТ СН'!$F$12-'СЕТ СН'!$F$23</f>
        <v>-106.82652108000002</v>
      </c>
      <c r="D274" s="36">
        <f>SUMIFS(СВЦЭМ!$H$34:$H$777,СВЦЭМ!$A$34:$A$777,$A274,СВЦЭМ!$B$34:$B$777,D$260)+'СЕТ СН'!$F$12-'СЕТ СН'!$F$23</f>
        <v>-95.383377499999995</v>
      </c>
      <c r="E274" s="36">
        <f>SUMIFS(СВЦЭМ!$H$34:$H$777,СВЦЭМ!$A$34:$A$777,$A274,СВЦЭМ!$B$34:$B$777,E$260)+'СЕТ СН'!$F$12-'СЕТ СН'!$F$23</f>
        <v>-94.341347279999979</v>
      </c>
      <c r="F274" s="36">
        <f>SUMIFS(СВЦЭМ!$H$34:$H$777,СВЦЭМ!$A$34:$A$777,$A274,СВЦЭМ!$B$34:$B$777,F$260)+'СЕТ СН'!$F$12-'СЕТ СН'!$F$23</f>
        <v>-91.905143880000026</v>
      </c>
      <c r="G274" s="36">
        <f>SUMIFS(СВЦЭМ!$H$34:$H$777,СВЦЭМ!$A$34:$A$777,$A274,СВЦЭМ!$B$34:$B$777,G$260)+'СЕТ СН'!$F$12-'СЕТ СН'!$F$23</f>
        <v>-80.056329989999995</v>
      </c>
      <c r="H274" s="36">
        <f>SUMIFS(СВЦЭМ!$H$34:$H$777,СВЦЭМ!$A$34:$A$777,$A274,СВЦЭМ!$B$34:$B$777,H$260)+'СЕТ СН'!$F$12-'СЕТ СН'!$F$23</f>
        <v>-94.66566229</v>
      </c>
      <c r="I274" s="36">
        <f>SUMIFS(СВЦЭМ!$H$34:$H$777,СВЦЭМ!$A$34:$A$777,$A274,СВЦЭМ!$B$34:$B$777,I$260)+'СЕТ СН'!$F$12-'СЕТ СН'!$F$23</f>
        <v>-114.37483884</v>
      </c>
      <c r="J274" s="36">
        <f>SUMIFS(СВЦЭМ!$H$34:$H$777,СВЦЭМ!$A$34:$A$777,$A274,СВЦЭМ!$B$34:$B$777,J$260)+'СЕТ СН'!$F$12-'СЕТ СН'!$F$23</f>
        <v>-146.60195443999999</v>
      </c>
      <c r="K274" s="36">
        <f>SUMIFS(СВЦЭМ!$H$34:$H$777,СВЦЭМ!$A$34:$A$777,$A274,СВЦЭМ!$B$34:$B$777,K$260)+'СЕТ СН'!$F$12-'СЕТ СН'!$F$23</f>
        <v>-143.05171418999998</v>
      </c>
      <c r="L274" s="36">
        <f>SUMIFS(СВЦЭМ!$H$34:$H$777,СВЦЭМ!$A$34:$A$777,$A274,СВЦЭМ!$B$34:$B$777,L$260)+'СЕТ СН'!$F$12-'СЕТ СН'!$F$23</f>
        <v>-143.09989688000002</v>
      </c>
      <c r="M274" s="36">
        <f>SUMIFS(СВЦЭМ!$H$34:$H$777,СВЦЭМ!$A$34:$A$777,$A274,СВЦЭМ!$B$34:$B$777,M$260)+'СЕТ СН'!$F$12-'СЕТ СН'!$F$23</f>
        <v>-130.34361734999999</v>
      </c>
      <c r="N274" s="36">
        <f>SUMIFS(СВЦЭМ!$H$34:$H$777,СВЦЭМ!$A$34:$A$777,$A274,СВЦЭМ!$B$34:$B$777,N$260)+'СЕТ СН'!$F$12-'СЕТ СН'!$F$23</f>
        <v>-125.46052589999999</v>
      </c>
      <c r="O274" s="36">
        <f>SUMIFS(СВЦЭМ!$H$34:$H$777,СВЦЭМ!$A$34:$A$777,$A274,СВЦЭМ!$B$34:$B$777,O$260)+'СЕТ СН'!$F$12-'СЕТ СН'!$F$23</f>
        <v>-103.68216754000002</v>
      </c>
      <c r="P274" s="36">
        <f>SUMIFS(СВЦЭМ!$H$34:$H$777,СВЦЭМ!$A$34:$A$777,$A274,СВЦЭМ!$B$34:$B$777,P$260)+'СЕТ СН'!$F$12-'СЕТ СН'!$F$23</f>
        <v>-100.71025995000002</v>
      </c>
      <c r="Q274" s="36">
        <f>SUMIFS(СВЦЭМ!$H$34:$H$777,СВЦЭМ!$A$34:$A$777,$A274,СВЦЭМ!$B$34:$B$777,Q$260)+'СЕТ СН'!$F$12-'СЕТ СН'!$F$23</f>
        <v>-100.94948065</v>
      </c>
      <c r="R274" s="36">
        <f>SUMIFS(СВЦЭМ!$H$34:$H$777,СВЦЭМ!$A$34:$A$777,$A274,СВЦЭМ!$B$34:$B$777,R$260)+'СЕТ СН'!$F$12-'СЕТ СН'!$F$23</f>
        <v>-102.28160091000001</v>
      </c>
      <c r="S274" s="36">
        <f>SUMIFS(СВЦЭМ!$H$34:$H$777,СВЦЭМ!$A$34:$A$777,$A274,СВЦЭМ!$B$34:$B$777,S$260)+'СЕТ СН'!$F$12-'СЕТ СН'!$F$23</f>
        <v>-109.03452583000001</v>
      </c>
      <c r="T274" s="36">
        <f>SUMIFS(СВЦЭМ!$H$34:$H$777,СВЦЭМ!$A$34:$A$777,$A274,СВЦЭМ!$B$34:$B$777,T$260)+'СЕТ СН'!$F$12-'СЕТ СН'!$F$23</f>
        <v>-116.86572754000002</v>
      </c>
      <c r="U274" s="36">
        <f>SUMIFS(СВЦЭМ!$H$34:$H$777,СВЦЭМ!$A$34:$A$777,$A274,СВЦЭМ!$B$34:$B$777,U$260)+'СЕТ СН'!$F$12-'СЕТ СН'!$F$23</f>
        <v>-140.03616567</v>
      </c>
      <c r="V274" s="36">
        <f>SUMIFS(СВЦЭМ!$H$34:$H$777,СВЦЭМ!$A$34:$A$777,$A274,СВЦЭМ!$B$34:$B$777,V$260)+'СЕТ СН'!$F$12-'СЕТ СН'!$F$23</f>
        <v>-144.30326873000001</v>
      </c>
      <c r="W274" s="36">
        <f>SUMIFS(СВЦЭМ!$H$34:$H$777,СВЦЭМ!$A$34:$A$777,$A274,СВЦЭМ!$B$34:$B$777,W$260)+'СЕТ СН'!$F$12-'СЕТ СН'!$F$23</f>
        <v>-142.61276719</v>
      </c>
      <c r="X274" s="36">
        <f>SUMIFS(СВЦЭМ!$H$34:$H$777,СВЦЭМ!$A$34:$A$777,$A274,СВЦЭМ!$B$34:$B$777,X$260)+'СЕТ СН'!$F$12-'СЕТ СН'!$F$23</f>
        <v>-145.25161530999998</v>
      </c>
      <c r="Y274" s="36">
        <f>SUMIFS(СВЦЭМ!$H$34:$H$777,СВЦЭМ!$A$34:$A$777,$A274,СВЦЭМ!$B$34:$B$777,Y$260)+'СЕТ СН'!$F$12-'СЕТ СН'!$F$23</f>
        <v>-115.68972969999999</v>
      </c>
    </row>
    <row r="275" spans="1:25" ht="15.75" x14ac:dyDescent="0.2">
      <c r="A275" s="35">
        <f t="shared" si="7"/>
        <v>42809</v>
      </c>
      <c r="B275" s="36">
        <f>SUMIFS(СВЦЭМ!$H$34:$H$777,СВЦЭМ!$A$34:$A$777,$A275,СВЦЭМ!$B$34:$B$777,B$260)+'СЕТ СН'!$F$12-'СЕТ СН'!$F$23</f>
        <v>-95.897970380000004</v>
      </c>
      <c r="C275" s="36">
        <f>SUMIFS(СВЦЭМ!$H$34:$H$777,СВЦЭМ!$A$34:$A$777,$A275,СВЦЭМ!$B$34:$B$777,C$260)+'СЕТ СН'!$F$12-'СЕТ СН'!$F$23</f>
        <v>-71.216210939999996</v>
      </c>
      <c r="D275" s="36">
        <f>SUMIFS(СВЦЭМ!$H$34:$H$777,СВЦЭМ!$A$34:$A$777,$A275,СВЦЭМ!$B$34:$B$777,D$260)+'СЕТ СН'!$F$12-'СЕТ СН'!$F$23</f>
        <v>-56.577189640000029</v>
      </c>
      <c r="E275" s="36">
        <f>SUMIFS(СВЦЭМ!$H$34:$H$777,СВЦЭМ!$A$34:$A$777,$A275,СВЦЭМ!$B$34:$B$777,E$260)+'СЕТ СН'!$F$12-'СЕТ СН'!$F$23</f>
        <v>-53.809508570000048</v>
      </c>
      <c r="F275" s="36">
        <f>SUMIFS(СВЦЭМ!$H$34:$H$777,СВЦЭМ!$A$34:$A$777,$A275,СВЦЭМ!$B$34:$B$777,F$260)+'СЕТ СН'!$F$12-'СЕТ СН'!$F$23</f>
        <v>-56.366939590000015</v>
      </c>
      <c r="G275" s="36">
        <f>SUMIFS(СВЦЭМ!$H$34:$H$777,СВЦЭМ!$A$34:$A$777,$A275,СВЦЭМ!$B$34:$B$777,G$260)+'СЕТ СН'!$F$12-'СЕТ СН'!$F$23</f>
        <v>-61.385846870000023</v>
      </c>
      <c r="H275" s="36">
        <f>SUMIFS(СВЦЭМ!$H$34:$H$777,СВЦЭМ!$A$34:$A$777,$A275,СВЦЭМ!$B$34:$B$777,H$260)+'СЕТ СН'!$F$12-'СЕТ СН'!$F$23</f>
        <v>-100.93732649999998</v>
      </c>
      <c r="I275" s="36">
        <f>SUMIFS(СВЦЭМ!$H$34:$H$777,СВЦЭМ!$A$34:$A$777,$A275,СВЦЭМ!$B$34:$B$777,I$260)+'СЕТ СН'!$F$12-'СЕТ СН'!$F$23</f>
        <v>-137.53335914000002</v>
      </c>
      <c r="J275" s="36">
        <f>SUMIFS(СВЦЭМ!$H$34:$H$777,СВЦЭМ!$A$34:$A$777,$A275,СВЦЭМ!$B$34:$B$777,J$260)+'СЕТ СН'!$F$12-'СЕТ СН'!$F$23</f>
        <v>-164.42912366000002</v>
      </c>
      <c r="K275" s="36">
        <f>SUMIFS(СВЦЭМ!$H$34:$H$777,СВЦЭМ!$A$34:$A$777,$A275,СВЦЭМ!$B$34:$B$777,K$260)+'СЕТ СН'!$F$12-'СЕТ СН'!$F$23</f>
        <v>-171.83620424999998</v>
      </c>
      <c r="L275" s="36">
        <f>SUMIFS(СВЦЭМ!$H$34:$H$777,СВЦЭМ!$A$34:$A$777,$A275,СВЦЭМ!$B$34:$B$777,L$260)+'СЕТ СН'!$F$12-'СЕТ СН'!$F$23</f>
        <v>-173.56943740000003</v>
      </c>
      <c r="M275" s="36">
        <f>SUMIFS(СВЦЭМ!$H$34:$H$777,СВЦЭМ!$A$34:$A$777,$A275,СВЦЭМ!$B$34:$B$777,M$260)+'СЕТ СН'!$F$12-'СЕТ СН'!$F$23</f>
        <v>-171.36300438000001</v>
      </c>
      <c r="N275" s="36">
        <f>SUMIFS(СВЦЭМ!$H$34:$H$777,СВЦЭМ!$A$34:$A$777,$A275,СВЦЭМ!$B$34:$B$777,N$260)+'СЕТ СН'!$F$12-'СЕТ СН'!$F$23</f>
        <v>-160.79413676000001</v>
      </c>
      <c r="O275" s="36">
        <f>SUMIFS(СВЦЭМ!$H$34:$H$777,СВЦЭМ!$A$34:$A$777,$A275,СВЦЭМ!$B$34:$B$777,O$260)+'СЕТ СН'!$F$12-'СЕТ СН'!$F$23</f>
        <v>-152.79789748000002</v>
      </c>
      <c r="P275" s="36">
        <f>SUMIFS(СВЦЭМ!$H$34:$H$777,СВЦЭМ!$A$34:$A$777,$A275,СВЦЭМ!$B$34:$B$777,P$260)+'СЕТ СН'!$F$12-'СЕТ СН'!$F$23</f>
        <v>-140.77060218000003</v>
      </c>
      <c r="Q275" s="36">
        <f>SUMIFS(СВЦЭМ!$H$34:$H$777,СВЦЭМ!$A$34:$A$777,$A275,СВЦЭМ!$B$34:$B$777,Q$260)+'СЕТ СН'!$F$12-'СЕТ СН'!$F$23</f>
        <v>-135.49898948999999</v>
      </c>
      <c r="R275" s="36">
        <f>SUMIFS(СВЦЭМ!$H$34:$H$777,СВЦЭМ!$A$34:$A$777,$A275,СВЦЭМ!$B$34:$B$777,R$260)+'СЕТ СН'!$F$12-'СЕТ СН'!$F$23</f>
        <v>-133.93678940000001</v>
      </c>
      <c r="S275" s="36">
        <f>SUMIFS(СВЦЭМ!$H$34:$H$777,СВЦЭМ!$A$34:$A$777,$A275,СВЦЭМ!$B$34:$B$777,S$260)+'СЕТ СН'!$F$12-'СЕТ СН'!$F$23</f>
        <v>-144.83065606999997</v>
      </c>
      <c r="T275" s="36">
        <f>SUMIFS(СВЦЭМ!$H$34:$H$777,СВЦЭМ!$A$34:$A$777,$A275,СВЦЭМ!$B$34:$B$777,T$260)+'СЕТ СН'!$F$12-'СЕТ СН'!$F$23</f>
        <v>-166.58925239000001</v>
      </c>
      <c r="U275" s="36">
        <f>SUMIFS(СВЦЭМ!$H$34:$H$777,СВЦЭМ!$A$34:$A$777,$A275,СВЦЭМ!$B$34:$B$777,U$260)+'СЕТ СН'!$F$12-'СЕТ СН'!$F$23</f>
        <v>-182.84240890000001</v>
      </c>
      <c r="V275" s="36">
        <f>SUMIFS(СВЦЭМ!$H$34:$H$777,СВЦЭМ!$A$34:$A$777,$A275,СВЦЭМ!$B$34:$B$777,V$260)+'СЕТ СН'!$F$12-'СЕТ СН'!$F$23</f>
        <v>-181.46914250999998</v>
      </c>
      <c r="W275" s="36">
        <f>SUMIFS(СВЦЭМ!$H$34:$H$777,СВЦЭМ!$A$34:$A$777,$A275,СВЦЭМ!$B$34:$B$777,W$260)+'СЕТ СН'!$F$12-'СЕТ СН'!$F$23</f>
        <v>-180.40912444000003</v>
      </c>
      <c r="X275" s="36">
        <f>SUMIFS(СВЦЭМ!$H$34:$H$777,СВЦЭМ!$A$34:$A$777,$A275,СВЦЭМ!$B$34:$B$777,X$260)+'СЕТ СН'!$F$12-'СЕТ СН'!$F$23</f>
        <v>-171.56408984000001</v>
      </c>
      <c r="Y275" s="36">
        <f>SUMIFS(СВЦЭМ!$H$34:$H$777,СВЦЭМ!$A$34:$A$777,$A275,СВЦЭМ!$B$34:$B$777,Y$260)+'СЕТ СН'!$F$12-'СЕТ СН'!$F$23</f>
        <v>-129.32508983000002</v>
      </c>
    </row>
    <row r="276" spans="1:25" ht="15.75" x14ac:dyDescent="0.2">
      <c r="A276" s="35">
        <f t="shared" si="7"/>
        <v>42810</v>
      </c>
      <c r="B276" s="36">
        <f>SUMIFS(СВЦЭМ!$H$34:$H$777,СВЦЭМ!$A$34:$A$777,$A276,СВЦЭМ!$B$34:$B$777,B$260)+'СЕТ СН'!$F$12-'СЕТ СН'!$F$23</f>
        <v>-116.58699935999999</v>
      </c>
      <c r="C276" s="36">
        <f>SUMIFS(СВЦЭМ!$H$34:$H$777,СВЦЭМ!$A$34:$A$777,$A276,СВЦЭМ!$B$34:$B$777,C$260)+'СЕТ СН'!$F$12-'СЕТ СН'!$F$23</f>
        <v>-102.0896611</v>
      </c>
      <c r="D276" s="36">
        <f>SUMIFS(СВЦЭМ!$H$34:$H$777,СВЦЭМ!$A$34:$A$777,$A276,СВЦЭМ!$B$34:$B$777,D$260)+'СЕТ СН'!$F$12-'СЕТ СН'!$F$23</f>
        <v>-89.643290939999986</v>
      </c>
      <c r="E276" s="36">
        <f>SUMIFS(СВЦЭМ!$H$34:$H$777,СВЦЭМ!$A$34:$A$777,$A276,СВЦЭМ!$B$34:$B$777,E$260)+'СЕТ СН'!$F$12-'СЕТ СН'!$F$23</f>
        <v>-84.227902490000019</v>
      </c>
      <c r="F276" s="36">
        <f>SUMIFS(СВЦЭМ!$H$34:$H$777,СВЦЭМ!$A$34:$A$777,$A276,СВЦЭМ!$B$34:$B$777,F$260)+'СЕТ СН'!$F$12-'СЕТ СН'!$F$23</f>
        <v>-88.038180660000023</v>
      </c>
      <c r="G276" s="36">
        <f>SUMIFS(СВЦЭМ!$H$34:$H$777,СВЦЭМ!$A$34:$A$777,$A276,СВЦЭМ!$B$34:$B$777,G$260)+'СЕТ СН'!$F$12-'СЕТ СН'!$F$23</f>
        <v>-91.441106939999997</v>
      </c>
      <c r="H276" s="36">
        <f>SUMIFS(СВЦЭМ!$H$34:$H$777,СВЦЭМ!$A$34:$A$777,$A276,СВЦЭМ!$B$34:$B$777,H$260)+'СЕТ СН'!$F$12-'СЕТ СН'!$F$23</f>
        <v>-94.069951839999987</v>
      </c>
      <c r="I276" s="36">
        <f>SUMIFS(СВЦЭМ!$H$34:$H$777,СВЦЭМ!$A$34:$A$777,$A276,СВЦЭМ!$B$34:$B$777,I$260)+'СЕТ СН'!$F$12-'СЕТ СН'!$F$23</f>
        <v>-94.550149850000025</v>
      </c>
      <c r="J276" s="36">
        <f>SUMIFS(СВЦЭМ!$H$34:$H$777,СВЦЭМ!$A$34:$A$777,$A276,СВЦЭМ!$B$34:$B$777,J$260)+'СЕТ СН'!$F$12-'СЕТ СН'!$F$23</f>
        <v>-134.73877185999999</v>
      </c>
      <c r="K276" s="36">
        <f>SUMIFS(СВЦЭМ!$H$34:$H$777,СВЦЭМ!$A$34:$A$777,$A276,СВЦЭМ!$B$34:$B$777,K$260)+'СЕТ СН'!$F$12-'СЕТ СН'!$F$23</f>
        <v>-166.57366461999999</v>
      </c>
      <c r="L276" s="36">
        <f>SUMIFS(СВЦЭМ!$H$34:$H$777,СВЦЭМ!$A$34:$A$777,$A276,СВЦЭМ!$B$34:$B$777,L$260)+'СЕТ СН'!$F$12-'СЕТ СН'!$F$23</f>
        <v>-166.38941539000001</v>
      </c>
      <c r="M276" s="36">
        <f>SUMIFS(СВЦЭМ!$H$34:$H$777,СВЦЭМ!$A$34:$A$777,$A276,СВЦЭМ!$B$34:$B$777,M$260)+'СЕТ СН'!$F$12-'СЕТ СН'!$F$23</f>
        <v>-162.16690046999997</v>
      </c>
      <c r="N276" s="36">
        <f>SUMIFS(СВЦЭМ!$H$34:$H$777,СВЦЭМ!$A$34:$A$777,$A276,СВЦЭМ!$B$34:$B$777,N$260)+'СЕТ СН'!$F$12-'СЕТ СН'!$F$23</f>
        <v>-156.26826720000003</v>
      </c>
      <c r="O276" s="36">
        <f>SUMIFS(СВЦЭМ!$H$34:$H$777,СВЦЭМ!$A$34:$A$777,$A276,СВЦЭМ!$B$34:$B$777,O$260)+'СЕТ СН'!$F$12-'СЕТ СН'!$F$23</f>
        <v>-153.30578071999997</v>
      </c>
      <c r="P276" s="36">
        <f>SUMIFS(СВЦЭМ!$H$34:$H$777,СВЦЭМ!$A$34:$A$777,$A276,СВЦЭМ!$B$34:$B$777,P$260)+'СЕТ СН'!$F$12-'СЕТ СН'!$F$23</f>
        <v>-139.2549118</v>
      </c>
      <c r="Q276" s="36">
        <f>SUMIFS(СВЦЭМ!$H$34:$H$777,СВЦЭМ!$A$34:$A$777,$A276,СВЦЭМ!$B$34:$B$777,Q$260)+'СЕТ СН'!$F$12-'СЕТ СН'!$F$23</f>
        <v>-136.42977551000001</v>
      </c>
      <c r="R276" s="36">
        <f>SUMIFS(СВЦЭМ!$H$34:$H$777,СВЦЭМ!$A$34:$A$777,$A276,СВЦЭМ!$B$34:$B$777,R$260)+'СЕТ СН'!$F$12-'СЕТ СН'!$F$23</f>
        <v>-135.24599675000002</v>
      </c>
      <c r="S276" s="36">
        <f>SUMIFS(СВЦЭМ!$H$34:$H$777,СВЦЭМ!$A$34:$A$777,$A276,СВЦЭМ!$B$34:$B$777,S$260)+'СЕТ СН'!$F$12-'СЕТ СН'!$F$23</f>
        <v>-152.4344663</v>
      </c>
      <c r="T276" s="36">
        <f>SUMIFS(СВЦЭМ!$H$34:$H$777,СВЦЭМ!$A$34:$A$777,$A276,СВЦЭМ!$B$34:$B$777,T$260)+'СЕТ СН'!$F$12-'СЕТ СН'!$F$23</f>
        <v>-159.87450175999999</v>
      </c>
      <c r="U276" s="36">
        <f>SUMIFS(СВЦЭМ!$H$34:$H$777,СВЦЭМ!$A$34:$A$777,$A276,СВЦЭМ!$B$34:$B$777,U$260)+'СЕТ СН'!$F$12-'СЕТ СН'!$F$23</f>
        <v>-177.53280066999997</v>
      </c>
      <c r="V276" s="36">
        <f>SUMIFS(СВЦЭМ!$H$34:$H$777,СВЦЭМ!$A$34:$A$777,$A276,СВЦЭМ!$B$34:$B$777,V$260)+'СЕТ СН'!$F$12-'СЕТ СН'!$F$23</f>
        <v>-179.46180177999997</v>
      </c>
      <c r="W276" s="36">
        <f>SUMIFS(СВЦЭМ!$H$34:$H$777,СВЦЭМ!$A$34:$A$777,$A276,СВЦЭМ!$B$34:$B$777,W$260)+'СЕТ СН'!$F$12-'СЕТ СН'!$F$23</f>
        <v>-173.08188093000001</v>
      </c>
      <c r="X276" s="36">
        <f>SUMIFS(СВЦЭМ!$H$34:$H$777,СВЦЭМ!$A$34:$A$777,$A276,СВЦЭМ!$B$34:$B$777,X$260)+'СЕТ СН'!$F$12-'СЕТ СН'!$F$23</f>
        <v>-141.38144261000002</v>
      </c>
      <c r="Y276" s="36">
        <f>SUMIFS(СВЦЭМ!$H$34:$H$777,СВЦЭМ!$A$34:$A$777,$A276,СВЦЭМ!$B$34:$B$777,Y$260)+'СЕТ СН'!$F$12-'СЕТ СН'!$F$23</f>
        <v>-95.786491580000018</v>
      </c>
    </row>
    <row r="277" spans="1:25" ht="15.75" x14ac:dyDescent="0.2">
      <c r="A277" s="35">
        <f t="shared" si="7"/>
        <v>42811</v>
      </c>
      <c r="B277" s="36">
        <f>SUMIFS(СВЦЭМ!$H$34:$H$777,СВЦЭМ!$A$34:$A$777,$A277,СВЦЭМ!$B$34:$B$777,B$260)+'СЕТ СН'!$F$12-'СЕТ СН'!$F$23</f>
        <v>-105.14111874999998</v>
      </c>
      <c r="C277" s="36">
        <f>SUMIFS(СВЦЭМ!$H$34:$H$777,СВЦЭМ!$A$34:$A$777,$A277,СВЦЭМ!$B$34:$B$777,C$260)+'СЕТ СН'!$F$12-'СЕТ СН'!$F$23</f>
        <v>-94.60195520000002</v>
      </c>
      <c r="D277" s="36">
        <f>SUMIFS(СВЦЭМ!$H$34:$H$777,СВЦЭМ!$A$34:$A$777,$A277,СВЦЭМ!$B$34:$B$777,D$260)+'СЕТ СН'!$F$12-'СЕТ СН'!$F$23</f>
        <v>-88.11304745000001</v>
      </c>
      <c r="E277" s="36">
        <f>SUMIFS(СВЦЭМ!$H$34:$H$777,СВЦЭМ!$A$34:$A$777,$A277,СВЦЭМ!$B$34:$B$777,E$260)+'СЕТ СН'!$F$12-'СЕТ СН'!$F$23</f>
        <v>-81.048236610000004</v>
      </c>
      <c r="F277" s="36">
        <f>SUMIFS(СВЦЭМ!$H$34:$H$777,СВЦЭМ!$A$34:$A$777,$A277,СВЦЭМ!$B$34:$B$777,F$260)+'СЕТ СН'!$F$12-'СЕТ СН'!$F$23</f>
        <v>-82.448604810000006</v>
      </c>
      <c r="G277" s="36">
        <f>SUMIFS(СВЦЭМ!$H$34:$H$777,СВЦЭМ!$A$34:$A$777,$A277,СВЦЭМ!$B$34:$B$777,G$260)+'СЕТ СН'!$F$12-'СЕТ СН'!$F$23</f>
        <v>-88.704885590000004</v>
      </c>
      <c r="H277" s="36">
        <f>SUMIFS(СВЦЭМ!$H$34:$H$777,СВЦЭМ!$A$34:$A$777,$A277,СВЦЭМ!$B$34:$B$777,H$260)+'СЕТ СН'!$F$12-'СЕТ СН'!$F$23</f>
        <v>-110.71029642000002</v>
      </c>
      <c r="I277" s="36">
        <f>SUMIFS(СВЦЭМ!$H$34:$H$777,СВЦЭМ!$A$34:$A$777,$A277,СВЦЭМ!$B$34:$B$777,I$260)+'СЕТ СН'!$F$12-'СЕТ СН'!$F$23</f>
        <v>-133.59674665</v>
      </c>
      <c r="J277" s="36">
        <f>SUMIFS(СВЦЭМ!$H$34:$H$777,СВЦЭМ!$A$34:$A$777,$A277,СВЦЭМ!$B$34:$B$777,J$260)+'СЕТ СН'!$F$12-'СЕТ СН'!$F$23</f>
        <v>-150.83521804999998</v>
      </c>
      <c r="K277" s="36">
        <f>SUMIFS(СВЦЭМ!$H$34:$H$777,СВЦЭМ!$A$34:$A$777,$A277,СВЦЭМ!$B$34:$B$777,K$260)+'СЕТ СН'!$F$12-'СЕТ СН'!$F$23</f>
        <v>-154.55572645000001</v>
      </c>
      <c r="L277" s="36">
        <f>SUMIFS(СВЦЭМ!$H$34:$H$777,СВЦЭМ!$A$34:$A$777,$A277,СВЦЭМ!$B$34:$B$777,L$260)+'СЕТ СН'!$F$12-'СЕТ СН'!$F$23</f>
        <v>-154.617299</v>
      </c>
      <c r="M277" s="36">
        <f>SUMIFS(СВЦЭМ!$H$34:$H$777,СВЦЭМ!$A$34:$A$777,$A277,СВЦЭМ!$B$34:$B$777,M$260)+'СЕТ СН'!$F$12-'СЕТ СН'!$F$23</f>
        <v>-158.19401269000002</v>
      </c>
      <c r="N277" s="36">
        <f>SUMIFS(СВЦЭМ!$H$34:$H$777,СВЦЭМ!$A$34:$A$777,$A277,СВЦЭМ!$B$34:$B$777,N$260)+'СЕТ СН'!$F$12-'СЕТ СН'!$F$23</f>
        <v>-156.83358000999999</v>
      </c>
      <c r="O277" s="36">
        <f>SUMIFS(СВЦЭМ!$H$34:$H$777,СВЦЭМ!$A$34:$A$777,$A277,СВЦЭМ!$B$34:$B$777,O$260)+'СЕТ СН'!$F$12-'СЕТ СН'!$F$23</f>
        <v>-165.05501078999998</v>
      </c>
      <c r="P277" s="36">
        <f>SUMIFS(СВЦЭМ!$H$34:$H$777,СВЦЭМ!$A$34:$A$777,$A277,СВЦЭМ!$B$34:$B$777,P$260)+'СЕТ СН'!$F$12-'СЕТ СН'!$F$23</f>
        <v>-166.42048584000003</v>
      </c>
      <c r="Q277" s="36">
        <f>SUMIFS(СВЦЭМ!$H$34:$H$777,СВЦЭМ!$A$34:$A$777,$A277,СВЦЭМ!$B$34:$B$777,Q$260)+'СЕТ СН'!$F$12-'СЕТ СН'!$F$23</f>
        <v>-167.87738323000002</v>
      </c>
      <c r="R277" s="36">
        <f>SUMIFS(СВЦЭМ!$H$34:$H$777,СВЦЭМ!$A$34:$A$777,$A277,СВЦЭМ!$B$34:$B$777,R$260)+'СЕТ СН'!$F$12-'СЕТ СН'!$F$23</f>
        <v>-169.13118343000002</v>
      </c>
      <c r="S277" s="36">
        <f>SUMIFS(СВЦЭМ!$H$34:$H$777,СВЦЭМ!$A$34:$A$777,$A277,СВЦЭМ!$B$34:$B$777,S$260)+'СЕТ СН'!$F$12-'СЕТ СН'!$F$23</f>
        <v>-158.69192255000002</v>
      </c>
      <c r="T277" s="36">
        <f>SUMIFS(СВЦЭМ!$H$34:$H$777,СВЦЭМ!$A$34:$A$777,$A277,СВЦЭМ!$B$34:$B$777,T$260)+'СЕТ СН'!$F$12-'СЕТ СН'!$F$23</f>
        <v>-157.76919982999999</v>
      </c>
      <c r="U277" s="36">
        <f>SUMIFS(СВЦЭМ!$H$34:$H$777,СВЦЭМ!$A$34:$A$777,$A277,СВЦЭМ!$B$34:$B$777,U$260)+'СЕТ СН'!$F$12-'СЕТ СН'!$F$23</f>
        <v>-175.69056687</v>
      </c>
      <c r="V277" s="36">
        <f>SUMIFS(СВЦЭМ!$H$34:$H$777,СВЦЭМ!$A$34:$A$777,$A277,СВЦЭМ!$B$34:$B$777,V$260)+'СЕТ СН'!$F$12-'СЕТ СН'!$F$23</f>
        <v>-182.03135079999998</v>
      </c>
      <c r="W277" s="36">
        <f>SUMIFS(СВЦЭМ!$H$34:$H$777,СВЦЭМ!$A$34:$A$777,$A277,СВЦЭМ!$B$34:$B$777,W$260)+'СЕТ СН'!$F$12-'СЕТ СН'!$F$23</f>
        <v>-176.84236958000002</v>
      </c>
      <c r="X277" s="36">
        <f>SUMIFS(СВЦЭМ!$H$34:$H$777,СВЦЭМ!$A$34:$A$777,$A277,СВЦЭМ!$B$34:$B$777,X$260)+'СЕТ СН'!$F$12-'СЕТ СН'!$F$23</f>
        <v>-140.41938348000002</v>
      </c>
      <c r="Y277" s="36">
        <f>SUMIFS(СВЦЭМ!$H$34:$H$777,СВЦЭМ!$A$34:$A$777,$A277,СВЦЭМ!$B$34:$B$777,Y$260)+'СЕТ СН'!$F$12-'СЕТ СН'!$F$23</f>
        <v>-148.30736660000002</v>
      </c>
    </row>
    <row r="278" spans="1:25" ht="15.75" x14ac:dyDescent="0.2">
      <c r="A278" s="35">
        <f t="shared" si="7"/>
        <v>42812</v>
      </c>
      <c r="B278" s="36">
        <f>SUMIFS(СВЦЭМ!$H$34:$H$777,СВЦЭМ!$A$34:$A$777,$A278,СВЦЭМ!$B$34:$B$777,B$260)+'СЕТ СН'!$F$12-'СЕТ СН'!$F$23</f>
        <v>-114.29088672</v>
      </c>
      <c r="C278" s="36">
        <f>SUMIFS(СВЦЭМ!$H$34:$H$777,СВЦЭМ!$A$34:$A$777,$A278,СВЦЭМ!$B$34:$B$777,C$260)+'СЕТ СН'!$F$12-'СЕТ СН'!$F$23</f>
        <v>-109.90138868999998</v>
      </c>
      <c r="D278" s="36">
        <f>SUMIFS(СВЦЭМ!$H$34:$H$777,СВЦЭМ!$A$34:$A$777,$A278,СВЦЭМ!$B$34:$B$777,D$260)+'СЕТ СН'!$F$12-'СЕТ СН'!$F$23</f>
        <v>-102.96194429000002</v>
      </c>
      <c r="E278" s="36">
        <f>SUMIFS(СВЦЭМ!$H$34:$H$777,СВЦЭМ!$A$34:$A$777,$A278,СВЦЭМ!$B$34:$B$777,E$260)+'СЕТ СН'!$F$12-'СЕТ СН'!$F$23</f>
        <v>-107.70442285000001</v>
      </c>
      <c r="F278" s="36">
        <f>SUMIFS(СВЦЭМ!$H$34:$H$777,СВЦЭМ!$A$34:$A$777,$A278,СВЦЭМ!$B$34:$B$777,F$260)+'СЕТ СН'!$F$12-'СЕТ СН'!$F$23</f>
        <v>-107.57315454000002</v>
      </c>
      <c r="G278" s="36">
        <f>SUMIFS(СВЦЭМ!$H$34:$H$777,СВЦЭМ!$A$34:$A$777,$A278,СВЦЭМ!$B$34:$B$777,G$260)+'СЕТ СН'!$F$12-'СЕТ СН'!$F$23</f>
        <v>-107.38089867999997</v>
      </c>
      <c r="H278" s="36">
        <f>SUMIFS(СВЦЭМ!$H$34:$H$777,СВЦЭМ!$A$34:$A$777,$A278,СВЦЭМ!$B$34:$B$777,H$260)+'СЕТ СН'!$F$12-'СЕТ СН'!$F$23</f>
        <v>-109.13707469000002</v>
      </c>
      <c r="I278" s="36">
        <f>SUMIFS(СВЦЭМ!$H$34:$H$777,СВЦЭМ!$A$34:$A$777,$A278,СВЦЭМ!$B$34:$B$777,I$260)+'СЕТ СН'!$F$12-'СЕТ СН'!$F$23</f>
        <v>-127.90754971000001</v>
      </c>
      <c r="J278" s="36">
        <f>SUMIFS(СВЦЭМ!$H$34:$H$777,СВЦЭМ!$A$34:$A$777,$A278,СВЦЭМ!$B$34:$B$777,J$260)+'СЕТ СН'!$F$12-'СЕТ СН'!$F$23</f>
        <v>-126.85713276000001</v>
      </c>
      <c r="K278" s="36">
        <f>SUMIFS(СВЦЭМ!$H$34:$H$777,СВЦЭМ!$A$34:$A$777,$A278,СВЦЭМ!$B$34:$B$777,K$260)+'СЕТ СН'!$F$12-'СЕТ СН'!$F$23</f>
        <v>-163.92096091000002</v>
      </c>
      <c r="L278" s="36">
        <f>SUMIFS(СВЦЭМ!$H$34:$H$777,СВЦЭМ!$A$34:$A$777,$A278,СВЦЭМ!$B$34:$B$777,L$260)+'СЕТ СН'!$F$12-'СЕТ СН'!$F$23</f>
        <v>-173.42111755000002</v>
      </c>
      <c r="M278" s="36">
        <f>SUMIFS(СВЦЭМ!$H$34:$H$777,СВЦЭМ!$A$34:$A$777,$A278,СВЦЭМ!$B$34:$B$777,M$260)+'СЕТ СН'!$F$12-'СЕТ СН'!$F$23</f>
        <v>-170.28245701999998</v>
      </c>
      <c r="N278" s="36">
        <f>SUMIFS(СВЦЭМ!$H$34:$H$777,СВЦЭМ!$A$34:$A$777,$A278,СВЦЭМ!$B$34:$B$777,N$260)+'СЕТ СН'!$F$12-'СЕТ СН'!$F$23</f>
        <v>-166.72230309000003</v>
      </c>
      <c r="O278" s="36">
        <f>SUMIFS(СВЦЭМ!$H$34:$H$777,СВЦЭМ!$A$34:$A$777,$A278,СВЦЭМ!$B$34:$B$777,O$260)+'СЕТ СН'!$F$12-'СЕТ СН'!$F$23</f>
        <v>-175.28480868000003</v>
      </c>
      <c r="P278" s="36">
        <f>SUMIFS(СВЦЭМ!$H$34:$H$777,СВЦЭМ!$A$34:$A$777,$A278,СВЦЭМ!$B$34:$B$777,P$260)+'СЕТ СН'!$F$12-'СЕТ СН'!$F$23</f>
        <v>-202.73677710999999</v>
      </c>
      <c r="Q278" s="36">
        <f>SUMIFS(СВЦЭМ!$H$34:$H$777,СВЦЭМ!$A$34:$A$777,$A278,СВЦЭМ!$B$34:$B$777,Q$260)+'СЕТ СН'!$F$12-'СЕТ СН'!$F$23</f>
        <v>-201.30462435999999</v>
      </c>
      <c r="R278" s="36">
        <f>SUMIFS(СВЦЭМ!$H$34:$H$777,СВЦЭМ!$A$34:$A$777,$A278,СВЦЭМ!$B$34:$B$777,R$260)+'СЕТ СН'!$F$12-'СЕТ СН'!$F$23</f>
        <v>-198.02472194000001</v>
      </c>
      <c r="S278" s="36">
        <f>SUMIFS(СВЦЭМ!$H$34:$H$777,СВЦЭМ!$A$34:$A$777,$A278,СВЦЭМ!$B$34:$B$777,S$260)+'СЕТ СН'!$F$12-'СЕТ СН'!$F$23</f>
        <v>-202.37312903999998</v>
      </c>
      <c r="T278" s="36">
        <f>SUMIFS(СВЦЭМ!$H$34:$H$777,СВЦЭМ!$A$34:$A$777,$A278,СВЦЭМ!$B$34:$B$777,T$260)+'СЕТ СН'!$F$12-'СЕТ СН'!$F$23</f>
        <v>-211.85305258</v>
      </c>
      <c r="U278" s="36">
        <f>SUMIFS(СВЦЭМ!$H$34:$H$777,СВЦЭМ!$A$34:$A$777,$A278,СВЦЭМ!$B$34:$B$777,U$260)+'СЕТ СН'!$F$12-'СЕТ СН'!$F$23</f>
        <v>-202.87709372</v>
      </c>
      <c r="V278" s="36">
        <f>SUMIFS(СВЦЭМ!$H$34:$H$777,СВЦЭМ!$A$34:$A$777,$A278,СВЦЭМ!$B$34:$B$777,V$260)+'СЕТ СН'!$F$12-'СЕТ СН'!$F$23</f>
        <v>-190.20836143000002</v>
      </c>
      <c r="W278" s="36">
        <f>SUMIFS(СВЦЭМ!$H$34:$H$777,СВЦЭМ!$A$34:$A$777,$A278,СВЦЭМ!$B$34:$B$777,W$260)+'СЕТ СН'!$F$12-'СЕТ СН'!$F$23</f>
        <v>-186.14168946000001</v>
      </c>
      <c r="X278" s="36">
        <f>SUMIFS(СВЦЭМ!$H$34:$H$777,СВЦЭМ!$A$34:$A$777,$A278,СВЦЭМ!$B$34:$B$777,X$260)+'СЕТ СН'!$F$12-'СЕТ СН'!$F$23</f>
        <v>-197.50247436000001</v>
      </c>
      <c r="Y278" s="36">
        <f>SUMIFS(СВЦЭМ!$H$34:$H$777,СВЦЭМ!$A$34:$A$777,$A278,СВЦЭМ!$B$34:$B$777,Y$260)+'СЕТ СН'!$F$12-'СЕТ СН'!$F$23</f>
        <v>-170.47537082999997</v>
      </c>
    </row>
    <row r="279" spans="1:25" ht="15.75" x14ac:dyDescent="0.2">
      <c r="A279" s="35">
        <f t="shared" si="7"/>
        <v>42813</v>
      </c>
      <c r="B279" s="36">
        <f>SUMIFS(СВЦЭМ!$H$34:$H$777,СВЦЭМ!$A$34:$A$777,$A279,СВЦЭМ!$B$34:$B$777,B$260)+'СЕТ СН'!$F$12-'СЕТ СН'!$F$23</f>
        <v>-120.57936926000002</v>
      </c>
      <c r="C279" s="36">
        <f>SUMIFS(СВЦЭМ!$H$34:$H$777,СВЦЭМ!$A$34:$A$777,$A279,СВЦЭМ!$B$34:$B$777,C$260)+'СЕТ СН'!$F$12-'СЕТ СН'!$F$23</f>
        <v>-116.52079655</v>
      </c>
      <c r="D279" s="36">
        <f>SUMIFS(СВЦЭМ!$H$34:$H$777,СВЦЭМ!$A$34:$A$777,$A279,СВЦЭМ!$B$34:$B$777,D$260)+'СЕТ СН'!$F$12-'СЕТ СН'!$F$23</f>
        <v>-103.89530628</v>
      </c>
      <c r="E279" s="36">
        <f>SUMIFS(СВЦЭМ!$H$34:$H$777,СВЦЭМ!$A$34:$A$777,$A279,СВЦЭМ!$B$34:$B$777,E$260)+'СЕТ СН'!$F$12-'СЕТ СН'!$F$23</f>
        <v>-98.325364890000003</v>
      </c>
      <c r="F279" s="36">
        <f>SUMIFS(СВЦЭМ!$H$34:$H$777,СВЦЭМ!$A$34:$A$777,$A279,СВЦЭМ!$B$34:$B$777,F$260)+'СЕТ СН'!$F$12-'СЕТ СН'!$F$23</f>
        <v>-101.18481832999998</v>
      </c>
      <c r="G279" s="36">
        <f>SUMIFS(СВЦЭМ!$H$34:$H$777,СВЦЭМ!$A$34:$A$777,$A279,СВЦЭМ!$B$34:$B$777,G$260)+'СЕТ СН'!$F$12-'СЕТ СН'!$F$23</f>
        <v>-105.12368778000001</v>
      </c>
      <c r="H279" s="36">
        <f>SUMIFS(СВЦЭМ!$H$34:$H$777,СВЦЭМ!$A$34:$A$777,$A279,СВЦЭМ!$B$34:$B$777,H$260)+'СЕТ СН'!$F$12-'СЕТ СН'!$F$23</f>
        <v>-114.99962276000002</v>
      </c>
      <c r="I279" s="36">
        <f>SUMIFS(СВЦЭМ!$H$34:$H$777,СВЦЭМ!$A$34:$A$777,$A279,СВЦЭМ!$B$34:$B$777,I$260)+'СЕТ СН'!$F$12-'СЕТ СН'!$F$23</f>
        <v>-125.64181120000001</v>
      </c>
      <c r="J279" s="36">
        <f>SUMIFS(СВЦЭМ!$H$34:$H$777,СВЦЭМ!$A$34:$A$777,$A279,СВЦЭМ!$B$34:$B$777,J$260)+'СЕТ СН'!$F$12-'СЕТ СН'!$F$23</f>
        <v>-147.89606588999999</v>
      </c>
      <c r="K279" s="36">
        <f>SUMIFS(СВЦЭМ!$H$34:$H$777,СВЦЭМ!$A$34:$A$777,$A279,СВЦЭМ!$B$34:$B$777,K$260)+'СЕТ СН'!$F$12-'СЕТ СН'!$F$23</f>
        <v>-190.72208931</v>
      </c>
      <c r="L279" s="36">
        <f>SUMIFS(СВЦЭМ!$H$34:$H$777,СВЦЭМ!$A$34:$A$777,$A279,СВЦЭМ!$B$34:$B$777,L$260)+'СЕТ СН'!$F$12-'СЕТ СН'!$F$23</f>
        <v>-200.49618263999997</v>
      </c>
      <c r="M279" s="36">
        <f>SUMIFS(СВЦЭМ!$H$34:$H$777,СВЦЭМ!$A$34:$A$777,$A279,СВЦЭМ!$B$34:$B$777,M$260)+'СЕТ СН'!$F$12-'СЕТ СН'!$F$23</f>
        <v>-193.66320674000002</v>
      </c>
      <c r="N279" s="36">
        <f>SUMIFS(СВЦЭМ!$H$34:$H$777,СВЦЭМ!$A$34:$A$777,$A279,СВЦЭМ!$B$34:$B$777,N$260)+'СЕТ СН'!$F$12-'СЕТ СН'!$F$23</f>
        <v>-186.03953887</v>
      </c>
      <c r="O279" s="36">
        <f>SUMIFS(СВЦЭМ!$H$34:$H$777,СВЦЭМ!$A$34:$A$777,$A279,СВЦЭМ!$B$34:$B$777,O$260)+'СЕТ СН'!$F$12-'СЕТ СН'!$F$23</f>
        <v>-181.71203503999999</v>
      </c>
      <c r="P279" s="36">
        <f>SUMIFS(СВЦЭМ!$H$34:$H$777,СВЦЭМ!$A$34:$A$777,$A279,СВЦЭМ!$B$34:$B$777,P$260)+'СЕТ СН'!$F$12-'СЕТ СН'!$F$23</f>
        <v>-175.60516564</v>
      </c>
      <c r="Q279" s="36">
        <f>SUMIFS(СВЦЭМ!$H$34:$H$777,СВЦЭМ!$A$34:$A$777,$A279,СВЦЭМ!$B$34:$B$777,Q$260)+'СЕТ СН'!$F$12-'СЕТ СН'!$F$23</f>
        <v>-172.32585144000001</v>
      </c>
      <c r="R279" s="36">
        <f>SUMIFS(СВЦЭМ!$H$34:$H$777,СВЦЭМ!$A$34:$A$777,$A279,СВЦЭМ!$B$34:$B$777,R$260)+'СЕТ СН'!$F$12-'СЕТ СН'!$F$23</f>
        <v>-169.48073646</v>
      </c>
      <c r="S279" s="36">
        <f>SUMIFS(СВЦЭМ!$H$34:$H$777,СВЦЭМ!$A$34:$A$777,$A279,СВЦЭМ!$B$34:$B$777,S$260)+'СЕТ СН'!$F$12-'СЕТ СН'!$F$23</f>
        <v>-178.29981901999997</v>
      </c>
      <c r="T279" s="36">
        <f>SUMIFS(СВЦЭМ!$H$34:$H$777,СВЦЭМ!$A$34:$A$777,$A279,СВЦЭМ!$B$34:$B$777,T$260)+'СЕТ СН'!$F$12-'СЕТ СН'!$F$23</f>
        <v>-193.89330402000002</v>
      </c>
      <c r="U279" s="36">
        <f>SUMIFS(СВЦЭМ!$H$34:$H$777,СВЦЭМ!$A$34:$A$777,$A279,СВЦЭМ!$B$34:$B$777,U$260)+'СЕТ СН'!$F$12-'СЕТ СН'!$F$23</f>
        <v>-211.33300191000001</v>
      </c>
      <c r="V279" s="36">
        <f>SUMIFS(СВЦЭМ!$H$34:$H$777,СВЦЭМ!$A$34:$A$777,$A279,СВЦЭМ!$B$34:$B$777,V$260)+'СЕТ СН'!$F$12-'СЕТ СН'!$F$23</f>
        <v>-209.27219338999998</v>
      </c>
      <c r="W279" s="36">
        <f>SUMIFS(СВЦЭМ!$H$34:$H$777,СВЦЭМ!$A$34:$A$777,$A279,СВЦЭМ!$B$34:$B$777,W$260)+'СЕТ СН'!$F$12-'СЕТ СН'!$F$23</f>
        <v>-209.38397646999999</v>
      </c>
      <c r="X279" s="36">
        <f>SUMIFS(СВЦЭМ!$H$34:$H$777,СВЦЭМ!$A$34:$A$777,$A279,СВЦЭМ!$B$34:$B$777,X$260)+'СЕТ СН'!$F$12-'СЕТ СН'!$F$23</f>
        <v>-180.16610205000001</v>
      </c>
      <c r="Y279" s="36">
        <f>SUMIFS(СВЦЭМ!$H$34:$H$777,СВЦЭМ!$A$34:$A$777,$A279,СВЦЭМ!$B$34:$B$777,Y$260)+'СЕТ СН'!$F$12-'СЕТ СН'!$F$23</f>
        <v>-130.19877953000002</v>
      </c>
    </row>
    <row r="280" spans="1:25" ht="15.75" x14ac:dyDescent="0.2">
      <c r="A280" s="35">
        <f t="shared" si="7"/>
        <v>42814</v>
      </c>
      <c r="B280" s="36">
        <f>SUMIFS(СВЦЭМ!$H$34:$H$777,СВЦЭМ!$A$34:$A$777,$A280,СВЦЭМ!$B$34:$B$777,B$260)+'СЕТ СН'!$F$12-'СЕТ СН'!$F$23</f>
        <v>-80.156418640000027</v>
      </c>
      <c r="C280" s="36">
        <f>SUMIFS(СВЦЭМ!$H$34:$H$777,СВЦЭМ!$A$34:$A$777,$A280,СВЦЭМ!$B$34:$B$777,C$260)+'СЕТ СН'!$F$12-'СЕТ СН'!$F$23</f>
        <v>-64.952204299999948</v>
      </c>
      <c r="D280" s="36">
        <f>SUMIFS(СВЦЭМ!$H$34:$H$777,СВЦЭМ!$A$34:$A$777,$A280,СВЦЭМ!$B$34:$B$777,D$260)+'СЕТ СН'!$F$12-'СЕТ СН'!$F$23</f>
        <v>-51.637002720000055</v>
      </c>
      <c r="E280" s="36">
        <f>SUMIFS(СВЦЭМ!$H$34:$H$777,СВЦЭМ!$A$34:$A$777,$A280,СВЦЭМ!$B$34:$B$777,E$260)+'СЕТ СН'!$F$12-'СЕТ СН'!$F$23</f>
        <v>-44.32686984999998</v>
      </c>
      <c r="F280" s="36">
        <f>SUMIFS(СВЦЭМ!$H$34:$H$777,СВЦЭМ!$A$34:$A$777,$A280,СВЦЭМ!$B$34:$B$777,F$260)+'СЕТ СН'!$F$12-'СЕТ СН'!$F$23</f>
        <v>-46.121811800000046</v>
      </c>
      <c r="G280" s="36">
        <f>SUMIFS(СВЦЭМ!$H$34:$H$777,СВЦЭМ!$A$34:$A$777,$A280,СВЦЭМ!$B$34:$B$777,G$260)+'СЕТ СН'!$F$12-'СЕТ СН'!$F$23</f>
        <v>-53.689749649999953</v>
      </c>
      <c r="H280" s="36">
        <f>SUMIFS(СВЦЭМ!$H$34:$H$777,СВЦЭМ!$A$34:$A$777,$A280,СВЦЭМ!$B$34:$B$777,H$260)+'СЕТ СН'!$F$12-'СЕТ СН'!$F$23</f>
        <v>-81.382016720000024</v>
      </c>
      <c r="I280" s="36">
        <f>SUMIFS(СВЦЭМ!$H$34:$H$777,СВЦЭМ!$A$34:$A$777,$A280,СВЦЭМ!$B$34:$B$777,I$260)+'СЕТ СН'!$F$12-'СЕТ СН'!$F$23</f>
        <v>-118.91874246999998</v>
      </c>
      <c r="J280" s="36">
        <f>SUMIFS(СВЦЭМ!$H$34:$H$777,СВЦЭМ!$A$34:$A$777,$A280,СВЦЭМ!$B$34:$B$777,J$260)+'СЕТ СН'!$F$12-'СЕТ СН'!$F$23</f>
        <v>-146.91798976000001</v>
      </c>
      <c r="K280" s="36">
        <f>SUMIFS(СВЦЭМ!$H$34:$H$777,СВЦЭМ!$A$34:$A$777,$A280,СВЦЭМ!$B$34:$B$777,K$260)+'СЕТ СН'!$F$12-'СЕТ СН'!$F$23</f>
        <v>-174.79144265000002</v>
      </c>
      <c r="L280" s="36">
        <f>SUMIFS(СВЦЭМ!$H$34:$H$777,СВЦЭМ!$A$34:$A$777,$A280,СВЦЭМ!$B$34:$B$777,L$260)+'СЕТ СН'!$F$12-'СЕТ СН'!$F$23</f>
        <v>-175.82409684999999</v>
      </c>
      <c r="M280" s="36">
        <f>SUMIFS(СВЦЭМ!$H$34:$H$777,СВЦЭМ!$A$34:$A$777,$A280,СВЦЭМ!$B$34:$B$777,M$260)+'СЕТ СН'!$F$12-'СЕТ СН'!$F$23</f>
        <v>-171.15570288999999</v>
      </c>
      <c r="N280" s="36">
        <f>SUMIFS(СВЦЭМ!$H$34:$H$777,СВЦЭМ!$A$34:$A$777,$A280,СВЦЭМ!$B$34:$B$777,N$260)+'СЕТ СН'!$F$12-'СЕТ СН'!$F$23</f>
        <v>-157.44301661999998</v>
      </c>
      <c r="O280" s="36">
        <f>SUMIFS(СВЦЭМ!$H$34:$H$777,СВЦЭМ!$A$34:$A$777,$A280,СВЦЭМ!$B$34:$B$777,O$260)+'СЕТ СН'!$F$12-'СЕТ СН'!$F$23</f>
        <v>-147.01928769</v>
      </c>
      <c r="P280" s="36">
        <f>SUMIFS(СВЦЭМ!$H$34:$H$777,СВЦЭМ!$A$34:$A$777,$A280,СВЦЭМ!$B$34:$B$777,P$260)+'СЕТ СН'!$F$12-'СЕТ СН'!$F$23</f>
        <v>-143.39133293999998</v>
      </c>
      <c r="Q280" s="36">
        <f>SUMIFS(СВЦЭМ!$H$34:$H$777,СВЦЭМ!$A$34:$A$777,$A280,СВЦЭМ!$B$34:$B$777,Q$260)+'СЕТ СН'!$F$12-'СЕТ СН'!$F$23</f>
        <v>-144.39533804000001</v>
      </c>
      <c r="R280" s="36">
        <f>SUMIFS(СВЦЭМ!$H$34:$H$777,СВЦЭМ!$A$34:$A$777,$A280,СВЦЭМ!$B$34:$B$777,R$260)+'СЕТ СН'!$F$12-'СЕТ СН'!$F$23</f>
        <v>-140.73453561000002</v>
      </c>
      <c r="S280" s="36">
        <f>SUMIFS(СВЦЭМ!$H$34:$H$777,СВЦЭМ!$A$34:$A$777,$A280,СВЦЭМ!$B$34:$B$777,S$260)+'СЕТ СН'!$F$12-'СЕТ СН'!$F$23</f>
        <v>-143.48772664000001</v>
      </c>
      <c r="T280" s="36">
        <f>SUMIFS(СВЦЭМ!$H$34:$H$777,СВЦЭМ!$A$34:$A$777,$A280,СВЦЭМ!$B$34:$B$777,T$260)+'СЕТ СН'!$F$12-'СЕТ СН'!$F$23</f>
        <v>-159.71052344999998</v>
      </c>
      <c r="U280" s="36">
        <f>SUMIFS(СВЦЭМ!$H$34:$H$777,СВЦЭМ!$A$34:$A$777,$A280,СВЦЭМ!$B$34:$B$777,U$260)+'СЕТ СН'!$F$12-'СЕТ СН'!$F$23</f>
        <v>-179.06976789999999</v>
      </c>
      <c r="V280" s="36">
        <f>SUMIFS(СВЦЭМ!$H$34:$H$777,СВЦЭМ!$A$34:$A$777,$A280,СВЦЭМ!$B$34:$B$777,V$260)+'СЕТ СН'!$F$12-'СЕТ СН'!$F$23</f>
        <v>-180.69486422</v>
      </c>
      <c r="W280" s="36">
        <f>SUMIFS(СВЦЭМ!$H$34:$H$777,СВЦЭМ!$A$34:$A$777,$A280,СВЦЭМ!$B$34:$B$777,W$260)+'СЕТ СН'!$F$12-'СЕТ СН'!$F$23</f>
        <v>-181.52822300000003</v>
      </c>
      <c r="X280" s="36">
        <f>SUMIFS(СВЦЭМ!$H$34:$H$777,СВЦЭМ!$A$34:$A$777,$A280,СВЦЭМ!$B$34:$B$777,X$260)+'СЕТ СН'!$F$12-'СЕТ СН'!$F$23</f>
        <v>-142.02206912999998</v>
      </c>
      <c r="Y280" s="36">
        <f>SUMIFS(СВЦЭМ!$H$34:$H$777,СВЦЭМ!$A$34:$A$777,$A280,СВЦЭМ!$B$34:$B$777,Y$260)+'СЕТ СН'!$F$12-'СЕТ СН'!$F$23</f>
        <v>-101.92338912000002</v>
      </c>
    </row>
    <row r="281" spans="1:25" ht="15.75" x14ac:dyDescent="0.2">
      <c r="A281" s="35">
        <f t="shared" si="7"/>
        <v>42815</v>
      </c>
      <c r="B281" s="36">
        <f>SUMIFS(СВЦЭМ!$H$34:$H$777,СВЦЭМ!$A$34:$A$777,$A281,СВЦЭМ!$B$34:$B$777,B$260)+'СЕТ СН'!$F$12-'СЕТ СН'!$F$23</f>
        <v>-129.29025154999999</v>
      </c>
      <c r="C281" s="36">
        <f>SUMIFS(СВЦЭМ!$H$34:$H$777,СВЦЭМ!$A$34:$A$777,$A281,СВЦЭМ!$B$34:$B$777,C$260)+'СЕТ СН'!$F$12-'СЕТ СН'!$F$23</f>
        <v>-113.59238900000003</v>
      </c>
      <c r="D281" s="36">
        <f>SUMIFS(СВЦЭМ!$H$34:$H$777,СВЦЭМ!$A$34:$A$777,$A281,СВЦЭМ!$B$34:$B$777,D$260)+'СЕТ СН'!$F$12-'СЕТ СН'!$F$23</f>
        <v>-102.40334048</v>
      </c>
      <c r="E281" s="36">
        <f>SUMIFS(СВЦЭМ!$H$34:$H$777,СВЦЭМ!$A$34:$A$777,$A281,СВЦЭМ!$B$34:$B$777,E$260)+'СЕТ СН'!$F$12-'СЕТ СН'!$F$23</f>
        <v>-100.25135919000002</v>
      </c>
      <c r="F281" s="36">
        <f>SUMIFS(СВЦЭМ!$H$34:$H$777,СВЦЭМ!$A$34:$A$777,$A281,СВЦЭМ!$B$34:$B$777,F$260)+'СЕТ СН'!$F$12-'СЕТ СН'!$F$23</f>
        <v>-102.14411367999998</v>
      </c>
      <c r="G281" s="36">
        <f>SUMIFS(СВЦЭМ!$H$34:$H$777,СВЦЭМ!$A$34:$A$777,$A281,СВЦЭМ!$B$34:$B$777,G$260)+'СЕТ СН'!$F$12-'СЕТ СН'!$F$23</f>
        <v>-109.78012727999999</v>
      </c>
      <c r="H281" s="36">
        <f>SUMIFS(СВЦЭМ!$H$34:$H$777,СВЦЭМ!$A$34:$A$777,$A281,СВЦЭМ!$B$34:$B$777,H$260)+'СЕТ СН'!$F$12-'СЕТ СН'!$F$23</f>
        <v>-104.13285807</v>
      </c>
      <c r="I281" s="36">
        <f>SUMIFS(СВЦЭМ!$H$34:$H$777,СВЦЭМ!$A$34:$A$777,$A281,СВЦЭМ!$B$34:$B$777,I$260)+'СЕТ СН'!$F$12-'СЕТ СН'!$F$23</f>
        <v>-110.66320707</v>
      </c>
      <c r="J281" s="36">
        <f>SUMIFS(СВЦЭМ!$H$34:$H$777,СВЦЭМ!$A$34:$A$777,$A281,СВЦЭМ!$B$34:$B$777,J$260)+'СЕТ СН'!$F$12-'СЕТ СН'!$F$23</f>
        <v>-146.83437265999999</v>
      </c>
      <c r="K281" s="36">
        <f>SUMIFS(СВЦЭМ!$H$34:$H$777,СВЦЭМ!$A$34:$A$777,$A281,СВЦЭМ!$B$34:$B$777,K$260)+'СЕТ СН'!$F$12-'СЕТ СН'!$F$23</f>
        <v>-175.47155443000003</v>
      </c>
      <c r="L281" s="36">
        <f>SUMIFS(СВЦЭМ!$H$34:$H$777,СВЦЭМ!$A$34:$A$777,$A281,СВЦЭМ!$B$34:$B$777,L$260)+'СЕТ СН'!$F$12-'СЕТ СН'!$F$23</f>
        <v>-177.87316335999998</v>
      </c>
      <c r="M281" s="36">
        <f>SUMIFS(СВЦЭМ!$H$34:$H$777,СВЦЭМ!$A$34:$A$777,$A281,СВЦЭМ!$B$34:$B$777,M$260)+'СЕТ СН'!$F$12-'СЕТ СН'!$F$23</f>
        <v>-153.04484695000002</v>
      </c>
      <c r="N281" s="36">
        <f>SUMIFS(СВЦЭМ!$H$34:$H$777,СВЦЭМ!$A$34:$A$777,$A281,СВЦЭМ!$B$34:$B$777,N$260)+'СЕТ СН'!$F$12-'СЕТ СН'!$F$23</f>
        <v>-154.4673396</v>
      </c>
      <c r="O281" s="36">
        <f>SUMIFS(СВЦЭМ!$H$34:$H$777,СВЦЭМ!$A$34:$A$777,$A281,СВЦЭМ!$B$34:$B$777,O$260)+'СЕТ СН'!$F$12-'СЕТ СН'!$F$23</f>
        <v>-153.03448178000002</v>
      </c>
      <c r="P281" s="36">
        <f>SUMIFS(СВЦЭМ!$H$34:$H$777,СВЦЭМ!$A$34:$A$777,$A281,СВЦЭМ!$B$34:$B$777,P$260)+'СЕТ СН'!$F$12-'СЕТ СН'!$F$23</f>
        <v>-147.59868318000002</v>
      </c>
      <c r="Q281" s="36">
        <f>SUMIFS(СВЦЭМ!$H$34:$H$777,СВЦЭМ!$A$34:$A$777,$A281,СВЦЭМ!$B$34:$B$777,Q$260)+'СЕТ СН'!$F$12-'СЕТ СН'!$F$23</f>
        <v>-142.76218051000001</v>
      </c>
      <c r="R281" s="36">
        <f>SUMIFS(СВЦЭМ!$H$34:$H$777,СВЦЭМ!$A$34:$A$777,$A281,СВЦЭМ!$B$34:$B$777,R$260)+'СЕТ СН'!$F$12-'СЕТ СН'!$F$23</f>
        <v>-142.43388275000001</v>
      </c>
      <c r="S281" s="36">
        <f>SUMIFS(СВЦЭМ!$H$34:$H$777,СВЦЭМ!$A$34:$A$777,$A281,СВЦЭМ!$B$34:$B$777,S$260)+'СЕТ СН'!$F$12-'СЕТ СН'!$F$23</f>
        <v>-141.77957437999999</v>
      </c>
      <c r="T281" s="36">
        <f>SUMIFS(СВЦЭМ!$H$34:$H$777,СВЦЭМ!$A$34:$A$777,$A281,СВЦЭМ!$B$34:$B$777,T$260)+'СЕТ СН'!$F$12-'СЕТ СН'!$F$23</f>
        <v>-149.48404089000002</v>
      </c>
      <c r="U281" s="36">
        <f>SUMIFS(СВЦЭМ!$H$34:$H$777,СВЦЭМ!$A$34:$A$777,$A281,СВЦЭМ!$B$34:$B$777,U$260)+'СЕТ СН'!$F$12-'СЕТ СН'!$F$23</f>
        <v>-160.85948315000002</v>
      </c>
      <c r="V281" s="36">
        <f>SUMIFS(СВЦЭМ!$H$34:$H$777,СВЦЭМ!$A$34:$A$777,$A281,СВЦЭМ!$B$34:$B$777,V$260)+'СЕТ СН'!$F$12-'СЕТ СН'!$F$23</f>
        <v>-173.10492750999998</v>
      </c>
      <c r="W281" s="36">
        <f>SUMIFS(СВЦЭМ!$H$34:$H$777,СВЦЭМ!$A$34:$A$777,$A281,СВЦЭМ!$B$34:$B$777,W$260)+'СЕТ СН'!$F$12-'СЕТ СН'!$F$23</f>
        <v>-172.32972575999997</v>
      </c>
      <c r="X281" s="36">
        <f>SUMIFS(СВЦЭМ!$H$34:$H$777,СВЦЭМ!$A$34:$A$777,$A281,СВЦЭМ!$B$34:$B$777,X$260)+'СЕТ СН'!$F$12-'СЕТ СН'!$F$23</f>
        <v>-145.65145360999998</v>
      </c>
      <c r="Y281" s="36">
        <f>SUMIFS(СВЦЭМ!$H$34:$H$777,СВЦЭМ!$A$34:$A$777,$A281,СВЦЭМ!$B$34:$B$777,Y$260)+'СЕТ СН'!$F$12-'СЕТ СН'!$F$23</f>
        <v>-144.13683121000003</v>
      </c>
    </row>
    <row r="282" spans="1:25" ht="15.75" x14ac:dyDescent="0.2">
      <c r="A282" s="35">
        <f t="shared" si="7"/>
        <v>42816</v>
      </c>
      <c r="B282" s="36">
        <f>SUMIFS(СВЦЭМ!$H$34:$H$777,СВЦЭМ!$A$34:$A$777,$A282,СВЦЭМ!$B$34:$B$777,B$260)+'СЕТ СН'!$F$12-'СЕТ СН'!$F$23</f>
        <v>-110.31089458999998</v>
      </c>
      <c r="C282" s="36">
        <f>SUMIFS(СВЦЭМ!$H$34:$H$777,СВЦЭМ!$A$34:$A$777,$A282,СВЦЭМ!$B$34:$B$777,C$260)+'СЕТ СН'!$F$12-'СЕТ СН'!$F$23</f>
        <v>-102.09661963999997</v>
      </c>
      <c r="D282" s="36">
        <f>SUMIFS(СВЦЭМ!$H$34:$H$777,СВЦЭМ!$A$34:$A$777,$A282,СВЦЭМ!$B$34:$B$777,D$260)+'СЕТ СН'!$F$12-'СЕТ СН'!$F$23</f>
        <v>-92.437615129999983</v>
      </c>
      <c r="E282" s="36">
        <f>SUMIFS(СВЦЭМ!$H$34:$H$777,СВЦЭМ!$A$34:$A$777,$A282,СВЦЭМ!$B$34:$B$777,E$260)+'СЕТ СН'!$F$12-'СЕТ СН'!$F$23</f>
        <v>-87.337994809999998</v>
      </c>
      <c r="F282" s="36">
        <f>SUMIFS(СВЦЭМ!$H$34:$H$777,СВЦЭМ!$A$34:$A$777,$A282,СВЦЭМ!$B$34:$B$777,F$260)+'СЕТ СН'!$F$12-'СЕТ СН'!$F$23</f>
        <v>-89.348217350000027</v>
      </c>
      <c r="G282" s="36">
        <f>SUMIFS(СВЦЭМ!$H$34:$H$777,СВЦЭМ!$A$34:$A$777,$A282,СВЦЭМ!$B$34:$B$777,G$260)+'СЕТ СН'!$F$12-'СЕТ СН'!$F$23</f>
        <v>-96.047126709999986</v>
      </c>
      <c r="H282" s="36">
        <f>SUMIFS(СВЦЭМ!$H$34:$H$777,СВЦЭМ!$A$34:$A$777,$A282,СВЦЭМ!$B$34:$B$777,H$260)+'СЕТ СН'!$F$12-'СЕТ СН'!$F$23</f>
        <v>-86.591147279999973</v>
      </c>
      <c r="I282" s="36">
        <f>SUMIFS(СВЦЭМ!$H$34:$H$777,СВЦЭМ!$A$34:$A$777,$A282,СВЦЭМ!$B$34:$B$777,I$260)+'СЕТ СН'!$F$12-'СЕТ СН'!$F$23</f>
        <v>-110.90119432</v>
      </c>
      <c r="J282" s="36">
        <f>SUMIFS(СВЦЭМ!$H$34:$H$777,СВЦЭМ!$A$34:$A$777,$A282,СВЦЭМ!$B$34:$B$777,J$260)+'СЕТ СН'!$F$12-'СЕТ СН'!$F$23</f>
        <v>-144.37561198999998</v>
      </c>
      <c r="K282" s="36">
        <f>SUMIFS(СВЦЭМ!$H$34:$H$777,СВЦЭМ!$A$34:$A$777,$A282,СВЦЭМ!$B$34:$B$777,K$260)+'СЕТ СН'!$F$12-'СЕТ СН'!$F$23</f>
        <v>-166.30555543999998</v>
      </c>
      <c r="L282" s="36">
        <f>SUMIFS(СВЦЭМ!$H$34:$H$777,СВЦЭМ!$A$34:$A$777,$A282,СВЦЭМ!$B$34:$B$777,L$260)+'СЕТ СН'!$F$12-'СЕТ СН'!$F$23</f>
        <v>-166.54106001999997</v>
      </c>
      <c r="M282" s="36">
        <f>SUMIFS(СВЦЭМ!$H$34:$H$777,СВЦЭМ!$A$34:$A$777,$A282,СВЦЭМ!$B$34:$B$777,M$260)+'СЕТ СН'!$F$12-'СЕТ СН'!$F$23</f>
        <v>-159.44023634000001</v>
      </c>
      <c r="N282" s="36">
        <f>SUMIFS(СВЦЭМ!$H$34:$H$777,СВЦЭМ!$A$34:$A$777,$A282,СВЦЭМ!$B$34:$B$777,N$260)+'СЕТ СН'!$F$12-'СЕТ СН'!$F$23</f>
        <v>-129.25529246000002</v>
      </c>
      <c r="O282" s="36">
        <f>SUMIFS(СВЦЭМ!$H$34:$H$777,СВЦЭМ!$A$34:$A$777,$A282,СВЦЭМ!$B$34:$B$777,O$260)+'СЕТ СН'!$F$12-'СЕТ СН'!$F$23</f>
        <v>-140.65584498999999</v>
      </c>
      <c r="P282" s="36">
        <f>SUMIFS(СВЦЭМ!$H$34:$H$777,СВЦЭМ!$A$34:$A$777,$A282,СВЦЭМ!$B$34:$B$777,P$260)+'СЕТ СН'!$F$12-'СЕТ СН'!$F$23</f>
        <v>-131.21264042000001</v>
      </c>
      <c r="Q282" s="36">
        <f>SUMIFS(СВЦЭМ!$H$34:$H$777,СВЦЭМ!$A$34:$A$777,$A282,СВЦЭМ!$B$34:$B$777,Q$260)+'СЕТ СН'!$F$12-'СЕТ СН'!$F$23</f>
        <v>-127.70821073000002</v>
      </c>
      <c r="R282" s="36">
        <f>SUMIFS(СВЦЭМ!$H$34:$H$777,СВЦЭМ!$A$34:$A$777,$A282,СВЦЭМ!$B$34:$B$777,R$260)+'СЕТ СН'!$F$12-'СЕТ СН'!$F$23</f>
        <v>-129.01854366999999</v>
      </c>
      <c r="S282" s="36">
        <f>SUMIFS(СВЦЭМ!$H$34:$H$777,СВЦЭМ!$A$34:$A$777,$A282,СВЦЭМ!$B$34:$B$777,S$260)+'СЕТ СН'!$F$12-'СЕТ СН'!$F$23</f>
        <v>-137.34462324999998</v>
      </c>
      <c r="T282" s="36">
        <f>SUMIFS(СВЦЭМ!$H$34:$H$777,СВЦЭМ!$A$34:$A$777,$A282,СВЦЭМ!$B$34:$B$777,T$260)+'СЕТ СН'!$F$12-'СЕТ СН'!$F$23</f>
        <v>-150.98009050000002</v>
      </c>
      <c r="U282" s="36">
        <f>SUMIFS(СВЦЭМ!$H$34:$H$777,СВЦЭМ!$A$34:$A$777,$A282,СВЦЭМ!$B$34:$B$777,U$260)+'СЕТ СН'!$F$12-'СЕТ СН'!$F$23</f>
        <v>-173.70613625999999</v>
      </c>
      <c r="V282" s="36">
        <f>SUMIFS(СВЦЭМ!$H$34:$H$777,СВЦЭМ!$A$34:$A$777,$A282,СВЦЭМ!$B$34:$B$777,V$260)+'СЕТ СН'!$F$12-'СЕТ СН'!$F$23</f>
        <v>-179.10721947000002</v>
      </c>
      <c r="W282" s="36">
        <f>SUMIFS(СВЦЭМ!$H$34:$H$777,СВЦЭМ!$A$34:$A$777,$A282,СВЦЭМ!$B$34:$B$777,W$260)+'СЕТ СН'!$F$12-'СЕТ СН'!$F$23</f>
        <v>-176.02646755000001</v>
      </c>
      <c r="X282" s="36">
        <f>SUMIFS(СВЦЭМ!$H$34:$H$777,СВЦЭМ!$A$34:$A$777,$A282,СВЦЭМ!$B$34:$B$777,X$260)+'СЕТ СН'!$F$12-'СЕТ СН'!$F$23</f>
        <v>-147.62441548999999</v>
      </c>
      <c r="Y282" s="36">
        <f>SUMIFS(СВЦЭМ!$H$34:$H$777,СВЦЭМ!$A$34:$A$777,$A282,СВЦЭМ!$B$34:$B$777,Y$260)+'СЕТ СН'!$F$12-'СЕТ СН'!$F$23</f>
        <v>-103.84856002999999</v>
      </c>
    </row>
    <row r="283" spans="1:25" ht="15.75" x14ac:dyDescent="0.2">
      <c r="A283" s="35">
        <f t="shared" si="7"/>
        <v>42817</v>
      </c>
      <c r="B283" s="36">
        <f>SUMIFS(СВЦЭМ!$H$34:$H$777,СВЦЭМ!$A$34:$A$777,$A283,СВЦЭМ!$B$34:$B$777,B$260)+'СЕТ СН'!$F$12-'СЕТ СН'!$F$23</f>
        <v>-78.620384969999975</v>
      </c>
      <c r="C283" s="36">
        <f>SUMIFS(СВЦЭМ!$H$34:$H$777,СВЦЭМ!$A$34:$A$777,$A283,СВЦЭМ!$B$34:$B$777,C$260)+'СЕТ СН'!$F$12-'СЕТ СН'!$F$23</f>
        <v>-70.042332180000017</v>
      </c>
      <c r="D283" s="36">
        <f>SUMIFS(СВЦЭМ!$H$34:$H$777,СВЦЭМ!$A$34:$A$777,$A283,СВЦЭМ!$B$34:$B$777,D$260)+'СЕТ СН'!$F$12-'СЕТ СН'!$F$23</f>
        <v>-62.837240469999983</v>
      </c>
      <c r="E283" s="36">
        <f>SUMIFS(СВЦЭМ!$H$34:$H$777,СВЦЭМ!$A$34:$A$777,$A283,СВЦЭМ!$B$34:$B$777,E$260)+'СЕТ СН'!$F$12-'СЕТ СН'!$F$23</f>
        <v>-57.109754950000024</v>
      </c>
      <c r="F283" s="36">
        <f>SUMIFS(СВЦЭМ!$H$34:$H$777,СВЦЭМ!$A$34:$A$777,$A283,СВЦЭМ!$B$34:$B$777,F$260)+'СЕТ СН'!$F$12-'СЕТ СН'!$F$23</f>
        <v>-54.773172039999963</v>
      </c>
      <c r="G283" s="36">
        <f>SUMIFS(СВЦЭМ!$H$34:$H$777,СВЦЭМ!$A$34:$A$777,$A283,СВЦЭМ!$B$34:$B$777,G$260)+'СЕТ СН'!$F$12-'СЕТ СН'!$F$23</f>
        <v>-61.546989800000006</v>
      </c>
      <c r="H283" s="36">
        <f>SUMIFS(СВЦЭМ!$H$34:$H$777,СВЦЭМ!$A$34:$A$777,$A283,СВЦЭМ!$B$34:$B$777,H$260)+'СЕТ СН'!$F$12-'СЕТ СН'!$F$23</f>
        <v>-91.623461109999994</v>
      </c>
      <c r="I283" s="36">
        <f>SUMIFS(СВЦЭМ!$H$34:$H$777,СВЦЭМ!$A$34:$A$777,$A283,СВЦЭМ!$B$34:$B$777,I$260)+'СЕТ СН'!$F$12-'СЕТ СН'!$F$23</f>
        <v>-111.13397744999997</v>
      </c>
      <c r="J283" s="36">
        <f>SUMIFS(СВЦЭМ!$H$34:$H$777,СВЦЭМ!$A$34:$A$777,$A283,СВЦЭМ!$B$34:$B$777,J$260)+'СЕТ СН'!$F$12-'СЕТ СН'!$F$23</f>
        <v>-142.94177937000001</v>
      </c>
      <c r="K283" s="36">
        <f>SUMIFS(СВЦЭМ!$H$34:$H$777,СВЦЭМ!$A$34:$A$777,$A283,СВЦЭМ!$B$34:$B$777,K$260)+'СЕТ СН'!$F$12-'СЕТ СН'!$F$23</f>
        <v>-176.78718069000001</v>
      </c>
      <c r="L283" s="36">
        <f>SUMIFS(СВЦЭМ!$H$34:$H$777,СВЦЭМ!$A$34:$A$777,$A283,СВЦЭМ!$B$34:$B$777,L$260)+'СЕТ СН'!$F$12-'СЕТ СН'!$F$23</f>
        <v>-177.62022123999998</v>
      </c>
      <c r="M283" s="36">
        <f>SUMIFS(СВЦЭМ!$H$34:$H$777,СВЦЭМ!$A$34:$A$777,$A283,СВЦЭМ!$B$34:$B$777,M$260)+'СЕТ СН'!$F$12-'СЕТ СН'!$F$23</f>
        <v>-170.19085397999999</v>
      </c>
      <c r="N283" s="36">
        <f>SUMIFS(СВЦЭМ!$H$34:$H$777,СВЦЭМ!$A$34:$A$777,$A283,СВЦЭМ!$B$34:$B$777,N$260)+'СЕТ СН'!$F$12-'СЕТ СН'!$F$23</f>
        <v>-160.12860508</v>
      </c>
      <c r="O283" s="36">
        <f>SUMIFS(СВЦЭМ!$H$34:$H$777,СВЦЭМ!$A$34:$A$777,$A283,СВЦЭМ!$B$34:$B$777,O$260)+'СЕТ СН'!$F$12-'СЕТ СН'!$F$23</f>
        <v>-147.37879296</v>
      </c>
      <c r="P283" s="36">
        <f>SUMIFS(СВЦЭМ!$H$34:$H$777,СВЦЭМ!$A$34:$A$777,$A283,СВЦЭМ!$B$34:$B$777,P$260)+'СЕТ СН'!$F$12-'СЕТ СН'!$F$23</f>
        <v>-141.61156111999998</v>
      </c>
      <c r="Q283" s="36">
        <f>SUMIFS(СВЦЭМ!$H$34:$H$777,СВЦЭМ!$A$34:$A$777,$A283,СВЦЭМ!$B$34:$B$777,Q$260)+'СЕТ СН'!$F$12-'СЕТ СН'!$F$23</f>
        <v>-143.39669013000002</v>
      </c>
      <c r="R283" s="36">
        <f>SUMIFS(СВЦЭМ!$H$34:$H$777,СВЦЭМ!$A$34:$A$777,$A283,СВЦЭМ!$B$34:$B$777,R$260)+'СЕТ СН'!$F$12-'СЕТ СН'!$F$23</f>
        <v>-143.18961628</v>
      </c>
      <c r="S283" s="36">
        <f>SUMIFS(СВЦЭМ!$H$34:$H$777,СВЦЭМ!$A$34:$A$777,$A283,СВЦЭМ!$B$34:$B$777,S$260)+'СЕТ СН'!$F$12-'СЕТ СН'!$F$23</f>
        <v>-150.14510267999998</v>
      </c>
      <c r="T283" s="36">
        <f>SUMIFS(СВЦЭМ!$H$34:$H$777,СВЦЭМ!$A$34:$A$777,$A283,СВЦЭМ!$B$34:$B$777,T$260)+'СЕТ СН'!$F$12-'СЕТ СН'!$F$23</f>
        <v>-162.70339231000003</v>
      </c>
      <c r="U283" s="36">
        <f>SUMIFS(СВЦЭМ!$H$34:$H$777,СВЦЭМ!$A$34:$A$777,$A283,СВЦЭМ!$B$34:$B$777,U$260)+'СЕТ СН'!$F$12-'СЕТ СН'!$F$23</f>
        <v>-175.40475536999998</v>
      </c>
      <c r="V283" s="36">
        <f>SUMIFS(СВЦЭМ!$H$34:$H$777,СВЦЭМ!$A$34:$A$777,$A283,СВЦЭМ!$B$34:$B$777,V$260)+'СЕТ СН'!$F$12-'СЕТ СН'!$F$23</f>
        <v>-187.63926039</v>
      </c>
      <c r="W283" s="36">
        <f>SUMIFS(СВЦЭМ!$H$34:$H$777,СВЦЭМ!$A$34:$A$777,$A283,СВЦЭМ!$B$34:$B$777,W$260)+'СЕТ СН'!$F$12-'СЕТ СН'!$F$23</f>
        <v>-188.46053182000003</v>
      </c>
      <c r="X283" s="36">
        <f>SUMIFS(СВЦЭМ!$H$34:$H$777,СВЦЭМ!$A$34:$A$777,$A283,СВЦЭМ!$B$34:$B$777,X$260)+'СЕТ СН'!$F$12-'СЕТ СН'!$F$23</f>
        <v>-152.19818966000003</v>
      </c>
      <c r="Y283" s="36">
        <f>SUMIFS(СВЦЭМ!$H$34:$H$777,СВЦЭМ!$A$34:$A$777,$A283,СВЦЭМ!$B$34:$B$777,Y$260)+'СЕТ СН'!$F$12-'СЕТ СН'!$F$23</f>
        <v>-113.15950494999998</v>
      </c>
    </row>
    <row r="284" spans="1:25" ht="15.75" x14ac:dyDescent="0.2">
      <c r="A284" s="35">
        <f t="shared" si="7"/>
        <v>42818</v>
      </c>
      <c r="B284" s="36">
        <f>SUMIFS(СВЦЭМ!$H$34:$H$777,СВЦЭМ!$A$34:$A$777,$A284,СВЦЭМ!$B$34:$B$777,B$260)+'СЕТ СН'!$F$12-'СЕТ СН'!$F$23</f>
        <v>-90.191061190000028</v>
      </c>
      <c r="C284" s="36">
        <f>SUMIFS(СВЦЭМ!$H$34:$H$777,СВЦЭМ!$A$34:$A$777,$A284,СВЦЭМ!$B$34:$B$777,C$260)+'СЕТ СН'!$F$12-'СЕТ СН'!$F$23</f>
        <v>-72.41008506999998</v>
      </c>
      <c r="D284" s="36">
        <f>SUMIFS(СВЦЭМ!$H$34:$H$777,СВЦЭМ!$A$34:$A$777,$A284,СВЦЭМ!$B$34:$B$777,D$260)+'СЕТ СН'!$F$12-'СЕТ СН'!$F$23</f>
        <v>-63.233648300000027</v>
      </c>
      <c r="E284" s="36">
        <f>SUMIFS(СВЦЭМ!$H$34:$H$777,СВЦЭМ!$A$34:$A$777,$A284,СВЦЭМ!$B$34:$B$777,E$260)+'СЕТ СН'!$F$12-'СЕТ СН'!$F$23</f>
        <v>-54.873459830000002</v>
      </c>
      <c r="F284" s="36">
        <f>SUMIFS(СВЦЭМ!$H$34:$H$777,СВЦЭМ!$A$34:$A$777,$A284,СВЦЭМ!$B$34:$B$777,F$260)+'СЕТ СН'!$F$12-'СЕТ СН'!$F$23</f>
        <v>-54.603851690000056</v>
      </c>
      <c r="G284" s="36">
        <f>SUMIFS(СВЦЭМ!$H$34:$H$777,СВЦЭМ!$A$34:$A$777,$A284,СВЦЭМ!$B$34:$B$777,G$260)+'СЕТ СН'!$F$12-'СЕТ СН'!$F$23</f>
        <v>-69.118467080000016</v>
      </c>
      <c r="H284" s="36">
        <f>SUMIFS(СВЦЭМ!$H$34:$H$777,СВЦЭМ!$A$34:$A$777,$A284,СВЦЭМ!$B$34:$B$777,H$260)+'СЕТ СН'!$F$12-'СЕТ СН'!$F$23</f>
        <v>-102.86960376000002</v>
      </c>
      <c r="I284" s="36">
        <f>SUMIFS(СВЦЭМ!$H$34:$H$777,СВЦЭМ!$A$34:$A$777,$A284,СВЦЭМ!$B$34:$B$777,I$260)+'СЕТ СН'!$F$12-'СЕТ СН'!$F$23</f>
        <v>-134.26107796999997</v>
      </c>
      <c r="J284" s="36">
        <f>SUMIFS(СВЦЭМ!$H$34:$H$777,СВЦЭМ!$A$34:$A$777,$A284,СВЦЭМ!$B$34:$B$777,J$260)+'СЕТ СН'!$F$12-'СЕТ СН'!$F$23</f>
        <v>-164.38759071999999</v>
      </c>
      <c r="K284" s="36">
        <f>SUMIFS(СВЦЭМ!$H$34:$H$777,СВЦЭМ!$A$34:$A$777,$A284,СВЦЭМ!$B$34:$B$777,K$260)+'СЕТ СН'!$F$12-'СЕТ СН'!$F$23</f>
        <v>-187.45575977999999</v>
      </c>
      <c r="L284" s="36">
        <f>SUMIFS(СВЦЭМ!$H$34:$H$777,СВЦЭМ!$A$34:$A$777,$A284,СВЦЭМ!$B$34:$B$777,L$260)+'СЕТ СН'!$F$12-'СЕТ СН'!$F$23</f>
        <v>-195.05757818000001</v>
      </c>
      <c r="M284" s="36">
        <f>SUMIFS(СВЦЭМ!$H$34:$H$777,СВЦЭМ!$A$34:$A$777,$A284,СВЦЭМ!$B$34:$B$777,M$260)+'СЕТ СН'!$F$12-'СЕТ СН'!$F$23</f>
        <v>-186.92193985</v>
      </c>
      <c r="N284" s="36">
        <f>SUMIFS(СВЦЭМ!$H$34:$H$777,СВЦЭМ!$A$34:$A$777,$A284,СВЦЭМ!$B$34:$B$777,N$260)+'СЕТ СН'!$F$12-'СЕТ СН'!$F$23</f>
        <v>-172.92755858999999</v>
      </c>
      <c r="O284" s="36">
        <f>SUMIFS(СВЦЭМ!$H$34:$H$777,СВЦЭМ!$A$34:$A$777,$A284,СВЦЭМ!$B$34:$B$777,O$260)+'СЕТ СН'!$F$12-'СЕТ СН'!$F$23</f>
        <v>-172.69688385000001</v>
      </c>
      <c r="P284" s="36">
        <f>SUMIFS(СВЦЭМ!$H$34:$H$777,СВЦЭМ!$A$34:$A$777,$A284,СВЦЭМ!$B$34:$B$777,P$260)+'СЕТ СН'!$F$12-'СЕТ СН'!$F$23</f>
        <v>-167.13917099000003</v>
      </c>
      <c r="Q284" s="36">
        <f>SUMIFS(СВЦЭМ!$H$34:$H$777,СВЦЭМ!$A$34:$A$777,$A284,СВЦЭМ!$B$34:$B$777,Q$260)+'СЕТ СН'!$F$12-'СЕТ СН'!$F$23</f>
        <v>-165.90957601999997</v>
      </c>
      <c r="R284" s="36">
        <f>SUMIFS(СВЦЭМ!$H$34:$H$777,СВЦЭМ!$A$34:$A$777,$A284,СВЦЭМ!$B$34:$B$777,R$260)+'СЕТ СН'!$F$12-'СЕТ СН'!$F$23</f>
        <v>-162.97731148000003</v>
      </c>
      <c r="S284" s="36">
        <f>SUMIFS(СВЦЭМ!$H$34:$H$777,СВЦЭМ!$A$34:$A$777,$A284,СВЦЭМ!$B$34:$B$777,S$260)+'СЕТ СН'!$F$12-'СЕТ СН'!$F$23</f>
        <v>-166.42191901000001</v>
      </c>
      <c r="T284" s="36">
        <f>SUMIFS(СВЦЭМ!$H$34:$H$777,СВЦЭМ!$A$34:$A$777,$A284,СВЦЭМ!$B$34:$B$777,T$260)+'СЕТ СН'!$F$12-'СЕТ СН'!$F$23</f>
        <v>-178.17471820999998</v>
      </c>
      <c r="U284" s="36">
        <f>SUMIFS(СВЦЭМ!$H$34:$H$777,СВЦЭМ!$A$34:$A$777,$A284,СВЦЭМ!$B$34:$B$777,U$260)+'СЕТ СН'!$F$12-'СЕТ СН'!$F$23</f>
        <v>-194.59149273000003</v>
      </c>
      <c r="V284" s="36">
        <f>SUMIFS(СВЦЭМ!$H$34:$H$777,СВЦЭМ!$A$34:$A$777,$A284,СВЦЭМ!$B$34:$B$777,V$260)+'СЕТ СН'!$F$12-'СЕТ СН'!$F$23</f>
        <v>-194.83346581000001</v>
      </c>
      <c r="W284" s="36">
        <f>SUMIFS(СВЦЭМ!$H$34:$H$777,СВЦЭМ!$A$34:$A$777,$A284,СВЦЭМ!$B$34:$B$777,W$260)+'СЕТ СН'!$F$12-'СЕТ СН'!$F$23</f>
        <v>-197.04842527</v>
      </c>
      <c r="X284" s="36">
        <f>SUMIFS(СВЦЭМ!$H$34:$H$777,СВЦЭМ!$A$34:$A$777,$A284,СВЦЭМ!$B$34:$B$777,X$260)+'СЕТ СН'!$F$12-'СЕТ СН'!$F$23</f>
        <v>-170.71701385</v>
      </c>
      <c r="Y284" s="36">
        <f>SUMIFS(СВЦЭМ!$H$34:$H$777,СВЦЭМ!$A$34:$A$777,$A284,СВЦЭМ!$B$34:$B$777,Y$260)+'СЕТ СН'!$F$12-'СЕТ СН'!$F$23</f>
        <v>-129.61196382000003</v>
      </c>
    </row>
    <row r="285" spans="1:25" ht="15.75" x14ac:dyDescent="0.2">
      <c r="A285" s="35">
        <f t="shared" si="7"/>
        <v>42819</v>
      </c>
      <c r="B285" s="36">
        <f>SUMIFS(СВЦЭМ!$H$34:$H$777,СВЦЭМ!$A$34:$A$777,$A285,СВЦЭМ!$B$34:$B$777,B$260)+'СЕТ СН'!$F$12-'СЕТ СН'!$F$23</f>
        <v>-99.597023970000009</v>
      </c>
      <c r="C285" s="36">
        <f>SUMIFS(СВЦЭМ!$H$34:$H$777,СВЦЭМ!$A$34:$A$777,$A285,СВЦЭМ!$B$34:$B$777,C$260)+'СЕТ СН'!$F$12-'СЕТ СН'!$F$23</f>
        <v>-78.23498816</v>
      </c>
      <c r="D285" s="36">
        <f>SUMIFS(СВЦЭМ!$H$34:$H$777,СВЦЭМ!$A$34:$A$777,$A285,СВЦЭМ!$B$34:$B$777,D$260)+'СЕТ СН'!$F$12-'СЕТ СН'!$F$23</f>
        <v>-69.706458569999995</v>
      </c>
      <c r="E285" s="36">
        <f>SUMIFS(СВЦЭМ!$H$34:$H$777,СВЦЭМ!$A$34:$A$777,$A285,СВЦЭМ!$B$34:$B$777,E$260)+'СЕТ СН'!$F$12-'СЕТ СН'!$F$23</f>
        <v>-63.263848459999963</v>
      </c>
      <c r="F285" s="36">
        <f>SUMIFS(СВЦЭМ!$H$34:$H$777,СВЦЭМ!$A$34:$A$777,$A285,СВЦЭМ!$B$34:$B$777,F$260)+'СЕТ СН'!$F$12-'СЕТ СН'!$F$23</f>
        <v>-64.116389320000053</v>
      </c>
      <c r="G285" s="36">
        <f>SUMIFS(СВЦЭМ!$H$34:$H$777,СВЦЭМ!$A$34:$A$777,$A285,СВЦЭМ!$B$34:$B$777,G$260)+'СЕТ СН'!$F$12-'СЕТ СН'!$F$23</f>
        <v>-70.417337299999986</v>
      </c>
      <c r="H285" s="36">
        <f>SUMIFS(СВЦЭМ!$H$34:$H$777,СВЦЭМ!$A$34:$A$777,$A285,СВЦЭМ!$B$34:$B$777,H$260)+'СЕТ СН'!$F$12-'СЕТ СН'!$F$23</f>
        <v>-82.892115450000006</v>
      </c>
      <c r="I285" s="36">
        <f>SUMIFS(СВЦЭМ!$H$34:$H$777,СВЦЭМ!$A$34:$A$777,$A285,СВЦЭМ!$B$34:$B$777,I$260)+'СЕТ СН'!$F$12-'СЕТ СН'!$F$23</f>
        <v>-109.10081179000002</v>
      </c>
      <c r="J285" s="36">
        <f>SUMIFS(СВЦЭМ!$H$34:$H$777,СВЦЭМ!$A$34:$A$777,$A285,СВЦЭМ!$B$34:$B$777,J$260)+'СЕТ СН'!$F$12-'СЕТ СН'!$F$23</f>
        <v>-153.62343116</v>
      </c>
      <c r="K285" s="36">
        <f>SUMIFS(СВЦЭМ!$H$34:$H$777,СВЦЭМ!$A$34:$A$777,$A285,СВЦЭМ!$B$34:$B$777,K$260)+'СЕТ СН'!$F$12-'СЕТ СН'!$F$23</f>
        <v>-189.99036731000001</v>
      </c>
      <c r="L285" s="36">
        <f>SUMIFS(СВЦЭМ!$H$34:$H$777,СВЦЭМ!$A$34:$A$777,$A285,СВЦЭМ!$B$34:$B$777,L$260)+'СЕТ СН'!$F$12-'СЕТ СН'!$F$23</f>
        <v>-195.17982806999999</v>
      </c>
      <c r="M285" s="36">
        <f>SUMIFS(СВЦЭМ!$H$34:$H$777,СВЦЭМ!$A$34:$A$777,$A285,СВЦЭМ!$B$34:$B$777,M$260)+'СЕТ СН'!$F$12-'СЕТ СН'!$F$23</f>
        <v>-187.06701314999998</v>
      </c>
      <c r="N285" s="36">
        <f>SUMIFS(СВЦЭМ!$H$34:$H$777,СВЦЭМ!$A$34:$A$777,$A285,СВЦЭМ!$B$34:$B$777,N$260)+'СЕТ СН'!$F$12-'СЕТ СН'!$F$23</f>
        <v>-177.57913602999997</v>
      </c>
      <c r="O285" s="36">
        <f>SUMIFS(СВЦЭМ!$H$34:$H$777,СВЦЭМ!$A$34:$A$777,$A285,СВЦЭМ!$B$34:$B$777,O$260)+'СЕТ СН'!$F$12-'СЕТ СН'!$F$23</f>
        <v>-169.71405562000001</v>
      </c>
      <c r="P285" s="36">
        <f>SUMIFS(СВЦЭМ!$H$34:$H$777,СВЦЭМ!$A$34:$A$777,$A285,СВЦЭМ!$B$34:$B$777,P$260)+'СЕТ СН'!$F$12-'СЕТ СН'!$F$23</f>
        <v>-164.06112571</v>
      </c>
      <c r="Q285" s="36">
        <f>SUMIFS(СВЦЭМ!$H$34:$H$777,СВЦЭМ!$A$34:$A$777,$A285,СВЦЭМ!$B$34:$B$777,Q$260)+'СЕТ СН'!$F$12-'СЕТ СН'!$F$23</f>
        <v>-160.82909010999998</v>
      </c>
      <c r="R285" s="36">
        <f>SUMIFS(СВЦЭМ!$H$34:$H$777,СВЦЭМ!$A$34:$A$777,$A285,СВЦЭМ!$B$34:$B$777,R$260)+'СЕТ СН'!$F$12-'СЕТ СН'!$F$23</f>
        <v>-159.25983242000001</v>
      </c>
      <c r="S285" s="36">
        <f>SUMIFS(СВЦЭМ!$H$34:$H$777,СВЦЭМ!$A$34:$A$777,$A285,СВЦЭМ!$B$34:$B$777,S$260)+'СЕТ СН'!$F$12-'СЕТ СН'!$F$23</f>
        <v>-162.94930386999999</v>
      </c>
      <c r="T285" s="36">
        <f>SUMIFS(СВЦЭМ!$H$34:$H$777,СВЦЭМ!$A$34:$A$777,$A285,СВЦЭМ!$B$34:$B$777,T$260)+'СЕТ СН'!$F$12-'СЕТ СН'!$F$23</f>
        <v>-176.77261776</v>
      </c>
      <c r="U285" s="36">
        <f>SUMIFS(СВЦЭМ!$H$34:$H$777,СВЦЭМ!$A$34:$A$777,$A285,СВЦЭМ!$B$34:$B$777,U$260)+'СЕТ СН'!$F$12-'СЕТ СН'!$F$23</f>
        <v>-198.56351474000002</v>
      </c>
      <c r="V285" s="36">
        <f>SUMIFS(СВЦЭМ!$H$34:$H$777,СВЦЭМ!$A$34:$A$777,$A285,СВЦЭМ!$B$34:$B$777,V$260)+'СЕТ СН'!$F$12-'СЕТ СН'!$F$23</f>
        <v>-203.20625539999997</v>
      </c>
      <c r="W285" s="36">
        <f>SUMIFS(СВЦЭМ!$H$34:$H$777,СВЦЭМ!$A$34:$A$777,$A285,СВЦЭМ!$B$34:$B$777,W$260)+'СЕТ СН'!$F$12-'СЕТ СН'!$F$23</f>
        <v>-206.91023553000002</v>
      </c>
      <c r="X285" s="36">
        <f>SUMIFS(СВЦЭМ!$H$34:$H$777,СВЦЭМ!$A$34:$A$777,$A285,СВЦЭМ!$B$34:$B$777,X$260)+'СЕТ СН'!$F$12-'СЕТ СН'!$F$23</f>
        <v>-180.71347082</v>
      </c>
      <c r="Y285" s="36">
        <f>SUMIFS(СВЦЭМ!$H$34:$H$777,СВЦЭМ!$A$34:$A$777,$A285,СВЦЭМ!$B$34:$B$777,Y$260)+'СЕТ СН'!$F$12-'СЕТ СН'!$F$23</f>
        <v>-140.03800733000003</v>
      </c>
    </row>
    <row r="286" spans="1:25" ht="15.75" x14ac:dyDescent="0.2">
      <c r="A286" s="35">
        <f t="shared" si="7"/>
        <v>42820</v>
      </c>
      <c r="B286" s="36">
        <f>SUMIFS(СВЦЭМ!$H$34:$H$777,СВЦЭМ!$A$34:$A$777,$A286,СВЦЭМ!$B$34:$B$777,B$260)+'СЕТ СН'!$F$12-'СЕТ СН'!$F$23</f>
        <v>-106.37029660000002</v>
      </c>
      <c r="C286" s="36">
        <f>SUMIFS(СВЦЭМ!$H$34:$H$777,СВЦЭМ!$A$34:$A$777,$A286,СВЦЭМ!$B$34:$B$777,C$260)+'СЕТ СН'!$F$12-'СЕТ СН'!$F$23</f>
        <v>-85.56404206000002</v>
      </c>
      <c r="D286" s="36">
        <f>SUMIFS(СВЦЭМ!$H$34:$H$777,СВЦЭМ!$A$34:$A$777,$A286,СВЦЭМ!$B$34:$B$777,D$260)+'СЕТ СН'!$F$12-'СЕТ СН'!$F$23</f>
        <v>-75.020179219999989</v>
      </c>
      <c r="E286" s="36">
        <f>SUMIFS(СВЦЭМ!$H$34:$H$777,СВЦЭМ!$A$34:$A$777,$A286,СВЦЭМ!$B$34:$B$777,E$260)+'СЕТ СН'!$F$12-'СЕТ СН'!$F$23</f>
        <v>-68.728031900000019</v>
      </c>
      <c r="F286" s="36">
        <f>SUMIFS(СВЦЭМ!$H$34:$H$777,СВЦЭМ!$A$34:$A$777,$A286,СВЦЭМ!$B$34:$B$777,F$260)+'СЕТ СН'!$F$12-'СЕТ СН'!$F$23</f>
        <v>-68.536033470000007</v>
      </c>
      <c r="G286" s="36">
        <f>SUMIFS(СВЦЭМ!$H$34:$H$777,СВЦЭМ!$A$34:$A$777,$A286,СВЦЭМ!$B$34:$B$777,G$260)+'СЕТ СН'!$F$12-'СЕТ СН'!$F$23</f>
        <v>-74.590584890000002</v>
      </c>
      <c r="H286" s="36">
        <f>SUMIFS(СВЦЭМ!$H$34:$H$777,СВЦЭМ!$A$34:$A$777,$A286,СВЦЭМ!$B$34:$B$777,H$260)+'СЕТ СН'!$F$12-'СЕТ СН'!$F$23</f>
        <v>-86.157958350000001</v>
      </c>
      <c r="I286" s="36">
        <f>SUMIFS(СВЦЭМ!$H$34:$H$777,СВЦЭМ!$A$34:$A$777,$A286,СВЦЭМ!$B$34:$B$777,I$260)+'СЕТ СН'!$F$12-'СЕТ СН'!$F$23</f>
        <v>-97.014484709999977</v>
      </c>
      <c r="J286" s="36">
        <f>SUMIFS(СВЦЭМ!$H$34:$H$777,СВЦЭМ!$A$34:$A$777,$A286,СВЦЭМ!$B$34:$B$777,J$260)+'СЕТ СН'!$F$12-'СЕТ СН'!$F$23</f>
        <v>-143.07856938999998</v>
      </c>
      <c r="K286" s="36">
        <f>SUMIFS(СВЦЭМ!$H$34:$H$777,СВЦЭМ!$A$34:$A$777,$A286,СВЦЭМ!$B$34:$B$777,K$260)+'СЕТ СН'!$F$12-'СЕТ СН'!$F$23</f>
        <v>-183.37216457</v>
      </c>
      <c r="L286" s="36">
        <f>SUMIFS(СВЦЭМ!$H$34:$H$777,СВЦЭМ!$A$34:$A$777,$A286,СВЦЭМ!$B$34:$B$777,L$260)+'СЕТ СН'!$F$12-'СЕТ СН'!$F$23</f>
        <v>-191.44361179999999</v>
      </c>
      <c r="M286" s="36">
        <f>SUMIFS(СВЦЭМ!$H$34:$H$777,СВЦЭМ!$A$34:$A$777,$A286,СВЦЭМ!$B$34:$B$777,M$260)+'СЕТ СН'!$F$12-'СЕТ СН'!$F$23</f>
        <v>-187.35294047999997</v>
      </c>
      <c r="N286" s="36">
        <f>SUMIFS(СВЦЭМ!$H$34:$H$777,СВЦЭМ!$A$34:$A$777,$A286,СВЦЭМ!$B$34:$B$777,N$260)+'СЕТ СН'!$F$12-'СЕТ СН'!$F$23</f>
        <v>-178.37386717999999</v>
      </c>
      <c r="O286" s="36">
        <f>SUMIFS(СВЦЭМ!$H$34:$H$777,СВЦЭМ!$A$34:$A$777,$A286,СВЦЭМ!$B$34:$B$777,O$260)+'СЕТ СН'!$F$12-'СЕТ СН'!$F$23</f>
        <v>-174.32380899999998</v>
      </c>
      <c r="P286" s="36">
        <f>SUMIFS(СВЦЭМ!$H$34:$H$777,СВЦЭМ!$A$34:$A$777,$A286,СВЦЭМ!$B$34:$B$777,P$260)+'СЕТ СН'!$F$12-'СЕТ СН'!$F$23</f>
        <v>-169.36138260000001</v>
      </c>
      <c r="Q286" s="36">
        <f>SUMIFS(СВЦЭМ!$H$34:$H$777,СВЦЭМ!$A$34:$A$777,$A286,СВЦЭМ!$B$34:$B$777,Q$260)+'СЕТ СН'!$F$12-'СЕТ СН'!$F$23</f>
        <v>-168.37453693999998</v>
      </c>
      <c r="R286" s="36">
        <f>SUMIFS(СВЦЭМ!$H$34:$H$777,СВЦЭМ!$A$34:$A$777,$A286,СВЦЭМ!$B$34:$B$777,R$260)+'СЕТ СН'!$F$12-'СЕТ СН'!$F$23</f>
        <v>-167.61158029000001</v>
      </c>
      <c r="S286" s="36">
        <f>SUMIFS(СВЦЭМ!$H$34:$H$777,СВЦЭМ!$A$34:$A$777,$A286,СВЦЭМ!$B$34:$B$777,S$260)+'СЕТ СН'!$F$12-'СЕТ СН'!$F$23</f>
        <v>-170.59862256999997</v>
      </c>
      <c r="T286" s="36">
        <f>SUMIFS(СВЦЭМ!$H$34:$H$777,СВЦЭМ!$A$34:$A$777,$A286,СВЦЭМ!$B$34:$B$777,T$260)+'СЕТ СН'!$F$12-'СЕТ СН'!$F$23</f>
        <v>-182.57886071000001</v>
      </c>
      <c r="U286" s="36">
        <f>SUMIFS(СВЦЭМ!$H$34:$H$777,СВЦЭМ!$A$34:$A$777,$A286,СВЦЭМ!$B$34:$B$777,U$260)+'СЕТ СН'!$F$12-'СЕТ СН'!$F$23</f>
        <v>-196.37118003</v>
      </c>
      <c r="V286" s="36">
        <f>SUMIFS(СВЦЭМ!$H$34:$H$777,СВЦЭМ!$A$34:$A$777,$A286,СВЦЭМ!$B$34:$B$777,V$260)+'СЕТ СН'!$F$12-'СЕТ СН'!$F$23</f>
        <v>-196.94610633000002</v>
      </c>
      <c r="W286" s="36">
        <f>SUMIFS(СВЦЭМ!$H$34:$H$777,СВЦЭМ!$A$34:$A$777,$A286,СВЦЭМ!$B$34:$B$777,W$260)+'СЕТ СН'!$F$12-'СЕТ СН'!$F$23</f>
        <v>-196.26804367</v>
      </c>
      <c r="X286" s="36">
        <f>SUMIFS(СВЦЭМ!$H$34:$H$777,СВЦЭМ!$A$34:$A$777,$A286,СВЦЭМ!$B$34:$B$777,X$260)+'СЕТ СН'!$F$12-'СЕТ СН'!$F$23</f>
        <v>-163.58056597000001</v>
      </c>
      <c r="Y286" s="36">
        <f>SUMIFS(СВЦЭМ!$H$34:$H$777,СВЦЭМ!$A$34:$A$777,$A286,СВЦЭМ!$B$34:$B$777,Y$260)+'СЕТ СН'!$F$12-'СЕТ СН'!$F$23</f>
        <v>-120.99878351000001</v>
      </c>
    </row>
    <row r="287" spans="1:25" ht="15.75" x14ac:dyDescent="0.2">
      <c r="A287" s="35">
        <f t="shared" si="7"/>
        <v>42821</v>
      </c>
      <c r="B287" s="36">
        <f>SUMIFS(СВЦЭМ!$H$34:$H$777,СВЦЭМ!$A$34:$A$777,$A287,СВЦЭМ!$B$34:$B$777,B$260)+'СЕТ СН'!$F$12-'СЕТ СН'!$F$23</f>
        <v>-47.777844550000054</v>
      </c>
      <c r="C287" s="36">
        <f>SUMIFS(СВЦЭМ!$H$34:$H$777,СВЦЭМ!$A$34:$A$777,$A287,СВЦЭМ!$B$34:$B$777,C$260)+'СЕТ СН'!$F$12-'СЕТ СН'!$F$23</f>
        <v>-24.360381749999988</v>
      </c>
      <c r="D287" s="36">
        <f>SUMIFS(СВЦЭМ!$H$34:$H$777,СВЦЭМ!$A$34:$A$777,$A287,СВЦЭМ!$B$34:$B$777,D$260)+'СЕТ СН'!$F$12-'СЕТ СН'!$F$23</f>
        <v>-11.742758790000039</v>
      </c>
      <c r="E287" s="36">
        <f>SUMIFS(СВЦЭМ!$H$34:$H$777,СВЦЭМ!$A$34:$A$777,$A287,СВЦЭМ!$B$34:$B$777,E$260)+'СЕТ СН'!$F$12-'СЕТ СН'!$F$23</f>
        <v>-9.7424977800000079</v>
      </c>
      <c r="F287" s="36">
        <f>SUMIFS(СВЦЭМ!$H$34:$H$777,СВЦЭМ!$A$34:$A$777,$A287,СВЦЭМ!$B$34:$B$777,F$260)+'СЕТ СН'!$F$12-'СЕТ СН'!$F$23</f>
        <v>-7.9994254399999818</v>
      </c>
      <c r="G287" s="36">
        <f>SUMIFS(СВЦЭМ!$H$34:$H$777,СВЦЭМ!$A$34:$A$777,$A287,СВЦЭМ!$B$34:$B$777,G$260)+'СЕТ СН'!$F$12-'СЕТ СН'!$F$23</f>
        <v>-17.855185470000038</v>
      </c>
      <c r="H287" s="36">
        <f>SUMIFS(СВЦЭМ!$H$34:$H$777,СВЦЭМ!$A$34:$A$777,$A287,СВЦЭМ!$B$34:$B$777,H$260)+'СЕТ СН'!$F$12-'СЕТ СН'!$F$23</f>
        <v>-52.434871899999962</v>
      </c>
      <c r="I287" s="36">
        <f>SUMIFS(СВЦЭМ!$H$34:$H$777,СВЦЭМ!$A$34:$A$777,$A287,СВЦЭМ!$B$34:$B$777,I$260)+'СЕТ СН'!$F$12-'СЕТ СН'!$F$23</f>
        <v>-89.840757929999995</v>
      </c>
      <c r="J287" s="36">
        <f>SUMIFS(СВЦЭМ!$H$34:$H$777,СВЦЭМ!$A$34:$A$777,$A287,СВЦЭМ!$B$34:$B$777,J$260)+'СЕТ СН'!$F$12-'СЕТ СН'!$F$23</f>
        <v>-120.57571443</v>
      </c>
      <c r="K287" s="36">
        <f>SUMIFS(СВЦЭМ!$H$34:$H$777,СВЦЭМ!$A$34:$A$777,$A287,СВЦЭМ!$B$34:$B$777,K$260)+'СЕТ СН'!$F$12-'СЕТ СН'!$F$23</f>
        <v>-151.95576543999999</v>
      </c>
      <c r="L287" s="36">
        <f>SUMIFS(СВЦЭМ!$H$34:$H$777,СВЦЭМ!$A$34:$A$777,$A287,СВЦЭМ!$B$34:$B$777,L$260)+'СЕТ СН'!$F$12-'СЕТ СН'!$F$23</f>
        <v>-150.08353462999997</v>
      </c>
      <c r="M287" s="36">
        <f>SUMIFS(СВЦЭМ!$H$34:$H$777,СВЦЭМ!$A$34:$A$777,$A287,СВЦЭМ!$B$34:$B$777,M$260)+'СЕТ СН'!$F$12-'СЕТ СН'!$F$23</f>
        <v>-137.59633876999999</v>
      </c>
      <c r="N287" s="36">
        <f>SUMIFS(СВЦЭМ!$H$34:$H$777,СВЦЭМ!$A$34:$A$777,$A287,СВЦЭМ!$B$34:$B$777,N$260)+'СЕТ СН'!$F$12-'СЕТ СН'!$F$23</f>
        <v>-131.67999653999999</v>
      </c>
      <c r="O287" s="36">
        <f>SUMIFS(СВЦЭМ!$H$34:$H$777,СВЦЭМ!$A$34:$A$777,$A287,СВЦЭМ!$B$34:$B$777,O$260)+'СЕТ СН'!$F$12-'СЕТ СН'!$F$23</f>
        <v>-132.45067556999999</v>
      </c>
      <c r="P287" s="36">
        <f>SUMIFS(СВЦЭМ!$H$34:$H$777,СВЦЭМ!$A$34:$A$777,$A287,СВЦЭМ!$B$34:$B$777,P$260)+'СЕТ СН'!$F$12-'СЕТ СН'!$F$23</f>
        <v>-125.26509891000001</v>
      </c>
      <c r="Q287" s="36">
        <f>SUMIFS(СВЦЭМ!$H$34:$H$777,СВЦЭМ!$A$34:$A$777,$A287,СВЦЭМ!$B$34:$B$777,Q$260)+'СЕТ СН'!$F$12-'СЕТ СН'!$F$23</f>
        <v>-121.06681255000001</v>
      </c>
      <c r="R287" s="36">
        <f>SUMIFS(СВЦЭМ!$H$34:$H$777,СВЦЭМ!$A$34:$A$777,$A287,СВЦЭМ!$B$34:$B$777,R$260)+'СЕТ СН'!$F$12-'СЕТ СН'!$F$23</f>
        <v>-123.91029791</v>
      </c>
      <c r="S287" s="36">
        <f>SUMIFS(СВЦЭМ!$H$34:$H$777,СВЦЭМ!$A$34:$A$777,$A287,СВЦЭМ!$B$34:$B$777,S$260)+'СЕТ СН'!$F$12-'СЕТ СН'!$F$23</f>
        <v>-127.50996750000002</v>
      </c>
      <c r="T287" s="36">
        <f>SUMIFS(СВЦЭМ!$H$34:$H$777,СВЦЭМ!$A$34:$A$777,$A287,СВЦЭМ!$B$34:$B$777,T$260)+'СЕТ СН'!$F$12-'СЕТ СН'!$F$23</f>
        <v>-141.79179847</v>
      </c>
      <c r="U287" s="36">
        <f>SUMIFS(СВЦЭМ!$H$34:$H$777,СВЦЭМ!$A$34:$A$777,$A287,СВЦЭМ!$B$34:$B$777,U$260)+'СЕТ СН'!$F$12-'СЕТ СН'!$F$23</f>
        <v>-158.89647183</v>
      </c>
      <c r="V287" s="36">
        <f>SUMIFS(СВЦЭМ!$H$34:$H$777,СВЦЭМ!$A$34:$A$777,$A287,СВЦЭМ!$B$34:$B$777,V$260)+'СЕТ СН'!$F$12-'СЕТ СН'!$F$23</f>
        <v>-157.74476970000001</v>
      </c>
      <c r="W287" s="36">
        <f>SUMIFS(СВЦЭМ!$H$34:$H$777,СВЦЭМ!$A$34:$A$777,$A287,СВЦЭМ!$B$34:$B$777,W$260)+'СЕТ СН'!$F$12-'СЕТ СН'!$F$23</f>
        <v>-161.75836962</v>
      </c>
      <c r="X287" s="36">
        <f>SUMIFS(СВЦЭМ!$H$34:$H$777,СВЦЭМ!$A$34:$A$777,$A287,СВЦЭМ!$B$34:$B$777,X$260)+'СЕТ СН'!$F$12-'СЕТ СН'!$F$23</f>
        <v>-121.41612427000001</v>
      </c>
      <c r="Y287" s="36">
        <f>SUMIFS(СВЦЭМ!$H$34:$H$777,СВЦЭМ!$A$34:$A$777,$A287,СВЦЭМ!$B$34:$B$777,Y$260)+'СЕТ СН'!$F$12-'СЕТ СН'!$F$23</f>
        <v>-81.989461210000002</v>
      </c>
    </row>
    <row r="288" spans="1:25" ht="15.75" x14ac:dyDescent="0.2">
      <c r="A288" s="35">
        <f t="shared" si="7"/>
        <v>42822</v>
      </c>
      <c r="B288" s="36">
        <f>SUMIFS(СВЦЭМ!$H$34:$H$777,СВЦЭМ!$A$34:$A$777,$A288,СВЦЭМ!$B$34:$B$777,B$260)+'СЕТ СН'!$F$12-'СЕТ СН'!$F$23</f>
        <v>-91.021807630000012</v>
      </c>
      <c r="C288" s="36">
        <f>SUMIFS(СВЦЭМ!$H$34:$H$777,СВЦЭМ!$A$34:$A$777,$A288,СВЦЭМ!$B$34:$B$777,C$260)+'СЕТ СН'!$F$12-'СЕТ СН'!$F$23</f>
        <v>-83.215568109999992</v>
      </c>
      <c r="D288" s="36">
        <f>SUMIFS(СВЦЭМ!$H$34:$H$777,СВЦЭМ!$A$34:$A$777,$A288,СВЦЭМ!$B$34:$B$777,D$260)+'СЕТ СН'!$F$12-'СЕТ СН'!$F$23</f>
        <v>-71.924778119999985</v>
      </c>
      <c r="E288" s="36">
        <f>SUMIFS(СВЦЭМ!$H$34:$H$777,СВЦЭМ!$A$34:$A$777,$A288,СВЦЭМ!$B$34:$B$777,E$260)+'СЕТ СН'!$F$12-'СЕТ СН'!$F$23</f>
        <v>-68.034879100000012</v>
      </c>
      <c r="F288" s="36">
        <f>SUMIFS(СВЦЭМ!$H$34:$H$777,СВЦЭМ!$A$34:$A$777,$A288,СВЦЭМ!$B$34:$B$777,F$260)+'СЕТ СН'!$F$12-'СЕТ СН'!$F$23</f>
        <v>-70.627858339999989</v>
      </c>
      <c r="G288" s="36">
        <f>SUMIFS(СВЦЭМ!$H$34:$H$777,СВЦЭМ!$A$34:$A$777,$A288,СВЦЭМ!$B$34:$B$777,G$260)+'СЕТ СН'!$F$12-'СЕТ СН'!$F$23</f>
        <v>-77.963300759999981</v>
      </c>
      <c r="H288" s="36">
        <f>SUMIFS(СВЦЭМ!$H$34:$H$777,СВЦЭМ!$A$34:$A$777,$A288,СВЦЭМ!$B$34:$B$777,H$260)+'СЕТ СН'!$F$12-'СЕТ СН'!$F$23</f>
        <v>-105.34382615999999</v>
      </c>
      <c r="I288" s="36">
        <f>SUMIFS(СВЦЭМ!$H$34:$H$777,СВЦЭМ!$A$34:$A$777,$A288,СВЦЭМ!$B$34:$B$777,I$260)+'СЕТ СН'!$F$12-'СЕТ СН'!$F$23</f>
        <v>-109.94014550999998</v>
      </c>
      <c r="J288" s="36">
        <f>SUMIFS(СВЦЭМ!$H$34:$H$777,СВЦЭМ!$A$34:$A$777,$A288,СВЦЭМ!$B$34:$B$777,J$260)+'СЕТ СН'!$F$12-'СЕТ СН'!$F$23</f>
        <v>-122.58567485999998</v>
      </c>
      <c r="K288" s="36">
        <f>SUMIFS(СВЦЭМ!$H$34:$H$777,СВЦЭМ!$A$34:$A$777,$A288,СВЦЭМ!$B$34:$B$777,K$260)+'СЕТ СН'!$F$12-'СЕТ СН'!$F$23</f>
        <v>-134.39300179999998</v>
      </c>
      <c r="L288" s="36">
        <f>SUMIFS(СВЦЭМ!$H$34:$H$777,СВЦЭМ!$A$34:$A$777,$A288,СВЦЭМ!$B$34:$B$777,L$260)+'СЕТ СН'!$F$12-'СЕТ СН'!$F$23</f>
        <v>-133.18257410000001</v>
      </c>
      <c r="M288" s="36">
        <f>SUMIFS(СВЦЭМ!$H$34:$H$777,СВЦЭМ!$A$34:$A$777,$A288,СВЦЭМ!$B$34:$B$777,M$260)+'СЕТ СН'!$F$12-'СЕТ СН'!$F$23</f>
        <v>-132.88037338999999</v>
      </c>
      <c r="N288" s="36">
        <f>SUMIFS(СВЦЭМ!$H$34:$H$777,СВЦЭМ!$A$34:$A$777,$A288,СВЦЭМ!$B$34:$B$777,N$260)+'СЕТ СН'!$F$12-'СЕТ СН'!$F$23</f>
        <v>-123.22174565</v>
      </c>
      <c r="O288" s="36">
        <f>SUMIFS(СВЦЭМ!$H$34:$H$777,СВЦЭМ!$A$34:$A$777,$A288,СВЦЭМ!$B$34:$B$777,O$260)+'СЕТ СН'!$F$12-'СЕТ СН'!$F$23</f>
        <v>-122.10305927000002</v>
      </c>
      <c r="P288" s="36">
        <f>SUMIFS(СВЦЭМ!$H$34:$H$777,СВЦЭМ!$A$34:$A$777,$A288,СВЦЭМ!$B$34:$B$777,P$260)+'СЕТ СН'!$F$12-'СЕТ СН'!$F$23</f>
        <v>-113.47086381999998</v>
      </c>
      <c r="Q288" s="36">
        <f>SUMIFS(СВЦЭМ!$H$34:$H$777,СВЦЭМ!$A$34:$A$777,$A288,СВЦЭМ!$B$34:$B$777,Q$260)+'СЕТ СН'!$F$12-'СЕТ СН'!$F$23</f>
        <v>-115.45727814999998</v>
      </c>
      <c r="R288" s="36">
        <f>SUMIFS(СВЦЭМ!$H$34:$H$777,СВЦЭМ!$A$34:$A$777,$A288,СВЦЭМ!$B$34:$B$777,R$260)+'СЕТ СН'!$F$12-'СЕТ СН'!$F$23</f>
        <v>-116.70389247999998</v>
      </c>
      <c r="S288" s="36">
        <f>SUMIFS(СВЦЭМ!$H$34:$H$777,СВЦЭМ!$A$34:$A$777,$A288,СВЦЭМ!$B$34:$B$777,S$260)+'СЕТ СН'!$F$12-'СЕТ СН'!$F$23</f>
        <v>-116.44054949000002</v>
      </c>
      <c r="T288" s="36">
        <f>SUMIFS(СВЦЭМ!$H$34:$H$777,СВЦЭМ!$A$34:$A$777,$A288,СВЦЭМ!$B$34:$B$777,T$260)+'СЕТ СН'!$F$12-'СЕТ СН'!$F$23</f>
        <v>-121.87110211999999</v>
      </c>
      <c r="U288" s="36">
        <f>SUMIFS(СВЦЭМ!$H$34:$H$777,СВЦЭМ!$A$34:$A$777,$A288,СВЦЭМ!$B$34:$B$777,U$260)+'СЕТ СН'!$F$12-'СЕТ СН'!$F$23</f>
        <v>-123.38536027999999</v>
      </c>
      <c r="V288" s="36">
        <f>SUMIFS(СВЦЭМ!$H$34:$H$777,СВЦЭМ!$A$34:$A$777,$A288,СВЦЭМ!$B$34:$B$777,V$260)+'СЕТ СН'!$F$12-'СЕТ СН'!$F$23</f>
        <v>-120.66569190000001</v>
      </c>
      <c r="W288" s="36">
        <f>SUMIFS(СВЦЭМ!$H$34:$H$777,СВЦЭМ!$A$34:$A$777,$A288,СВЦЭМ!$B$34:$B$777,W$260)+'СЕТ СН'!$F$12-'СЕТ СН'!$F$23</f>
        <v>-122.21495291000002</v>
      </c>
      <c r="X288" s="36">
        <f>SUMIFS(СВЦЭМ!$H$34:$H$777,СВЦЭМ!$A$34:$A$777,$A288,СВЦЭМ!$B$34:$B$777,X$260)+'СЕТ СН'!$F$12-'СЕТ СН'!$F$23</f>
        <v>-106.77789388000002</v>
      </c>
      <c r="Y288" s="36">
        <f>SUMIFS(СВЦЭМ!$H$34:$H$777,СВЦЭМ!$A$34:$A$777,$A288,СВЦЭМ!$B$34:$B$777,Y$260)+'СЕТ СН'!$F$12-'СЕТ СН'!$F$23</f>
        <v>-87.568123329999992</v>
      </c>
    </row>
    <row r="289" spans="1:27" ht="15.75" x14ac:dyDescent="0.2">
      <c r="A289" s="35">
        <f t="shared" si="7"/>
        <v>42823</v>
      </c>
      <c r="B289" s="36">
        <f>SUMIFS(СВЦЭМ!$H$34:$H$777,СВЦЭМ!$A$34:$A$777,$A289,СВЦЭМ!$B$34:$B$777,B$260)+'СЕТ СН'!$F$12-'СЕТ СН'!$F$23</f>
        <v>-80.539151310000022</v>
      </c>
      <c r="C289" s="36">
        <f>SUMIFS(СВЦЭМ!$H$34:$H$777,СВЦЭМ!$A$34:$A$777,$A289,СВЦЭМ!$B$34:$B$777,C$260)+'СЕТ СН'!$F$12-'СЕТ СН'!$F$23</f>
        <v>-59.674274179999998</v>
      </c>
      <c r="D289" s="36">
        <f>SUMIFS(СВЦЭМ!$H$34:$H$777,СВЦЭМ!$A$34:$A$777,$A289,СВЦЭМ!$B$34:$B$777,D$260)+'СЕТ СН'!$F$12-'СЕТ СН'!$F$23</f>
        <v>-46.694035040000017</v>
      </c>
      <c r="E289" s="36">
        <f>SUMIFS(СВЦЭМ!$H$34:$H$777,СВЦЭМ!$A$34:$A$777,$A289,СВЦЭМ!$B$34:$B$777,E$260)+'СЕТ СН'!$F$12-'СЕТ СН'!$F$23</f>
        <v>-40.283229450000022</v>
      </c>
      <c r="F289" s="36">
        <f>SUMIFS(СВЦЭМ!$H$34:$H$777,СВЦЭМ!$A$34:$A$777,$A289,СВЦЭМ!$B$34:$B$777,F$260)+'СЕТ СН'!$F$12-'СЕТ СН'!$F$23</f>
        <v>-44.614114309999991</v>
      </c>
      <c r="G289" s="36">
        <f>SUMIFS(СВЦЭМ!$H$34:$H$777,СВЦЭМ!$A$34:$A$777,$A289,СВЦЭМ!$B$34:$B$777,G$260)+'СЕТ СН'!$F$12-'СЕТ СН'!$F$23</f>
        <v>-50.714709549999952</v>
      </c>
      <c r="H289" s="36">
        <f>SUMIFS(СВЦЭМ!$H$34:$H$777,СВЦЭМ!$A$34:$A$777,$A289,СВЦЭМ!$B$34:$B$777,H$260)+'СЕТ СН'!$F$12-'СЕТ СН'!$F$23</f>
        <v>-84.248309590000019</v>
      </c>
      <c r="I289" s="36">
        <f>SUMIFS(СВЦЭМ!$H$34:$H$777,СВЦЭМ!$A$34:$A$777,$A289,СВЦЭМ!$B$34:$B$777,I$260)+'СЕТ СН'!$F$12-'СЕТ СН'!$F$23</f>
        <v>-120.56226856000001</v>
      </c>
      <c r="J289" s="36">
        <f>SUMIFS(СВЦЭМ!$H$34:$H$777,СВЦЭМ!$A$34:$A$777,$A289,СВЦЭМ!$B$34:$B$777,J$260)+'СЕТ СН'!$F$12-'СЕТ СН'!$F$23</f>
        <v>-153.25120225000001</v>
      </c>
      <c r="K289" s="36">
        <f>SUMIFS(СВЦЭМ!$H$34:$H$777,СВЦЭМ!$A$34:$A$777,$A289,СВЦЭМ!$B$34:$B$777,K$260)+'СЕТ СН'!$F$12-'СЕТ СН'!$F$23</f>
        <v>-174.91605851999998</v>
      </c>
      <c r="L289" s="36">
        <f>SUMIFS(СВЦЭМ!$H$34:$H$777,СВЦЭМ!$A$34:$A$777,$A289,СВЦЭМ!$B$34:$B$777,L$260)+'СЕТ СН'!$F$12-'СЕТ СН'!$F$23</f>
        <v>-176.16249671000003</v>
      </c>
      <c r="M289" s="36">
        <f>SUMIFS(СВЦЭМ!$H$34:$H$777,СВЦЭМ!$A$34:$A$777,$A289,СВЦЭМ!$B$34:$B$777,M$260)+'СЕТ СН'!$F$12-'СЕТ СН'!$F$23</f>
        <v>-179.34935263</v>
      </c>
      <c r="N289" s="36">
        <f>SUMIFS(СВЦЭМ!$H$34:$H$777,СВЦЭМ!$A$34:$A$777,$A289,СВЦЭМ!$B$34:$B$777,N$260)+'СЕТ СН'!$F$12-'СЕТ СН'!$F$23</f>
        <v>-176.83363047</v>
      </c>
      <c r="O289" s="36">
        <f>SUMIFS(СВЦЭМ!$H$34:$H$777,СВЦЭМ!$A$34:$A$777,$A289,СВЦЭМ!$B$34:$B$777,O$260)+'СЕТ СН'!$F$12-'СЕТ СН'!$F$23</f>
        <v>-170.73885496999998</v>
      </c>
      <c r="P289" s="36">
        <f>SUMIFS(СВЦЭМ!$H$34:$H$777,СВЦЭМ!$A$34:$A$777,$A289,СВЦЭМ!$B$34:$B$777,P$260)+'СЕТ СН'!$F$12-'СЕТ СН'!$F$23</f>
        <v>-163.50881601999998</v>
      </c>
      <c r="Q289" s="36">
        <f>SUMIFS(СВЦЭМ!$H$34:$H$777,СВЦЭМ!$A$34:$A$777,$A289,СВЦЭМ!$B$34:$B$777,Q$260)+'СЕТ СН'!$F$12-'СЕТ СН'!$F$23</f>
        <v>-156.43525517</v>
      </c>
      <c r="R289" s="36">
        <f>SUMIFS(СВЦЭМ!$H$34:$H$777,СВЦЭМ!$A$34:$A$777,$A289,СВЦЭМ!$B$34:$B$777,R$260)+'СЕТ СН'!$F$12-'СЕТ СН'!$F$23</f>
        <v>-153.51807410999999</v>
      </c>
      <c r="S289" s="36">
        <f>SUMIFS(СВЦЭМ!$H$34:$H$777,СВЦЭМ!$A$34:$A$777,$A289,СВЦЭМ!$B$34:$B$777,S$260)+'СЕТ СН'!$F$12-'СЕТ СН'!$F$23</f>
        <v>-158.41451101000001</v>
      </c>
      <c r="T289" s="36">
        <f>SUMIFS(СВЦЭМ!$H$34:$H$777,СВЦЭМ!$A$34:$A$777,$A289,СВЦЭМ!$B$34:$B$777,T$260)+'СЕТ СН'!$F$12-'СЕТ СН'!$F$23</f>
        <v>-166.86648050999997</v>
      </c>
      <c r="U289" s="36">
        <f>SUMIFS(СВЦЭМ!$H$34:$H$777,СВЦЭМ!$A$34:$A$777,$A289,СВЦЭМ!$B$34:$B$777,U$260)+'СЕТ СН'!$F$12-'СЕТ СН'!$F$23</f>
        <v>-173.44571410999998</v>
      </c>
      <c r="V289" s="36">
        <f>SUMIFS(СВЦЭМ!$H$34:$H$777,СВЦЭМ!$A$34:$A$777,$A289,СВЦЭМ!$B$34:$B$777,V$260)+'СЕТ СН'!$F$12-'СЕТ СН'!$F$23</f>
        <v>-173.00053544000002</v>
      </c>
      <c r="W289" s="36">
        <f>SUMIFS(СВЦЭМ!$H$34:$H$777,СВЦЭМ!$A$34:$A$777,$A289,СВЦЭМ!$B$34:$B$777,W$260)+'СЕТ СН'!$F$12-'СЕТ СН'!$F$23</f>
        <v>-178.30925758000001</v>
      </c>
      <c r="X289" s="36">
        <f>SUMIFS(СВЦЭМ!$H$34:$H$777,СВЦЭМ!$A$34:$A$777,$A289,СВЦЭМ!$B$34:$B$777,X$260)+'СЕТ СН'!$F$12-'СЕТ СН'!$F$23</f>
        <v>-158.23822844</v>
      </c>
      <c r="Y289" s="36">
        <f>SUMIFS(СВЦЭМ!$H$34:$H$777,СВЦЭМ!$A$34:$A$777,$A289,СВЦЭМ!$B$34:$B$777,Y$260)+'СЕТ СН'!$F$12-'СЕТ СН'!$F$23</f>
        <v>-117.23902124</v>
      </c>
    </row>
    <row r="290" spans="1:27" ht="15.75" x14ac:dyDescent="0.2">
      <c r="A290" s="35">
        <f t="shared" si="7"/>
        <v>42824</v>
      </c>
      <c r="B290" s="36">
        <f>SUMIFS(СВЦЭМ!$H$34:$H$777,СВЦЭМ!$A$34:$A$777,$A290,СВЦЭМ!$B$34:$B$777,B$260)+'СЕТ СН'!$F$12-'СЕТ СН'!$F$23</f>
        <v>-89.123200279999992</v>
      </c>
      <c r="C290" s="36">
        <f>SUMIFS(СВЦЭМ!$H$34:$H$777,СВЦЭМ!$A$34:$A$777,$A290,СВЦЭМ!$B$34:$B$777,C$260)+'СЕТ СН'!$F$12-'СЕТ СН'!$F$23</f>
        <v>-69.206301839999981</v>
      </c>
      <c r="D290" s="36">
        <f>SUMIFS(СВЦЭМ!$H$34:$H$777,СВЦЭМ!$A$34:$A$777,$A290,СВЦЭМ!$B$34:$B$777,D$260)+'СЕТ СН'!$F$12-'СЕТ СН'!$F$23</f>
        <v>-58.198419790000003</v>
      </c>
      <c r="E290" s="36">
        <f>SUMIFS(СВЦЭМ!$H$34:$H$777,СВЦЭМ!$A$34:$A$777,$A290,СВЦЭМ!$B$34:$B$777,E$260)+'СЕТ СН'!$F$12-'СЕТ СН'!$F$23</f>
        <v>-51.178424360000008</v>
      </c>
      <c r="F290" s="36">
        <f>SUMIFS(СВЦЭМ!$H$34:$H$777,СВЦЭМ!$A$34:$A$777,$A290,СВЦЭМ!$B$34:$B$777,F$260)+'СЕТ СН'!$F$12-'СЕТ СН'!$F$23</f>
        <v>-52.248199150000005</v>
      </c>
      <c r="G290" s="36">
        <f>SUMIFS(СВЦЭМ!$H$34:$H$777,СВЦЭМ!$A$34:$A$777,$A290,СВЦЭМ!$B$34:$B$777,G$260)+'СЕТ СН'!$F$12-'СЕТ СН'!$F$23</f>
        <v>-60.617718169999989</v>
      </c>
      <c r="H290" s="36">
        <f>SUMIFS(СВЦЭМ!$H$34:$H$777,СВЦЭМ!$A$34:$A$777,$A290,СВЦЭМ!$B$34:$B$777,H$260)+'СЕТ СН'!$F$12-'СЕТ СН'!$F$23</f>
        <v>-89.305162750000022</v>
      </c>
      <c r="I290" s="36">
        <f>SUMIFS(СВЦЭМ!$H$34:$H$777,СВЦЭМ!$A$34:$A$777,$A290,СВЦЭМ!$B$34:$B$777,I$260)+'СЕТ СН'!$F$12-'СЕТ СН'!$F$23</f>
        <v>-117.11488198000001</v>
      </c>
      <c r="J290" s="36">
        <f>SUMIFS(СВЦЭМ!$H$34:$H$777,СВЦЭМ!$A$34:$A$777,$A290,СВЦЭМ!$B$34:$B$777,J$260)+'СЕТ СН'!$F$12-'СЕТ СН'!$F$23</f>
        <v>-143.91743487000002</v>
      </c>
      <c r="K290" s="36">
        <f>SUMIFS(СВЦЭМ!$H$34:$H$777,СВЦЭМ!$A$34:$A$777,$A290,СВЦЭМ!$B$34:$B$777,K$260)+'СЕТ СН'!$F$12-'СЕТ СН'!$F$23</f>
        <v>-164.16673795999998</v>
      </c>
      <c r="L290" s="36">
        <f>SUMIFS(СВЦЭМ!$H$34:$H$777,СВЦЭМ!$A$34:$A$777,$A290,СВЦЭМ!$B$34:$B$777,L$260)+'СЕТ СН'!$F$12-'СЕТ СН'!$F$23</f>
        <v>-168.96222574000001</v>
      </c>
      <c r="M290" s="36">
        <f>SUMIFS(СВЦЭМ!$H$34:$H$777,СВЦЭМ!$A$34:$A$777,$A290,СВЦЭМ!$B$34:$B$777,M$260)+'СЕТ СН'!$F$12-'СЕТ СН'!$F$23</f>
        <v>-171.75735272999998</v>
      </c>
      <c r="N290" s="36">
        <f>SUMIFS(СВЦЭМ!$H$34:$H$777,СВЦЭМ!$A$34:$A$777,$A290,СВЦЭМ!$B$34:$B$777,N$260)+'СЕТ СН'!$F$12-'СЕТ СН'!$F$23</f>
        <v>-171.37094216999998</v>
      </c>
      <c r="O290" s="36">
        <f>SUMIFS(СВЦЭМ!$H$34:$H$777,СВЦЭМ!$A$34:$A$777,$A290,СВЦЭМ!$B$34:$B$777,O$260)+'СЕТ СН'!$F$12-'СЕТ СН'!$F$23</f>
        <v>-170.92461222999998</v>
      </c>
      <c r="P290" s="36">
        <f>SUMIFS(СВЦЭМ!$H$34:$H$777,СВЦЭМ!$A$34:$A$777,$A290,СВЦЭМ!$B$34:$B$777,P$260)+'СЕТ СН'!$F$12-'СЕТ СН'!$F$23</f>
        <v>-164.56697754999999</v>
      </c>
      <c r="Q290" s="36">
        <f>SUMIFS(СВЦЭМ!$H$34:$H$777,СВЦЭМ!$A$34:$A$777,$A290,СВЦЭМ!$B$34:$B$777,Q$260)+'СЕТ СН'!$F$12-'СЕТ СН'!$F$23</f>
        <v>-160.15187229999998</v>
      </c>
      <c r="R290" s="36">
        <f>SUMIFS(СВЦЭМ!$H$34:$H$777,СВЦЭМ!$A$34:$A$777,$A290,СВЦЭМ!$B$34:$B$777,R$260)+'СЕТ СН'!$F$12-'СЕТ СН'!$F$23</f>
        <v>-159.30794473999998</v>
      </c>
      <c r="S290" s="36">
        <f>SUMIFS(СВЦЭМ!$H$34:$H$777,СВЦЭМ!$A$34:$A$777,$A290,СВЦЭМ!$B$34:$B$777,S$260)+'СЕТ СН'!$F$12-'СЕТ СН'!$F$23</f>
        <v>-165.11151754000002</v>
      </c>
      <c r="T290" s="36">
        <f>SUMIFS(СВЦЭМ!$H$34:$H$777,СВЦЭМ!$A$34:$A$777,$A290,СВЦЭМ!$B$34:$B$777,T$260)+'СЕТ СН'!$F$12-'СЕТ СН'!$F$23</f>
        <v>-168.02225688999999</v>
      </c>
      <c r="U290" s="36">
        <f>SUMIFS(СВЦЭМ!$H$34:$H$777,СВЦЭМ!$A$34:$A$777,$A290,СВЦЭМ!$B$34:$B$777,U$260)+'СЕТ СН'!$F$12-'СЕТ СН'!$F$23</f>
        <v>-170.39094361000002</v>
      </c>
      <c r="V290" s="36">
        <f>SUMIFS(СВЦЭМ!$H$34:$H$777,СВЦЭМ!$A$34:$A$777,$A290,СВЦЭМ!$B$34:$B$777,V$260)+'СЕТ СН'!$F$12-'СЕТ СН'!$F$23</f>
        <v>-166.80775967</v>
      </c>
      <c r="W290" s="36">
        <f>SUMIFS(СВЦЭМ!$H$34:$H$777,СВЦЭМ!$A$34:$A$777,$A290,СВЦЭМ!$B$34:$B$777,W$260)+'СЕТ СН'!$F$12-'СЕТ СН'!$F$23</f>
        <v>-169.27670848000002</v>
      </c>
      <c r="X290" s="36">
        <f>SUMIFS(СВЦЭМ!$H$34:$H$777,СВЦЭМ!$A$34:$A$777,$A290,СВЦЭМ!$B$34:$B$777,X$260)+'СЕТ СН'!$F$12-'СЕТ СН'!$F$23</f>
        <v>-146.31160459</v>
      </c>
      <c r="Y290" s="36">
        <f>SUMIFS(СВЦЭМ!$H$34:$H$777,СВЦЭМ!$A$34:$A$777,$A290,СВЦЭМ!$B$34:$B$777,Y$260)+'СЕТ СН'!$F$12-'СЕТ СН'!$F$23</f>
        <v>-109.92818110000002</v>
      </c>
    </row>
    <row r="291" spans="1:27" ht="15.75" x14ac:dyDescent="0.2">
      <c r="A291" s="35">
        <f t="shared" si="7"/>
        <v>42825</v>
      </c>
      <c r="B291" s="36">
        <f>SUMIFS(СВЦЭМ!$H$34:$H$777,СВЦЭМ!$A$34:$A$777,$A291,СВЦЭМ!$B$34:$B$777,B$260)+'СЕТ СН'!$F$12-'СЕТ СН'!$F$23</f>
        <v>-73.996643500000005</v>
      </c>
      <c r="C291" s="36">
        <f>SUMIFS(СВЦЭМ!$H$34:$H$777,СВЦЭМ!$A$34:$A$777,$A291,СВЦЭМ!$B$34:$B$777,C$260)+'СЕТ СН'!$F$12-'СЕТ СН'!$F$23</f>
        <v>-73.447119939999993</v>
      </c>
      <c r="D291" s="36">
        <f>SUMIFS(СВЦЭМ!$H$34:$H$777,СВЦЭМ!$A$34:$A$777,$A291,СВЦЭМ!$B$34:$B$777,D$260)+'СЕТ СН'!$F$12-'СЕТ СН'!$F$23</f>
        <v>-72.137983829999996</v>
      </c>
      <c r="E291" s="36">
        <f>SUMIFS(СВЦЭМ!$H$34:$H$777,СВЦЭМ!$A$34:$A$777,$A291,СВЦЭМ!$B$34:$B$777,E$260)+'СЕТ СН'!$F$12-'СЕТ СН'!$F$23</f>
        <v>-65.380428779999988</v>
      </c>
      <c r="F291" s="36">
        <f>SUMIFS(СВЦЭМ!$H$34:$H$777,СВЦЭМ!$A$34:$A$777,$A291,СВЦЭМ!$B$34:$B$777,F$260)+'СЕТ СН'!$F$12-'СЕТ СН'!$F$23</f>
        <v>-67.289265769999986</v>
      </c>
      <c r="G291" s="36">
        <f>SUMIFS(СВЦЭМ!$H$34:$H$777,СВЦЭМ!$A$34:$A$777,$A291,СВЦЭМ!$B$34:$B$777,G$260)+'СЕТ СН'!$F$12-'СЕТ СН'!$F$23</f>
        <v>-75.965615309999976</v>
      </c>
      <c r="H291" s="36">
        <f>SUMIFS(СВЦЭМ!$H$34:$H$777,СВЦЭМ!$A$34:$A$777,$A291,СВЦЭМ!$B$34:$B$777,H$260)+'СЕТ СН'!$F$12-'СЕТ СН'!$F$23</f>
        <v>-105.35581366999997</v>
      </c>
      <c r="I291" s="36">
        <f>SUMIFS(СВЦЭМ!$H$34:$H$777,СВЦЭМ!$A$34:$A$777,$A291,СВЦЭМ!$B$34:$B$777,I$260)+'СЕТ СН'!$F$12-'СЕТ СН'!$F$23</f>
        <v>-125.80813258000001</v>
      </c>
      <c r="J291" s="36">
        <f>SUMIFS(СВЦЭМ!$H$34:$H$777,СВЦЭМ!$A$34:$A$777,$A291,СВЦЭМ!$B$34:$B$777,J$260)+'СЕТ СН'!$F$12-'СЕТ СН'!$F$23</f>
        <v>-149.45907319999998</v>
      </c>
      <c r="K291" s="36">
        <f>SUMIFS(СВЦЭМ!$H$34:$H$777,СВЦЭМ!$A$34:$A$777,$A291,СВЦЭМ!$B$34:$B$777,K$260)+'СЕТ СН'!$F$12-'СЕТ СН'!$F$23</f>
        <v>-172.6996919</v>
      </c>
      <c r="L291" s="36">
        <f>SUMIFS(СВЦЭМ!$H$34:$H$777,СВЦЭМ!$A$34:$A$777,$A291,СВЦЭМ!$B$34:$B$777,L$260)+'СЕТ СН'!$F$12-'СЕТ СН'!$F$23</f>
        <v>-172.75402310999999</v>
      </c>
      <c r="M291" s="36">
        <f>SUMIFS(СВЦЭМ!$H$34:$H$777,СВЦЭМ!$A$34:$A$777,$A291,СВЦЭМ!$B$34:$B$777,M$260)+'СЕТ СН'!$F$12-'СЕТ СН'!$F$23</f>
        <v>-173.19805709000002</v>
      </c>
      <c r="N291" s="36">
        <f>SUMIFS(СВЦЭМ!$H$34:$H$777,СВЦЭМ!$A$34:$A$777,$A291,СВЦЭМ!$B$34:$B$777,N$260)+'СЕТ СН'!$F$12-'СЕТ СН'!$F$23</f>
        <v>-173.82690160999999</v>
      </c>
      <c r="O291" s="36">
        <f>SUMIFS(СВЦЭМ!$H$34:$H$777,СВЦЭМ!$A$34:$A$777,$A291,СВЦЭМ!$B$34:$B$777,O$260)+'СЕТ СН'!$F$12-'СЕТ СН'!$F$23</f>
        <v>-170.94789334000001</v>
      </c>
      <c r="P291" s="36">
        <f>SUMIFS(СВЦЭМ!$H$34:$H$777,СВЦЭМ!$A$34:$A$777,$A291,СВЦЭМ!$B$34:$B$777,P$260)+'СЕТ СН'!$F$12-'СЕТ СН'!$F$23</f>
        <v>-163.98384743000003</v>
      </c>
      <c r="Q291" s="36">
        <f>SUMIFS(СВЦЭМ!$H$34:$H$777,СВЦЭМ!$A$34:$A$777,$A291,СВЦЭМ!$B$34:$B$777,Q$260)+'СЕТ СН'!$F$12-'СЕТ СН'!$F$23</f>
        <v>-157.86412681000002</v>
      </c>
      <c r="R291" s="36">
        <f>SUMIFS(СВЦЭМ!$H$34:$H$777,СВЦЭМ!$A$34:$A$777,$A291,СВЦЭМ!$B$34:$B$777,R$260)+'СЕТ СН'!$F$12-'СЕТ СН'!$F$23</f>
        <v>-156.77773753000002</v>
      </c>
      <c r="S291" s="36">
        <f>SUMIFS(СВЦЭМ!$H$34:$H$777,СВЦЭМ!$A$34:$A$777,$A291,СВЦЭМ!$B$34:$B$777,S$260)+'СЕТ СН'!$F$12-'СЕТ СН'!$F$23</f>
        <v>-164.70659848000003</v>
      </c>
      <c r="T291" s="36">
        <f>SUMIFS(СВЦЭМ!$H$34:$H$777,СВЦЭМ!$A$34:$A$777,$A291,СВЦЭМ!$B$34:$B$777,T$260)+'СЕТ СН'!$F$12-'СЕТ СН'!$F$23</f>
        <v>-169.69075993000001</v>
      </c>
      <c r="U291" s="36">
        <f>SUMIFS(СВЦЭМ!$H$34:$H$777,СВЦЭМ!$A$34:$A$777,$A291,СВЦЭМ!$B$34:$B$777,U$260)+'СЕТ СН'!$F$12-'СЕТ СН'!$F$23</f>
        <v>-175.93252199</v>
      </c>
      <c r="V291" s="36">
        <f>SUMIFS(СВЦЭМ!$H$34:$H$777,СВЦЭМ!$A$34:$A$777,$A291,СВЦЭМ!$B$34:$B$777,V$260)+'СЕТ СН'!$F$12-'СЕТ СН'!$F$23</f>
        <v>-187.10607463000002</v>
      </c>
      <c r="W291" s="36">
        <f>SUMIFS(СВЦЭМ!$H$34:$H$777,СВЦЭМ!$A$34:$A$777,$A291,СВЦЭМ!$B$34:$B$777,W$260)+'СЕТ СН'!$F$12-'СЕТ СН'!$F$23</f>
        <v>-183.81921862000002</v>
      </c>
      <c r="X291" s="36">
        <f>SUMIFS(СВЦЭМ!$H$34:$H$777,СВЦЭМ!$A$34:$A$777,$A291,СВЦЭМ!$B$34:$B$777,X$260)+'СЕТ СН'!$F$12-'СЕТ СН'!$F$23</f>
        <v>-152.38860806000002</v>
      </c>
      <c r="Y291" s="36">
        <f>SUMIFS(СВЦЭМ!$H$34:$H$777,СВЦЭМ!$A$34:$A$777,$A291,СВЦЭМ!$B$34:$B$777,Y$260)+'СЕТ СН'!$F$12-'СЕТ СН'!$F$23</f>
        <v>-115.24281853000002</v>
      </c>
    </row>
    <row r="292" spans="1:27" ht="15.75"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customHeight="1" x14ac:dyDescent="0.2">
      <c r="A294" s="117"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18"/>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6" customFormat="1" ht="12.75" customHeight="1" x14ac:dyDescent="0.2">
      <c r="A296" s="11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customHeight="1" x14ac:dyDescent="0.2">
      <c r="A297" s="35" t="str">
        <f>A261</f>
        <v>01.03.2017</v>
      </c>
      <c r="B297" s="36">
        <f>SUMIFS(СВЦЭМ!$I$34:$I$777,СВЦЭМ!$A$34:$A$777,$A297,СВЦЭМ!$B$34:$B$777,B$296)+'СЕТ СН'!$F$13-'СЕТ СН'!$F$23</f>
        <v>-578.75</v>
      </c>
      <c r="C297" s="36">
        <f>SUMIFS(СВЦЭМ!$I$34:$I$777,СВЦЭМ!$A$34:$A$777,$A297,СВЦЭМ!$B$34:$B$777,C$296)+'СЕТ СН'!$F$13-'СЕТ СН'!$F$23</f>
        <v>-578.75</v>
      </c>
      <c r="D297" s="36">
        <f>SUMIFS(СВЦЭМ!$I$34:$I$777,СВЦЭМ!$A$34:$A$777,$A297,СВЦЭМ!$B$34:$B$777,D$296)+'СЕТ СН'!$F$13-'СЕТ СН'!$F$23</f>
        <v>-578.75</v>
      </c>
      <c r="E297" s="36">
        <f>SUMIFS(СВЦЭМ!$I$34:$I$777,СВЦЭМ!$A$34:$A$777,$A297,СВЦЭМ!$B$34:$B$777,E$296)+'СЕТ СН'!$F$13-'СЕТ СН'!$F$23</f>
        <v>-578.75</v>
      </c>
      <c r="F297" s="36">
        <f>SUMIFS(СВЦЭМ!$I$34:$I$777,СВЦЭМ!$A$34:$A$777,$A297,СВЦЭМ!$B$34:$B$777,F$296)+'СЕТ СН'!$F$13-'СЕТ СН'!$F$23</f>
        <v>-578.75</v>
      </c>
      <c r="G297" s="36">
        <f>SUMIFS(СВЦЭМ!$I$34:$I$777,СВЦЭМ!$A$34:$A$777,$A297,СВЦЭМ!$B$34:$B$777,G$296)+'СЕТ СН'!$F$13-'СЕТ СН'!$F$23</f>
        <v>-578.75</v>
      </c>
      <c r="H297" s="36">
        <f>SUMIFS(СВЦЭМ!$I$34:$I$777,СВЦЭМ!$A$34:$A$777,$A297,СВЦЭМ!$B$34:$B$777,H$296)+'СЕТ СН'!$F$13-'СЕТ СН'!$F$23</f>
        <v>-578.75</v>
      </c>
      <c r="I297" s="36">
        <f>SUMIFS(СВЦЭМ!$I$34:$I$777,СВЦЭМ!$A$34:$A$777,$A297,СВЦЭМ!$B$34:$B$777,I$296)+'СЕТ СН'!$F$13-'СЕТ СН'!$F$23</f>
        <v>-578.75</v>
      </c>
      <c r="J297" s="36">
        <f>SUMIFS(СВЦЭМ!$I$34:$I$777,СВЦЭМ!$A$34:$A$777,$A297,СВЦЭМ!$B$34:$B$777,J$296)+'СЕТ СН'!$F$13-'СЕТ СН'!$F$23</f>
        <v>-578.75</v>
      </c>
      <c r="K297" s="36">
        <f>SUMIFS(СВЦЭМ!$I$34:$I$777,СВЦЭМ!$A$34:$A$777,$A297,СВЦЭМ!$B$34:$B$777,K$296)+'СЕТ СН'!$F$13-'СЕТ СН'!$F$23</f>
        <v>-578.75</v>
      </c>
      <c r="L297" s="36">
        <f>SUMIFS(СВЦЭМ!$I$34:$I$777,СВЦЭМ!$A$34:$A$777,$A297,СВЦЭМ!$B$34:$B$777,L$296)+'СЕТ СН'!$F$13-'СЕТ СН'!$F$23</f>
        <v>-578.75</v>
      </c>
      <c r="M297" s="36">
        <f>SUMIFS(СВЦЭМ!$I$34:$I$777,СВЦЭМ!$A$34:$A$777,$A297,СВЦЭМ!$B$34:$B$777,M$296)+'СЕТ СН'!$F$13-'СЕТ СН'!$F$23</f>
        <v>-578.75</v>
      </c>
      <c r="N297" s="36">
        <f>SUMIFS(СВЦЭМ!$I$34:$I$777,СВЦЭМ!$A$34:$A$777,$A297,СВЦЭМ!$B$34:$B$777,N$296)+'СЕТ СН'!$F$13-'СЕТ СН'!$F$23</f>
        <v>-578.75</v>
      </c>
      <c r="O297" s="36">
        <f>SUMIFS(СВЦЭМ!$I$34:$I$777,СВЦЭМ!$A$34:$A$777,$A297,СВЦЭМ!$B$34:$B$777,O$296)+'СЕТ СН'!$F$13-'СЕТ СН'!$F$23</f>
        <v>-578.75</v>
      </c>
      <c r="P297" s="36">
        <f>SUMIFS(СВЦЭМ!$I$34:$I$777,СВЦЭМ!$A$34:$A$777,$A297,СВЦЭМ!$B$34:$B$777,P$296)+'СЕТ СН'!$F$13-'СЕТ СН'!$F$23</f>
        <v>-578.75</v>
      </c>
      <c r="Q297" s="36">
        <f>SUMIFS(СВЦЭМ!$I$34:$I$777,СВЦЭМ!$A$34:$A$777,$A297,СВЦЭМ!$B$34:$B$777,Q$296)+'СЕТ СН'!$F$13-'СЕТ СН'!$F$23</f>
        <v>-578.75</v>
      </c>
      <c r="R297" s="36">
        <f>SUMIFS(СВЦЭМ!$I$34:$I$777,СВЦЭМ!$A$34:$A$777,$A297,СВЦЭМ!$B$34:$B$777,R$296)+'СЕТ СН'!$F$13-'СЕТ СН'!$F$23</f>
        <v>-578.75</v>
      </c>
      <c r="S297" s="36">
        <f>SUMIFS(СВЦЭМ!$I$34:$I$777,СВЦЭМ!$A$34:$A$777,$A297,СВЦЭМ!$B$34:$B$777,S$296)+'СЕТ СН'!$F$13-'СЕТ СН'!$F$23</f>
        <v>-578.75</v>
      </c>
      <c r="T297" s="36">
        <f>SUMIFS(СВЦЭМ!$I$34:$I$777,СВЦЭМ!$A$34:$A$777,$A297,СВЦЭМ!$B$34:$B$777,T$296)+'СЕТ СН'!$F$13-'СЕТ СН'!$F$23</f>
        <v>-578.75</v>
      </c>
      <c r="U297" s="36">
        <f>SUMIFS(СВЦЭМ!$I$34:$I$777,СВЦЭМ!$A$34:$A$777,$A297,СВЦЭМ!$B$34:$B$777,U$296)+'СЕТ СН'!$F$13-'СЕТ СН'!$F$23</f>
        <v>-578.75</v>
      </c>
      <c r="V297" s="36">
        <f>SUMIFS(СВЦЭМ!$I$34:$I$777,СВЦЭМ!$A$34:$A$777,$A297,СВЦЭМ!$B$34:$B$777,V$296)+'СЕТ СН'!$F$13-'СЕТ СН'!$F$23</f>
        <v>-578.75</v>
      </c>
      <c r="W297" s="36">
        <f>SUMIFS(СВЦЭМ!$I$34:$I$777,СВЦЭМ!$A$34:$A$777,$A297,СВЦЭМ!$B$34:$B$777,W$296)+'СЕТ СН'!$F$13-'СЕТ СН'!$F$23</f>
        <v>-578.75</v>
      </c>
      <c r="X297" s="36">
        <f>SUMIFS(СВЦЭМ!$I$34:$I$777,СВЦЭМ!$A$34:$A$777,$A297,СВЦЭМ!$B$34:$B$777,X$296)+'СЕТ СН'!$F$13-'СЕТ СН'!$F$23</f>
        <v>-578.75</v>
      </c>
      <c r="Y297" s="36">
        <f>SUMIFS(СВЦЭМ!$I$34:$I$777,СВЦЭМ!$A$34:$A$777,$A297,СВЦЭМ!$B$34:$B$777,Y$296)+'СЕТ СН'!$F$13-'СЕТ СН'!$F$23</f>
        <v>-578.75</v>
      </c>
      <c r="AA297" s="45"/>
    </row>
    <row r="298" spans="1:27" ht="15.75" x14ac:dyDescent="0.2">
      <c r="A298" s="35">
        <f>A297+1</f>
        <v>42796</v>
      </c>
      <c r="B298" s="36">
        <f>SUMIFS(СВЦЭМ!$I$34:$I$777,СВЦЭМ!$A$34:$A$777,$A298,СВЦЭМ!$B$34:$B$777,B$296)+'СЕТ СН'!$F$13-'СЕТ СН'!$F$23</f>
        <v>-578.75</v>
      </c>
      <c r="C298" s="36">
        <f>SUMIFS(СВЦЭМ!$I$34:$I$777,СВЦЭМ!$A$34:$A$777,$A298,СВЦЭМ!$B$34:$B$777,C$296)+'СЕТ СН'!$F$13-'СЕТ СН'!$F$23</f>
        <v>-578.75</v>
      </c>
      <c r="D298" s="36">
        <f>SUMIFS(СВЦЭМ!$I$34:$I$777,СВЦЭМ!$A$34:$A$777,$A298,СВЦЭМ!$B$34:$B$777,D$296)+'СЕТ СН'!$F$13-'СЕТ СН'!$F$23</f>
        <v>-578.75</v>
      </c>
      <c r="E298" s="36">
        <f>SUMIFS(СВЦЭМ!$I$34:$I$777,СВЦЭМ!$A$34:$A$777,$A298,СВЦЭМ!$B$34:$B$777,E$296)+'СЕТ СН'!$F$13-'СЕТ СН'!$F$23</f>
        <v>-578.75</v>
      </c>
      <c r="F298" s="36">
        <f>SUMIFS(СВЦЭМ!$I$34:$I$777,СВЦЭМ!$A$34:$A$777,$A298,СВЦЭМ!$B$34:$B$777,F$296)+'СЕТ СН'!$F$13-'СЕТ СН'!$F$23</f>
        <v>-578.75</v>
      </c>
      <c r="G298" s="36">
        <f>SUMIFS(СВЦЭМ!$I$34:$I$777,СВЦЭМ!$A$34:$A$777,$A298,СВЦЭМ!$B$34:$B$777,G$296)+'СЕТ СН'!$F$13-'СЕТ СН'!$F$23</f>
        <v>-578.75</v>
      </c>
      <c r="H298" s="36">
        <f>SUMIFS(СВЦЭМ!$I$34:$I$777,СВЦЭМ!$A$34:$A$777,$A298,СВЦЭМ!$B$34:$B$777,H$296)+'СЕТ СН'!$F$13-'СЕТ СН'!$F$23</f>
        <v>-578.75</v>
      </c>
      <c r="I298" s="36">
        <f>SUMIFS(СВЦЭМ!$I$34:$I$777,СВЦЭМ!$A$34:$A$777,$A298,СВЦЭМ!$B$34:$B$777,I$296)+'СЕТ СН'!$F$13-'СЕТ СН'!$F$23</f>
        <v>-578.75</v>
      </c>
      <c r="J298" s="36">
        <f>SUMIFS(СВЦЭМ!$I$34:$I$777,СВЦЭМ!$A$34:$A$777,$A298,СВЦЭМ!$B$34:$B$777,J$296)+'СЕТ СН'!$F$13-'СЕТ СН'!$F$23</f>
        <v>-578.75</v>
      </c>
      <c r="K298" s="36">
        <f>SUMIFS(СВЦЭМ!$I$34:$I$777,СВЦЭМ!$A$34:$A$777,$A298,СВЦЭМ!$B$34:$B$777,K$296)+'СЕТ СН'!$F$13-'СЕТ СН'!$F$23</f>
        <v>-578.75</v>
      </c>
      <c r="L298" s="36">
        <f>SUMIFS(СВЦЭМ!$I$34:$I$777,СВЦЭМ!$A$34:$A$777,$A298,СВЦЭМ!$B$34:$B$777,L$296)+'СЕТ СН'!$F$13-'СЕТ СН'!$F$23</f>
        <v>-578.75</v>
      </c>
      <c r="M298" s="36">
        <f>SUMIFS(СВЦЭМ!$I$34:$I$777,СВЦЭМ!$A$34:$A$777,$A298,СВЦЭМ!$B$34:$B$777,M$296)+'СЕТ СН'!$F$13-'СЕТ СН'!$F$23</f>
        <v>-578.75</v>
      </c>
      <c r="N298" s="36">
        <f>SUMIFS(СВЦЭМ!$I$34:$I$777,СВЦЭМ!$A$34:$A$777,$A298,СВЦЭМ!$B$34:$B$777,N$296)+'СЕТ СН'!$F$13-'СЕТ СН'!$F$23</f>
        <v>-578.75</v>
      </c>
      <c r="O298" s="36">
        <f>SUMIFS(СВЦЭМ!$I$34:$I$777,СВЦЭМ!$A$34:$A$777,$A298,СВЦЭМ!$B$34:$B$777,O$296)+'СЕТ СН'!$F$13-'СЕТ СН'!$F$23</f>
        <v>-578.75</v>
      </c>
      <c r="P298" s="36">
        <f>SUMIFS(СВЦЭМ!$I$34:$I$777,СВЦЭМ!$A$34:$A$777,$A298,СВЦЭМ!$B$34:$B$777,P$296)+'СЕТ СН'!$F$13-'СЕТ СН'!$F$23</f>
        <v>-578.75</v>
      </c>
      <c r="Q298" s="36">
        <f>SUMIFS(СВЦЭМ!$I$34:$I$777,СВЦЭМ!$A$34:$A$777,$A298,СВЦЭМ!$B$34:$B$777,Q$296)+'СЕТ СН'!$F$13-'СЕТ СН'!$F$23</f>
        <v>-578.75</v>
      </c>
      <c r="R298" s="36">
        <f>SUMIFS(СВЦЭМ!$I$34:$I$777,СВЦЭМ!$A$34:$A$777,$A298,СВЦЭМ!$B$34:$B$777,R$296)+'СЕТ СН'!$F$13-'СЕТ СН'!$F$23</f>
        <v>-578.75</v>
      </c>
      <c r="S298" s="36">
        <f>SUMIFS(СВЦЭМ!$I$34:$I$777,СВЦЭМ!$A$34:$A$777,$A298,СВЦЭМ!$B$34:$B$777,S$296)+'СЕТ СН'!$F$13-'СЕТ СН'!$F$23</f>
        <v>-578.75</v>
      </c>
      <c r="T298" s="36">
        <f>SUMIFS(СВЦЭМ!$I$34:$I$777,СВЦЭМ!$A$34:$A$777,$A298,СВЦЭМ!$B$34:$B$777,T$296)+'СЕТ СН'!$F$13-'СЕТ СН'!$F$23</f>
        <v>-578.75</v>
      </c>
      <c r="U298" s="36">
        <f>SUMIFS(СВЦЭМ!$I$34:$I$777,СВЦЭМ!$A$34:$A$777,$A298,СВЦЭМ!$B$34:$B$777,U$296)+'СЕТ СН'!$F$13-'СЕТ СН'!$F$23</f>
        <v>-578.75</v>
      </c>
      <c r="V298" s="36">
        <f>SUMIFS(СВЦЭМ!$I$34:$I$777,СВЦЭМ!$A$34:$A$777,$A298,СВЦЭМ!$B$34:$B$777,V$296)+'СЕТ СН'!$F$13-'СЕТ СН'!$F$23</f>
        <v>-578.75</v>
      </c>
      <c r="W298" s="36">
        <f>SUMIFS(СВЦЭМ!$I$34:$I$777,СВЦЭМ!$A$34:$A$777,$A298,СВЦЭМ!$B$34:$B$777,W$296)+'СЕТ СН'!$F$13-'СЕТ СН'!$F$23</f>
        <v>-578.75</v>
      </c>
      <c r="X298" s="36">
        <f>SUMIFS(СВЦЭМ!$I$34:$I$777,СВЦЭМ!$A$34:$A$777,$A298,СВЦЭМ!$B$34:$B$777,X$296)+'СЕТ СН'!$F$13-'СЕТ СН'!$F$23</f>
        <v>-578.75</v>
      </c>
      <c r="Y298" s="36">
        <f>SUMIFS(СВЦЭМ!$I$34:$I$777,СВЦЭМ!$A$34:$A$777,$A298,СВЦЭМ!$B$34:$B$777,Y$296)+'СЕТ СН'!$F$13-'СЕТ СН'!$F$23</f>
        <v>-578.75</v>
      </c>
    </row>
    <row r="299" spans="1:27" ht="15.75" x14ac:dyDescent="0.2">
      <c r="A299" s="35">
        <f t="shared" ref="A299:A327" si="8">A298+1</f>
        <v>42797</v>
      </c>
      <c r="B299" s="36">
        <f>SUMIFS(СВЦЭМ!$I$34:$I$777,СВЦЭМ!$A$34:$A$777,$A299,СВЦЭМ!$B$34:$B$777,B$296)+'СЕТ СН'!$F$13-'СЕТ СН'!$F$23</f>
        <v>-578.75</v>
      </c>
      <c r="C299" s="36">
        <f>SUMIFS(СВЦЭМ!$I$34:$I$777,СВЦЭМ!$A$34:$A$777,$A299,СВЦЭМ!$B$34:$B$777,C$296)+'СЕТ СН'!$F$13-'СЕТ СН'!$F$23</f>
        <v>-578.75</v>
      </c>
      <c r="D299" s="36">
        <f>SUMIFS(СВЦЭМ!$I$34:$I$777,СВЦЭМ!$A$34:$A$777,$A299,СВЦЭМ!$B$34:$B$777,D$296)+'СЕТ СН'!$F$13-'СЕТ СН'!$F$23</f>
        <v>-578.75</v>
      </c>
      <c r="E299" s="36">
        <f>SUMIFS(СВЦЭМ!$I$34:$I$777,СВЦЭМ!$A$34:$A$777,$A299,СВЦЭМ!$B$34:$B$777,E$296)+'СЕТ СН'!$F$13-'СЕТ СН'!$F$23</f>
        <v>-578.75</v>
      </c>
      <c r="F299" s="36">
        <f>SUMIFS(СВЦЭМ!$I$34:$I$777,СВЦЭМ!$A$34:$A$777,$A299,СВЦЭМ!$B$34:$B$777,F$296)+'СЕТ СН'!$F$13-'СЕТ СН'!$F$23</f>
        <v>-578.75</v>
      </c>
      <c r="G299" s="36">
        <f>SUMIFS(СВЦЭМ!$I$34:$I$777,СВЦЭМ!$A$34:$A$777,$A299,СВЦЭМ!$B$34:$B$777,G$296)+'СЕТ СН'!$F$13-'СЕТ СН'!$F$23</f>
        <v>-578.75</v>
      </c>
      <c r="H299" s="36">
        <f>SUMIFS(СВЦЭМ!$I$34:$I$777,СВЦЭМ!$A$34:$A$777,$A299,СВЦЭМ!$B$34:$B$777,H$296)+'СЕТ СН'!$F$13-'СЕТ СН'!$F$23</f>
        <v>-578.75</v>
      </c>
      <c r="I299" s="36">
        <f>SUMIFS(СВЦЭМ!$I$34:$I$777,СВЦЭМ!$A$34:$A$777,$A299,СВЦЭМ!$B$34:$B$777,I$296)+'СЕТ СН'!$F$13-'СЕТ СН'!$F$23</f>
        <v>-578.75</v>
      </c>
      <c r="J299" s="36">
        <f>SUMIFS(СВЦЭМ!$I$34:$I$777,СВЦЭМ!$A$34:$A$777,$A299,СВЦЭМ!$B$34:$B$777,J$296)+'СЕТ СН'!$F$13-'СЕТ СН'!$F$23</f>
        <v>-578.75</v>
      </c>
      <c r="K299" s="36">
        <f>SUMIFS(СВЦЭМ!$I$34:$I$777,СВЦЭМ!$A$34:$A$777,$A299,СВЦЭМ!$B$34:$B$777,K$296)+'СЕТ СН'!$F$13-'СЕТ СН'!$F$23</f>
        <v>-578.75</v>
      </c>
      <c r="L299" s="36">
        <f>SUMIFS(СВЦЭМ!$I$34:$I$777,СВЦЭМ!$A$34:$A$777,$A299,СВЦЭМ!$B$34:$B$777,L$296)+'СЕТ СН'!$F$13-'СЕТ СН'!$F$23</f>
        <v>-578.75</v>
      </c>
      <c r="M299" s="36">
        <f>SUMIFS(СВЦЭМ!$I$34:$I$777,СВЦЭМ!$A$34:$A$777,$A299,СВЦЭМ!$B$34:$B$777,M$296)+'СЕТ СН'!$F$13-'СЕТ СН'!$F$23</f>
        <v>-578.75</v>
      </c>
      <c r="N299" s="36">
        <f>SUMIFS(СВЦЭМ!$I$34:$I$777,СВЦЭМ!$A$34:$A$777,$A299,СВЦЭМ!$B$34:$B$777,N$296)+'СЕТ СН'!$F$13-'СЕТ СН'!$F$23</f>
        <v>-578.75</v>
      </c>
      <c r="O299" s="36">
        <f>SUMIFS(СВЦЭМ!$I$34:$I$777,СВЦЭМ!$A$34:$A$777,$A299,СВЦЭМ!$B$34:$B$777,O$296)+'СЕТ СН'!$F$13-'СЕТ СН'!$F$23</f>
        <v>-578.75</v>
      </c>
      <c r="P299" s="36">
        <f>SUMIFS(СВЦЭМ!$I$34:$I$777,СВЦЭМ!$A$34:$A$777,$A299,СВЦЭМ!$B$34:$B$777,P$296)+'СЕТ СН'!$F$13-'СЕТ СН'!$F$23</f>
        <v>-578.75</v>
      </c>
      <c r="Q299" s="36">
        <f>SUMIFS(СВЦЭМ!$I$34:$I$777,СВЦЭМ!$A$34:$A$777,$A299,СВЦЭМ!$B$34:$B$777,Q$296)+'СЕТ СН'!$F$13-'СЕТ СН'!$F$23</f>
        <v>-578.75</v>
      </c>
      <c r="R299" s="36">
        <f>SUMIFS(СВЦЭМ!$I$34:$I$777,СВЦЭМ!$A$34:$A$777,$A299,СВЦЭМ!$B$34:$B$777,R$296)+'СЕТ СН'!$F$13-'СЕТ СН'!$F$23</f>
        <v>-578.75</v>
      </c>
      <c r="S299" s="36">
        <f>SUMIFS(СВЦЭМ!$I$34:$I$777,СВЦЭМ!$A$34:$A$777,$A299,СВЦЭМ!$B$34:$B$777,S$296)+'СЕТ СН'!$F$13-'СЕТ СН'!$F$23</f>
        <v>-578.75</v>
      </c>
      <c r="T299" s="36">
        <f>SUMIFS(СВЦЭМ!$I$34:$I$777,СВЦЭМ!$A$34:$A$777,$A299,СВЦЭМ!$B$34:$B$777,T$296)+'СЕТ СН'!$F$13-'СЕТ СН'!$F$23</f>
        <v>-578.75</v>
      </c>
      <c r="U299" s="36">
        <f>SUMIFS(СВЦЭМ!$I$34:$I$777,СВЦЭМ!$A$34:$A$777,$A299,СВЦЭМ!$B$34:$B$777,U$296)+'СЕТ СН'!$F$13-'СЕТ СН'!$F$23</f>
        <v>-578.75</v>
      </c>
      <c r="V299" s="36">
        <f>SUMIFS(СВЦЭМ!$I$34:$I$777,СВЦЭМ!$A$34:$A$777,$A299,СВЦЭМ!$B$34:$B$777,V$296)+'СЕТ СН'!$F$13-'СЕТ СН'!$F$23</f>
        <v>-578.75</v>
      </c>
      <c r="W299" s="36">
        <f>SUMIFS(СВЦЭМ!$I$34:$I$777,СВЦЭМ!$A$34:$A$777,$A299,СВЦЭМ!$B$34:$B$777,W$296)+'СЕТ СН'!$F$13-'СЕТ СН'!$F$23</f>
        <v>-578.75</v>
      </c>
      <c r="X299" s="36">
        <f>SUMIFS(СВЦЭМ!$I$34:$I$777,СВЦЭМ!$A$34:$A$777,$A299,СВЦЭМ!$B$34:$B$777,X$296)+'СЕТ СН'!$F$13-'СЕТ СН'!$F$23</f>
        <v>-578.75</v>
      </c>
      <c r="Y299" s="36">
        <f>SUMIFS(СВЦЭМ!$I$34:$I$777,СВЦЭМ!$A$34:$A$777,$A299,СВЦЭМ!$B$34:$B$777,Y$296)+'СЕТ СН'!$F$13-'СЕТ СН'!$F$23</f>
        <v>-578.75</v>
      </c>
    </row>
    <row r="300" spans="1:27" ht="15.75" x14ac:dyDescent="0.2">
      <c r="A300" s="35">
        <f t="shared" si="8"/>
        <v>42798</v>
      </c>
      <c r="B300" s="36">
        <f>SUMIFS(СВЦЭМ!$I$34:$I$777,СВЦЭМ!$A$34:$A$777,$A300,СВЦЭМ!$B$34:$B$777,B$296)+'СЕТ СН'!$F$13-'СЕТ СН'!$F$23</f>
        <v>-578.75</v>
      </c>
      <c r="C300" s="36">
        <f>SUMIFS(СВЦЭМ!$I$34:$I$777,СВЦЭМ!$A$34:$A$777,$A300,СВЦЭМ!$B$34:$B$777,C$296)+'СЕТ СН'!$F$13-'СЕТ СН'!$F$23</f>
        <v>-578.75</v>
      </c>
      <c r="D300" s="36">
        <f>SUMIFS(СВЦЭМ!$I$34:$I$777,СВЦЭМ!$A$34:$A$777,$A300,СВЦЭМ!$B$34:$B$777,D$296)+'СЕТ СН'!$F$13-'СЕТ СН'!$F$23</f>
        <v>-578.75</v>
      </c>
      <c r="E300" s="36">
        <f>SUMIFS(СВЦЭМ!$I$34:$I$777,СВЦЭМ!$A$34:$A$777,$A300,СВЦЭМ!$B$34:$B$777,E$296)+'СЕТ СН'!$F$13-'СЕТ СН'!$F$23</f>
        <v>-578.75</v>
      </c>
      <c r="F300" s="36">
        <f>SUMIFS(СВЦЭМ!$I$34:$I$777,СВЦЭМ!$A$34:$A$777,$A300,СВЦЭМ!$B$34:$B$777,F$296)+'СЕТ СН'!$F$13-'СЕТ СН'!$F$23</f>
        <v>-578.75</v>
      </c>
      <c r="G300" s="36">
        <f>SUMIFS(СВЦЭМ!$I$34:$I$777,СВЦЭМ!$A$34:$A$777,$A300,СВЦЭМ!$B$34:$B$777,G$296)+'СЕТ СН'!$F$13-'СЕТ СН'!$F$23</f>
        <v>-578.75</v>
      </c>
      <c r="H300" s="36">
        <f>SUMIFS(СВЦЭМ!$I$34:$I$777,СВЦЭМ!$A$34:$A$777,$A300,СВЦЭМ!$B$34:$B$777,H$296)+'СЕТ СН'!$F$13-'СЕТ СН'!$F$23</f>
        <v>-578.75</v>
      </c>
      <c r="I300" s="36">
        <f>SUMIFS(СВЦЭМ!$I$34:$I$777,СВЦЭМ!$A$34:$A$777,$A300,СВЦЭМ!$B$34:$B$777,I$296)+'СЕТ СН'!$F$13-'СЕТ СН'!$F$23</f>
        <v>-578.75</v>
      </c>
      <c r="J300" s="36">
        <f>SUMIFS(СВЦЭМ!$I$34:$I$777,СВЦЭМ!$A$34:$A$777,$A300,СВЦЭМ!$B$34:$B$777,J$296)+'СЕТ СН'!$F$13-'СЕТ СН'!$F$23</f>
        <v>-578.75</v>
      </c>
      <c r="K300" s="36">
        <f>SUMIFS(СВЦЭМ!$I$34:$I$777,СВЦЭМ!$A$34:$A$777,$A300,СВЦЭМ!$B$34:$B$777,K$296)+'СЕТ СН'!$F$13-'СЕТ СН'!$F$23</f>
        <v>-578.75</v>
      </c>
      <c r="L300" s="36">
        <f>SUMIFS(СВЦЭМ!$I$34:$I$777,СВЦЭМ!$A$34:$A$777,$A300,СВЦЭМ!$B$34:$B$777,L$296)+'СЕТ СН'!$F$13-'СЕТ СН'!$F$23</f>
        <v>-578.75</v>
      </c>
      <c r="M300" s="36">
        <f>SUMIFS(СВЦЭМ!$I$34:$I$777,СВЦЭМ!$A$34:$A$777,$A300,СВЦЭМ!$B$34:$B$777,M$296)+'СЕТ СН'!$F$13-'СЕТ СН'!$F$23</f>
        <v>-578.75</v>
      </c>
      <c r="N300" s="36">
        <f>SUMIFS(СВЦЭМ!$I$34:$I$777,СВЦЭМ!$A$34:$A$777,$A300,СВЦЭМ!$B$34:$B$777,N$296)+'СЕТ СН'!$F$13-'СЕТ СН'!$F$23</f>
        <v>-578.75</v>
      </c>
      <c r="O300" s="36">
        <f>SUMIFS(СВЦЭМ!$I$34:$I$777,СВЦЭМ!$A$34:$A$777,$A300,СВЦЭМ!$B$34:$B$777,O$296)+'СЕТ СН'!$F$13-'СЕТ СН'!$F$23</f>
        <v>-578.75</v>
      </c>
      <c r="P300" s="36">
        <f>SUMIFS(СВЦЭМ!$I$34:$I$777,СВЦЭМ!$A$34:$A$777,$A300,СВЦЭМ!$B$34:$B$777,P$296)+'СЕТ СН'!$F$13-'СЕТ СН'!$F$23</f>
        <v>-578.75</v>
      </c>
      <c r="Q300" s="36">
        <f>SUMIFS(СВЦЭМ!$I$34:$I$777,СВЦЭМ!$A$34:$A$777,$A300,СВЦЭМ!$B$34:$B$777,Q$296)+'СЕТ СН'!$F$13-'СЕТ СН'!$F$23</f>
        <v>-578.75</v>
      </c>
      <c r="R300" s="36">
        <f>SUMIFS(СВЦЭМ!$I$34:$I$777,СВЦЭМ!$A$34:$A$777,$A300,СВЦЭМ!$B$34:$B$777,R$296)+'СЕТ СН'!$F$13-'СЕТ СН'!$F$23</f>
        <v>-578.75</v>
      </c>
      <c r="S300" s="36">
        <f>SUMIFS(СВЦЭМ!$I$34:$I$777,СВЦЭМ!$A$34:$A$777,$A300,СВЦЭМ!$B$34:$B$777,S$296)+'СЕТ СН'!$F$13-'СЕТ СН'!$F$23</f>
        <v>-578.75</v>
      </c>
      <c r="T300" s="36">
        <f>SUMIFS(СВЦЭМ!$I$34:$I$777,СВЦЭМ!$A$34:$A$777,$A300,СВЦЭМ!$B$34:$B$777,T$296)+'СЕТ СН'!$F$13-'СЕТ СН'!$F$23</f>
        <v>-578.75</v>
      </c>
      <c r="U300" s="36">
        <f>SUMIFS(СВЦЭМ!$I$34:$I$777,СВЦЭМ!$A$34:$A$777,$A300,СВЦЭМ!$B$34:$B$777,U$296)+'СЕТ СН'!$F$13-'СЕТ СН'!$F$23</f>
        <v>-578.75</v>
      </c>
      <c r="V300" s="36">
        <f>SUMIFS(СВЦЭМ!$I$34:$I$777,СВЦЭМ!$A$34:$A$777,$A300,СВЦЭМ!$B$34:$B$777,V$296)+'СЕТ СН'!$F$13-'СЕТ СН'!$F$23</f>
        <v>-578.75</v>
      </c>
      <c r="W300" s="36">
        <f>SUMIFS(СВЦЭМ!$I$34:$I$777,СВЦЭМ!$A$34:$A$777,$A300,СВЦЭМ!$B$34:$B$777,W$296)+'СЕТ СН'!$F$13-'СЕТ СН'!$F$23</f>
        <v>-578.75</v>
      </c>
      <c r="X300" s="36">
        <f>SUMIFS(СВЦЭМ!$I$34:$I$777,СВЦЭМ!$A$34:$A$777,$A300,СВЦЭМ!$B$34:$B$777,X$296)+'СЕТ СН'!$F$13-'СЕТ СН'!$F$23</f>
        <v>-578.75</v>
      </c>
      <c r="Y300" s="36">
        <f>SUMIFS(СВЦЭМ!$I$34:$I$777,СВЦЭМ!$A$34:$A$777,$A300,СВЦЭМ!$B$34:$B$777,Y$296)+'СЕТ СН'!$F$13-'СЕТ СН'!$F$23</f>
        <v>-578.75</v>
      </c>
    </row>
    <row r="301" spans="1:27" ht="15.75" x14ac:dyDescent="0.2">
      <c r="A301" s="35">
        <f t="shared" si="8"/>
        <v>42799</v>
      </c>
      <c r="B301" s="36">
        <f>SUMIFS(СВЦЭМ!$I$34:$I$777,СВЦЭМ!$A$34:$A$777,$A301,СВЦЭМ!$B$34:$B$777,B$296)+'СЕТ СН'!$F$13-'СЕТ СН'!$F$23</f>
        <v>-578.75</v>
      </c>
      <c r="C301" s="36">
        <f>SUMIFS(СВЦЭМ!$I$34:$I$777,СВЦЭМ!$A$34:$A$777,$A301,СВЦЭМ!$B$34:$B$777,C$296)+'СЕТ СН'!$F$13-'СЕТ СН'!$F$23</f>
        <v>-578.75</v>
      </c>
      <c r="D301" s="36">
        <f>SUMIFS(СВЦЭМ!$I$34:$I$777,СВЦЭМ!$A$34:$A$777,$A301,СВЦЭМ!$B$34:$B$777,D$296)+'СЕТ СН'!$F$13-'СЕТ СН'!$F$23</f>
        <v>-578.75</v>
      </c>
      <c r="E301" s="36">
        <f>SUMIFS(СВЦЭМ!$I$34:$I$777,СВЦЭМ!$A$34:$A$777,$A301,СВЦЭМ!$B$34:$B$777,E$296)+'СЕТ СН'!$F$13-'СЕТ СН'!$F$23</f>
        <v>-578.75</v>
      </c>
      <c r="F301" s="36">
        <f>SUMIFS(СВЦЭМ!$I$34:$I$777,СВЦЭМ!$A$34:$A$777,$A301,СВЦЭМ!$B$34:$B$777,F$296)+'СЕТ СН'!$F$13-'СЕТ СН'!$F$23</f>
        <v>-578.75</v>
      </c>
      <c r="G301" s="36">
        <f>SUMIFS(СВЦЭМ!$I$34:$I$777,СВЦЭМ!$A$34:$A$777,$A301,СВЦЭМ!$B$34:$B$777,G$296)+'СЕТ СН'!$F$13-'СЕТ СН'!$F$23</f>
        <v>-578.75</v>
      </c>
      <c r="H301" s="36">
        <f>SUMIFS(СВЦЭМ!$I$34:$I$777,СВЦЭМ!$A$34:$A$777,$A301,СВЦЭМ!$B$34:$B$777,H$296)+'СЕТ СН'!$F$13-'СЕТ СН'!$F$23</f>
        <v>-578.75</v>
      </c>
      <c r="I301" s="36">
        <f>SUMIFS(СВЦЭМ!$I$34:$I$777,СВЦЭМ!$A$34:$A$777,$A301,СВЦЭМ!$B$34:$B$777,I$296)+'СЕТ СН'!$F$13-'СЕТ СН'!$F$23</f>
        <v>-578.75</v>
      </c>
      <c r="J301" s="36">
        <f>SUMIFS(СВЦЭМ!$I$34:$I$777,СВЦЭМ!$A$34:$A$777,$A301,СВЦЭМ!$B$34:$B$777,J$296)+'СЕТ СН'!$F$13-'СЕТ СН'!$F$23</f>
        <v>-578.75</v>
      </c>
      <c r="K301" s="36">
        <f>SUMIFS(СВЦЭМ!$I$34:$I$777,СВЦЭМ!$A$34:$A$777,$A301,СВЦЭМ!$B$34:$B$777,K$296)+'СЕТ СН'!$F$13-'СЕТ СН'!$F$23</f>
        <v>-578.75</v>
      </c>
      <c r="L301" s="36">
        <f>SUMIFS(СВЦЭМ!$I$34:$I$777,СВЦЭМ!$A$34:$A$777,$A301,СВЦЭМ!$B$34:$B$777,L$296)+'СЕТ СН'!$F$13-'СЕТ СН'!$F$23</f>
        <v>-578.75</v>
      </c>
      <c r="M301" s="36">
        <f>SUMIFS(СВЦЭМ!$I$34:$I$777,СВЦЭМ!$A$34:$A$777,$A301,СВЦЭМ!$B$34:$B$777,M$296)+'СЕТ СН'!$F$13-'СЕТ СН'!$F$23</f>
        <v>-578.75</v>
      </c>
      <c r="N301" s="36">
        <f>SUMIFS(СВЦЭМ!$I$34:$I$777,СВЦЭМ!$A$34:$A$777,$A301,СВЦЭМ!$B$34:$B$777,N$296)+'СЕТ СН'!$F$13-'СЕТ СН'!$F$23</f>
        <v>-578.75</v>
      </c>
      <c r="O301" s="36">
        <f>SUMIFS(СВЦЭМ!$I$34:$I$777,СВЦЭМ!$A$34:$A$777,$A301,СВЦЭМ!$B$34:$B$777,O$296)+'СЕТ СН'!$F$13-'СЕТ СН'!$F$23</f>
        <v>-578.75</v>
      </c>
      <c r="P301" s="36">
        <f>SUMIFS(СВЦЭМ!$I$34:$I$777,СВЦЭМ!$A$34:$A$777,$A301,СВЦЭМ!$B$34:$B$777,P$296)+'СЕТ СН'!$F$13-'СЕТ СН'!$F$23</f>
        <v>-578.75</v>
      </c>
      <c r="Q301" s="36">
        <f>SUMIFS(СВЦЭМ!$I$34:$I$777,СВЦЭМ!$A$34:$A$777,$A301,СВЦЭМ!$B$34:$B$777,Q$296)+'СЕТ СН'!$F$13-'СЕТ СН'!$F$23</f>
        <v>-578.75</v>
      </c>
      <c r="R301" s="36">
        <f>SUMIFS(СВЦЭМ!$I$34:$I$777,СВЦЭМ!$A$34:$A$777,$A301,СВЦЭМ!$B$34:$B$777,R$296)+'СЕТ СН'!$F$13-'СЕТ СН'!$F$23</f>
        <v>-578.75</v>
      </c>
      <c r="S301" s="36">
        <f>SUMIFS(СВЦЭМ!$I$34:$I$777,СВЦЭМ!$A$34:$A$777,$A301,СВЦЭМ!$B$34:$B$777,S$296)+'СЕТ СН'!$F$13-'СЕТ СН'!$F$23</f>
        <v>-578.75</v>
      </c>
      <c r="T301" s="36">
        <f>SUMIFS(СВЦЭМ!$I$34:$I$777,СВЦЭМ!$A$34:$A$777,$A301,СВЦЭМ!$B$34:$B$777,T$296)+'СЕТ СН'!$F$13-'СЕТ СН'!$F$23</f>
        <v>-578.75</v>
      </c>
      <c r="U301" s="36">
        <f>SUMIFS(СВЦЭМ!$I$34:$I$777,СВЦЭМ!$A$34:$A$777,$A301,СВЦЭМ!$B$34:$B$777,U$296)+'СЕТ СН'!$F$13-'СЕТ СН'!$F$23</f>
        <v>-578.75</v>
      </c>
      <c r="V301" s="36">
        <f>SUMIFS(СВЦЭМ!$I$34:$I$777,СВЦЭМ!$A$34:$A$777,$A301,СВЦЭМ!$B$34:$B$777,V$296)+'СЕТ СН'!$F$13-'СЕТ СН'!$F$23</f>
        <v>-578.75</v>
      </c>
      <c r="W301" s="36">
        <f>SUMIFS(СВЦЭМ!$I$34:$I$777,СВЦЭМ!$A$34:$A$777,$A301,СВЦЭМ!$B$34:$B$777,W$296)+'СЕТ СН'!$F$13-'СЕТ СН'!$F$23</f>
        <v>-578.75</v>
      </c>
      <c r="X301" s="36">
        <f>SUMIFS(СВЦЭМ!$I$34:$I$777,СВЦЭМ!$A$34:$A$777,$A301,СВЦЭМ!$B$34:$B$777,X$296)+'СЕТ СН'!$F$13-'СЕТ СН'!$F$23</f>
        <v>-578.75</v>
      </c>
      <c r="Y301" s="36">
        <f>SUMIFS(СВЦЭМ!$I$34:$I$777,СВЦЭМ!$A$34:$A$777,$A301,СВЦЭМ!$B$34:$B$777,Y$296)+'СЕТ СН'!$F$13-'СЕТ СН'!$F$23</f>
        <v>-578.75</v>
      </c>
    </row>
    <row r="302" spans="1:27" ht="15.75" x14ac:dyDescent="0.2">
      <c r="A302" s="35">
        <f t="shared" si="8"/>
        <v>42800</v>
      </c>
      <c r="B302" s="36">
        <f>SUMIFS(СВЦЭМ!$I$34:$I$777,СВЦЭМ!$A$34:$A$777,$A302,СВЦЭМ!$B$34:$B$777,B$296)+'СЕТ СН'!$F$13-'СЕТ СН'!$F$23</f>
        <v>-578.75</v>
      </c>
      <c r="C302" s="36">
        <f>SUMIFS(СВЦЭМ!$I$34:$I$777,СВЦЭМ!$A$34:$A$777,$A302,СВЦЭМ!$B$34:$B$777,C$296)+'СЕТ СН'!$F$13-'СЕТ СН'!$F$23</f>
        <v>-578.75</v>
      </c>
      <c r="D302" s="36">
        <f>SUMIFS(СВЦЭМ!$I$34:$I$777,СВЦЭМ!$A$34:$A$777,$A302,СВЦЭМ!$B$34:$B$777,D$296)+'СЕТ СН'!$F$13-'СЕТ СН'!$F$23</f>
        <v>-578.75</v>
      </c>
      <c r="E302" s="36">
        <f>SUMIFS(СВЦЭМ!$I$34:$I$777,СВЦЭМ!$A$34:$A$777,$A302,СВЦЭМ!$B$34:$B$777,E$296)+'СЕТ СН'!$F$13-'СЕТ СН'!$F$23</f>
        <v>-578.75</v>
      </c>
      <c r="F302" s="36">
        <f>SUMIFS(СВЦЭМ!$I$34:$I$777,СВЦЭМ!$A$34:$A$777,$A302,СВЦЭМ!$B$34:$B$777,F$296)+'СЕТ СН'!$F$13-'СЕТ СН'!$F$23</f>
        <v>-578.75</v>
      </c>
      <c r="G302" s="36">
        <f>SUMIFS(СВЦЭМ!$I$34:$I$777,СВЦЭМ!$A$34:$A$777,$A302,СВЦЭМ!$B$34:$B$777,G$296)+'СЕТ СН'!$F$13-'СЕТ СН'!$F$23</f>
        <v>-578.75</v>
      </c>
      <c r="H302" s="36">
        <f>SUMIFS(СВЦЭМ!$I$34:$I$777,СВЦЭМ!$A$34:$A$777,$A302,СВЦЭМ!$B$34:$B$777,H$296)+'СЕТ СН'!$F$13-'СЕТ СН'!$F$23</f>
        <v>-578.75</v>
      </c>
      <c r="I302" s="36">
        <f>SUMIFS(СВЦЭМ!$I$34:$I$777,СВЦЭМ!$A$34:$A$777,$A302,СВЦЭМ!$B$34:$B$777,I$296)+'СЕТ СН'!$F$13-'СЕТ СН'!$F$23</f>
        <v>-578.75</v>
      </c>
      <c r="J302" s="36">
        <f>SUMIFS(СВЦЭМ!$I$34:$I$777,СВЦЭМ!$A$34:$A$777,$A302,СВЦЭМ!$B$34:$B$777,J$296)+'СЕТ СН'!$F$13-'СЕТ СН'!$F$23</f>
        <v>-578.75</v>
      </c>
      <c r="K302" s="36">
        <f>SUMIFS(СВЦЭМ!$I$34:$I$777,СВЦЭМ!$A$34:$A$777,$A302,СВЦЭМ!$B$34:$B$777,K$296)+'СЕТ СН'!$F$13-'СЕТ СН'!$F$23</f>
        <v>-578.75</v>
      </c>
      <c r="L302" s="36">
        <f>SUMIFS(СВЦЭМ!$I$34:$I$777,СВЦЭМ!$A$34:$A$777,$A302,СВЦЭМ!$B$34:$B$777,L$296)+'СЕТ СН'!$F$13-'СЕТ СН'!$F$23</f>
        <v>-578.75</v>
      </c>
      <c r="M302" s="36">
        <f>SUMIFS(СВЦЭМ!$I$34:$I$777,СВЦЭМ!$A$34:$A$777,$A302,СВЦЭМ!$B$34:$B$777,M$296)+'СЕТ СН'!$F$13-'СЕТ СН'!$F$23</f>
        <v>-578.75</v>
      </c>
      <c r="N302" s="36">
        <f>SUMIFS(СВЦЭМ!$I$34:$I$777,СВЦЭМ!$A$34:$A$777,$A302,СВЦЭМ!$B$34:$B$777,N$296)+'СЕТ СН'!$F$13-'СЕТ СН'!$F$23</f>
        <v>-578.75</v>
      </c>
      <c r="O302" s="36">
        <f>SUMIFS(СВЦЭМ!$I$34:$I$777,СВЦЭМ!$A$34:$A$777,$A302,СВЦЭМ!$B$34:$B$777,O$296)+'СЕТ СН'!$F$13-'СЕТ СН'!$F$23</f>
        <v>-578.75</v>
      </c>
      <c r="P302" s="36">
        <f>SUMIFS(СВЦЭМ!$I$34:$I$777,СВЦЭМ!$A$34:$A$777,$A302,СВЦЭМ!$B$34:$B$777,P$296)+'СЕТ СН'!$F$13-'СЕТ СН'!$F$23</f>
        <v>-578.75</v>
      </c>
      <c r="Q302" s="36">
        <f>SUMIFS(СВЦЭМ!$I$34:$I$777,СВЦЭМ!$A$34:$A$777,$A302,СВЦЭМ!$B$34:$B$777,Q$296)+'СЕТ СН'!$F$13-'СЕТ СН'!$F$23</f>
        <v>-578.75</v>
      </c>
      <c r="R302" s="36">
        <f>SUMIFS(СВЦЭМ!$I$34:$I$777,СВЦЭМ!$A$34:$A$777,$A302,СВЦЭМ!$B$34:$B$777,R$296)+'СЕТ СН'!$F$13-'СЕТ СН'!$F$23</f>
        <v>-578.75</v>
      </c>
      <c r="S302" s="36">
        <f>SUMIFS(СВЦЭМ!$I$34:$I$777,СВЦЭМ!$A$34:$A$777,$A302,СВЦЭМ!$B$34:$B$777,S$296)+'СЕТ СН'!$F$13-'СЕТ СН'!$F$23</f>
        <v>-578.75</v>
      </c>
      <c r="T302" s="36">
        <f>SUMIFS(СВЦЭМ!$I$34:$I$777,СВЦЭМ!$A$34:$A$777,$A302,СВЦЭМ!$B$34:$B$777,T$296)+'СЕТ СН'!$F$13-'СЕТ СН'!$F$23</f>
        <v>-578.75</v>
      </c>
      <c r="U302" s="36">
        <f>SUMIFS(СВЦЭМ!$I$34:$I$777,СВЦЭМ!$A$34:$A$777,$A302,СВЦЭМ!$B$34:$B$777,U$296)+'СЕТ СН'!$F$13-'СЕТ СН'!$F$23</f>
        <v>-578.75</v>
      </c>
      <c r="V302" s="36">
        <f>SUMIFS(СВЦЭМ!$I$34:$I$777,СВЦЭМ!$A$34:$A$777,$A302,СВЦЭМ!$B$34:$B$777,V$296)+'СЕТ СН'!$F$13-'СЕТ СН'!$F$23</f>
        <v>-578.75</v>
      </c>
      <c r="W302" s="36">
        <f>SUMIFS(СВЦЭМ!$I$34:$I$777,СВЦЭМ!$A$34:$A$777,$A302,СВЦЭМ!$B$34:$B$777,W$296)+'СЕТ СН'!$F$13-'СЕТ СН'!$F$23</f>
        <v>-578.75</v>
      </c>
      <c r="X302" s="36">
        <f>SUMIFS(СВЦЭМ!$I$34:$I$777,СВЦЭМ!$A$34:$A$777,$A302,СВЦЭМ!$B$34:$B$777,X$296)+'СЕТ СН'!$F$13-'СЕТ СН'!$F$23</f>
        <v>-578.75</v>
      </c>
      <c r="Y302" s="36">
        <f>SUMIFS(СВЦЭМ!$I$34:$I$777,СВЦЭМ!$A$34:$A$777,$A302,СВЦЭМ!$B$34:$B$777,Y$296)+'СЕТ СН'!$F$13-'СЕТ СН'!$F$23</f>
        <v>-578.75</v>
      </c>
    </row>
    <row r="303" spans="1:27" ht="15.75" x14ac:dyDescent="0.2">
      <c r="A303" s="35">
        <f t="shared" si="8"/>
        <v>42801</v>
      </c>
      <c r="B303" s="36">
        <f>SUMIFS(СВЦЭМ!$I$34:$I$777,СВЦЭМ!$A$34:$A$777,$A303,СВЦЭМ!$B$34:$B$777,B$296)+'СЕТ СН'!$F$13-'СЕТ СН'!$F$23</f>
        <v>-578.75</v>
      </c>
      <c r="C303" s="36">
        <f>SUMIFS(СВЦЭМ!$I$34:$I$777,СВЦЭМ!$A$34:$A$777,$A303,СВЦЭМ!$B$34:$B$777,C$296)+'СЕТ СН'!$F$13-'СЕТ СН'!$F$23</f>
        <v>-578.75</v>
      </c>
      <c r="D303" s="36">
        <f>SUMIFS(СВЦЭМ!$I$34:$I$777,СВЦЭМ!$A$34:$A$777,$A303,СВЦЭМ!$B$34:$B$777,D$296)+'СЕТ СН'!$F$13-'СЕТ СН'!$F$23</f>
        <v>-578.75</v>
      </c>
      <c r="E303" s="36">
        <f>SUMIFS(СВЦЭМ!$I$34:$I$777,СВЦЭМ!$A$34:$A$777,$A303,СВЦЭМ!$B$34:$B$777,E$296)+'СЕТ СН'!$F$13-'СЕТ СН'!$F$23</f>
        <v>-578.75</v>
      </c>
      <c r="F303" s="36">
        <f>SUMIFS(СВЦЭМ!$I$34:$I$777,СВЦЭМ!$A$34:$A$777,$A303,СВЦЭМ!$B$34:$B$777,F$296)+'СЕТ СН'!$F$13-'СЕТ СН'!$F$23</f>
        <v>-578.75</v>
      </c>
      <c r="G303" s="36">
        <f>SUMIFS(СВЦЭМ!$I$34:$I$777,СВЦЭМ!$A$34:$A$777,$A303,СВЦЭМ!$B$34:$B$777,G$296)+'СЕТ СН'!$F$13-'СЕТ СН'!$F$23</f>
        <v>-578.75</v>
      </c>
      <c r="H303" s="36">
        <f>SUMIFS(СВЦЭМ!$I$34:$I$777,СВЦЭМ!$A$34:$A$777,$A303,СВЦЭМ!$B$34:$B$777,H$296)+'СЕТ СН'!$F$13-'СЕТ СН'!$F$23</f>
        <v>-578.75</v>
      </c>
      <c r="I303" s="36">
        <f>SUMIFS(СВЦЭМ!$I$34:$I$777,СВЦЭМ!$A$34:$A$777,$A303,СВЦЭМ!$B$34:$B$777,I$296)+'СЕТ СН'!$F$13-'СЕТ СН'!$F$23</f>
        <v>-578.75</v>
      </c>
      <c r="J303" s="36">
        <f>SUMIFS(СВЦЭМ!$I$34:$I$777,СВЦЭМ!$A$34:$A$777,$A303,СВЦЭМ!$B$34:$B$777,J$296)+'СЕТ СН'!$F$13-'СЕТ СН'!$F$23</f>
        <v>-578.75</v>
      </c>
      <c r="K303" s="36">
        <f>SUMIFS(СВЦЭМ!$I$34:$I$777,СВЦЭМ!$A$34:$A$777,$A303,СВЦЭМ!$B$34:$B$777,K$296)+'СЕТ СН'!$F$13-'СЕТ СН'!$F$23</f>
        <v>-578.75</v>
      </c>
      <c r="L303" s="36">
        <f>SUMIFS(СВЦЭМ!$I$34:$I$777,СВЦЭМ!$A$34:$A$777,$A303,СВЦЭМ!$B$34:$B$777,L$296)+'СЕТ СН'!$F$13-'СЕТ СН'!$F$23</f>
        <v>-578.75</v>
      </c>
      <c r="M303" s="36">
        <f>SUMIFS(СВЦЭМ!$I$34:$I$777,СВЦЭМ!$A$34:$A$777,$A303,СВЦЭМ!$B$34:$B$777,M$296)+'СЕТ СН'!$F$13-'СЕТ СН'!$F$23</f>
        <v>-578.75</v>
      </c>
      <c r="N303" s="36">
        <f>SUMIFS(СВЦЭМ!$I$34:$I$777,СВЦЭМ!$A$34:$A$777,$A303,СВЦЭМ!$B$34:$B$777,N$296)+'СЕТ СН'!$F$13-'СЕТ СН'!$F$23</f>
        <v>-578.75</v>
      </c>
      <c r="O303" s="36">
        <f>SUMIFS(СВЦЭМ!$I$34:$I$777,СВЦЭМ!$A$34:$A$777,$A303,СВЦЭМ!$B$34:$B$777,O$296)+'СЕТ СН'!$F$13-'СЕТ СН'!$F$23</f>
        <v>-578.75</v>
      </c>
      <c r="P303" s="36">
        <f>SUMIFS(СВЦЭМ!$I$34:$I$777,СВЦЭМ!$A$34:$A$777,$A303,СВЦЭМ!$B$34:$B$777,P$296)+'СЕТ СН'!$F$13-'СЕТ СН'!$F$23</f>
        <v>-578.75</v>
      </c>
      <c r="Q303" s="36">
        <f>SUMIFS(СВЦЭМ!$I$34:$I$777,СВЦЭМ!$A$34:$A$777,$A303,СВЦЭМ!$B$34:$B$777,Q$296)+'СЕТ СН'!$F$13-'СЕТ СН'!$F$23</f>
        <v>-578.75</v>
      </c>
      <c r="R303" s="36">
        <f>SUMIFS(СВЦЭМ!$I$34:$I$777,СВЦЭМ!$A$34:$A$777,$A303,СВЦЭМ!$B$34:$B$777,R$296)+'СЕТ СН'!$F$13-'СЕТ СН'!$F$23</f>
        <v>-578.75</v>
      </c>
      <c r="S303" s="36">
        <f>SUMIFS(СВЦЭМ!$I$34:$I$777,СВЦЭМ!$A$34:$A$777,$A303,СВЦЭМ!$B$34:$B$777,S$296)+'СЕТ СН'!$F$13-'СЕТ СН'!$F$23</f>
        <v>-578.75</v>
      </c>
      <c r="T303" s="36">
        <f>SUMIFS(СВЦЭМ!$I$34:$I$777,СВЦЭМ!$A$34:$A$777,$A303,СВЦЭМ!$B$34:$B$777,T$296)+'СЕТ СН'!$F$13-'СЕТ СН'!$F$23</f>
        <v>-578.75</v>
      </c>
      <c r="U303" s="36">
        <f>SUMIFS(СВЦЭМ!$I$34:$I$777,СВЦЭМ!$A$34:$A$777,$A303,СВЦЭМ!$B$34:$B$777,U$296)+'СЕТ СН'!$F$13-'СЕТ СН'!$F$23</f>
        <v>-578.75</v>
      </c>
      <c r="V303" s="36">
        <f>SUMIFS(СВЦЭМ!$I$34:$I$777,СВЦЭМ!$A$34:$A$777,$A303,СВЦЭМ!$B$34:$B$777,V$296)+'СЕТ СН'!$F$13-'СЕТ СН'!$F$23</f>
        <v>-578.75</v>
      </c>
      <c r="W303" s="36">
        <f>SUMIFS(СВЦЭМ!$I$34:$I$777,СВЦЭМ!$A$34:$A$777,$A303,СВЦЭМ!$B$34:$B$777,W$296)+'СЕТ СН'!$F$13-'СЕТ СН'!$F$23</f>
        <v>-578.75</v>
      </c>
      <c r="X303" s="36">
        <f>SUMIFS(СВЦЭМ!$I$34:$I$777,СВЦЭМ!$A$34:$A$777,$A303,СВЦЭМ!$B$34:$B$777,X$296)+'СЕТ СН'!$F$13-'СЕТ СН'!$F$23</f>
        <v>-578.75</v>
      </c>
      <c r="Y303" s="36">
        <f>SUMIFS(СВЦЭМ!$I$34:$I$777,СВЦЭМ!$A$34:$A$777,$A303,СВЦЭМ!$B$34:$B$777,Y$296)+'СЕТ СН'!$F$13-'СЕТ СН'!$F$23</f>
        <v>-578.75</v>
      </c>
    </row>
    <row r="304" spans="1:27" ht="15.75" x14ac:dyDescent="0.2">
      <c r="A304" s="35">
        <f t="shared" si="8"/>
        <v>42802</v>
      </c>
      <c r="B304" s="36">
        <f>SUMIFS(СВЦЭМ!$I$34:$I$777,СВЦЭМ!$A$34:$A$777,$A304,СВЦЭМ!$B$34:$B$777,B$296)+'СЕТ СН'!$F$13-'СЕТ СН'!$F$23</f>
        <v>-578.75</v>
      </c>
      <c r="C304" s="36">
        <f>SUMIFS(СВЦЭМ!$I$34:$I$777,СВЦЭМ!$A$34:$A$777,$A304,СВЦЭМ!$B$34:$B$777,C$296)+'СЕТ СН'!$F$13-'СЕТ СН'!$F$23</f>
        <v>-578.75</v>
      </c>
      <c r="D304" s="36">
        <f>SUMIFS(СВЦЭМ!$I$34:$I$777,СВЦЭМ!$A$34:$A$777,$A304,СВЦЭМ!$B$34:$B$777,D$296)+'СЕТ СН'!$F$13-'СЕТ СН'!$F$23</f>
        <v>-578.75</v>
      </c>
      <c r="E304" s="36">
        <f>SUMIFS(СВЦЭМ!$I$34:$I$777,СВЦЭМ!$A$34:$A$777,$A304,СВЦЭМ!$B$34:$B$777,E$296)+'СЕТ СН'!$F$13-'СЕТ СН'!$F$23</f>
        <v>-578.75</v>
      </c>
      <c r="F304" s="36">
        <f>SUMIFS(СВЦЭМ!$I$34:$I$777,СВЦЭМ!$A$34:$A$777,$A304,СВЦЭМ!$B$34:$B$777,F$296)+'СЕТ СН'!$F$13-'СЕТ СН'!$F$23</f>
        <v>-578.75</v>
      </c>
      <c r="G304" s="36">
        <f>SUMIFS(СВЦЭМ!$I$34:$I$777,СВЦЭМ!$A$34:$A$777,$A304,СВЦЭМ!$B$34:$B$777,G$296)+'СЕТ СН'!$F$13-'СЕТ СН'!$F$23</f>
        <v>-578.75</v>
      </c>
      <c r="H304" s="36">
        <f>SUMIFS(СВЦЭМ!$I$34:$I$777,СВЦЭМ!$A$34:$A$777,$A304,СВЦЭМ!$B$34:$B$777,H$296)+'СЕТ СН'!$F$13-'СЕТ СН'!$F$23</f>
        <v>-578.75</v>
      </c>
      <c r="I304" s="36">
        <f>SUMIFS(СВЦЭМ!$I$34:$I$777,СВЦЭМ!$A$34:$A$777,$A304,СВЦЭМ!$B$34:$B$777,I$296)+'СЕТ СН'!$F$13-'СЕТ СН'!$F$23</f>
        <v>-578.75</v>
      </c>
      <c r="J304" s="36">
        <f>SUMIFS(СВЦЭМ!$I$34:$I$777,СВЦЭМ!$A$34:$A$777,$A304,СВЦЭМ!$B$34:$B$777,J$296)+'СЕТ СН'!$F$13-'СЕТ СН'!$F$23</f>
        <v>-578.75</v>
      </c>
      <c r="K304" s="36">
        <f>SUMIFS(СВЦЭМ!$I$34:$I$777,СВЦЭМ!$A$34:$A$777,$A304,СВЦЭМ!$B$34:$B$777,K$296)+'СЕТ СН'!$F$13-'СЕТ СН'!$F$23</f>
        <v>-578.75</v>
      </c>
      <c r="L304" s="36">
        <f>SUMIFS(СВЦЭМ!$I$34:$I$777,СВЦЭМ!$A$34:$A$777,$A304,СВЦЭМ!$B$34:$B$777,L$296)+'СЕТ СН'!$F$13-'СЕТ СН'!$F$23</f>
        <v>-578.75</v>
      </c>
      <c r="M304" s="36">
        <f>SUMIFS(СВЦЭМ!$I$34:$I$777,СВЦЭМ!$A$34:$A$777,$A304,СВЦЭМ!$B$34:$B$777,M$296)+'СЕТ СН'!$F$13-'СЕТ СН'!$F$23</f>
        <v>-578.75</v>
      </c>
      <c r="N304" s="36">
        <f>SUMIFS(СВЦЭМ!$I$34:$I$777,СВЦЭМ!$A$34:$A$777,$A304,СВЦЭМ!$B$34:$B$777,N$296)+'СЕТ СН'!$F$13-'СЕТ СН'!$F$23</f>
        <v>-578.75</v>
      </c>
      <c r="O304" s="36">
        <f>SUMIFS(СВЦЭМ!$I$34:$I$777,СВЦЭМ!$A$34:$A$777,$A304,СВЦЭМ!$B$34:$B$777,O$296)+'СЕТ СН'!$F$13-'СЕТ СН'!$F$23</f>
        <v>-578.75</v>
      </c>
      <c r="P304" s="36">
        <f>SUMIFS(СВЦЭМ!$I$34:$I$777,СВЦЭМ!$A$34:$A$777,$A304,СВЦЭМ!$B$34:$B$777,P$296)+'СЕТ СН'!$F$13-'СЕТ СН'!$F$23</f>
        <v>-578.75</v>
      </c>
      <c r="Q304" s="36">
        <f>SUMIFS(СВЦЭМ!$I$34:$I$777,СВЦЭМ!$A$34:$A$777,$A304,СВЦЭМ!$B$34:$B$777,Q$296)+'СЕТ СН'!$F$13-'СЕТ СН'!$F$23</f>
        <v>-578.75</v>
      </c>
      <c r="R304" s="36">
        <f>SUMIFS(СВЦЭМ!$I$34:$I$777,СВЦЭМ!$A$34:$A$777,$A304,СВЦЭМ!$B$34:$B$777,R$296)+'СЕТ СН'!$F$13-'СЕТ СН'!$F$23</f>
        <v>-578.75</v>
      </c>
      <c r="S304" s="36">
        <f>SUMIFS(СВЦЭМ!$I$34:$I$777,СВЦЭМ!$A$34:$A$777,$A304,СВЦЭМ!$B$34:$B$777,S$296)+'СЕТ СН'!$F$13-'СЕТ СН'!$F$23</f>
        <v>-578.75</v>
      </c>
      <c r="T304" s="36">
        <f>SUMIFS(СВЦЭМ!$I$34:$I$777,СВЦЭМ!$A$34:$A$777,$A304,СВЦЭМ!$B$34:$B$777,T$296)+'СЕТ СН'!$F$13-'СЕТ СН'!$F$23</f>
        <v>-578.75</v>
      </c>
      <c r="U304" s="36">
        <f>SUMIFS(СВЦЭМ!$I$34:$I$777,СВЦЭМ!$A$34:$A$777,$A304,СВЦЭМ!$B$34:$B$777,U$296)+'СЕТ СН'!$F$13-'СЕТ СН'!$F$23</f>
        <v>-578.75</v>
      </c>
      <c r="V304" s="36">
        <f>SUMIFS(СВЦЭМ!$I$34:$I$777,СВЦЭМ!$A$34:$A$777,$A304,СВЦЭМ!$B$34:$B$777,V$296)+'СЕТ СН'!$F$13-'СЕТ СН'!$F$23</f>
        <v>-578.75</v>
      </c>
      <c r="W304" s="36">
        <f>SUMIFS(СВЦЭМ!$I$34:$I$777,СВЦЭМ!$A$34:$A$777,$A304,СВЦЭМ!$B$34:$B$777,W$296)+'СЕТ СН'!$F$13-'СЕТ СН'!$F$23</f>
        <v>-578.75</v>
      </c>
      <c r="X304" s="36">
        <f>SUMIFS(СВЦЭМ!$I$34:$I$777,СВЦЭМ!$A$34:$A$777,$A304,СВЦЭМ!$B$34:$B$777,X$296)+'СЕТ СН'!$F$13-'СЕТ СН'!$F$23</f>
        <v>-578.75</v>
      </c>
      <c r="Y304" s="36">
        <f>SUMIFS(СВЦЭМ!$I$34:$I$777,СВЦЭМ!$A$34:$A$777,$A304,СВЦЭМ!$B$34:$B$777,Y$296)+'СЕТ СН'!$F$13-'СЕТ СН'!$F$23</f>
        <v>-578.75</v>
      </c>
    </row>
    <row r="305" spans="1:25" ht="15.75" x14ac:dyDescent="0.2">
      <c r="A305" s="35">
        <f t="shared" si="8"/>
        <v>42803</v>
      </c>
      <c r="B305" s="36">
        <f>SUMIFS(СВЦЭМ!$I$34:$I$777,СВЦЭМ!$A$34:$A$777,$A305,СВЦЭМ!$B$34:$B$777,B$296)+'СЕТ СН'!$F$13-'СЕТ СН'!$F$23</f>
        <v>-578.75</v>
      </c>
      <c r="C305" s="36">
        <f>SUMIFS(СВЦЭМ!$I$34:$I$777,СВЦЭМ!$A$34:$A$777,$A305,СВЦЭМ!$B$34:$B$777,C$296)+'СЕТ СН'!$F$13-'СЕТ СН'!$F$23</f>
        <v>-578.75</v>
      </c>
      <c r="D305" s="36">
        <f>SUMIFS(СВЦЭМ!$I$34:$I$777,СВЦЭМ!$A$34:$A$777,$A305,СВЦЭМ!$B$34:$B$777,D$296)+'СЕТ СН'!$F$13-'СЕТ СН'!$F$23</f>
        <v>-578.75</v>
      </c>
      <c r="E305" s="36">
        <f>SUMIFS(СВЦЭМ!$I$34:$I$777,СВЦЭМ!$A$34:$A$777,$A305,СВЦЭМ!$B$34:$B$777,E$296)+'СЕТ СН'!$F$13-'СЕТ СН'!$F$23</f>
        <v>-578.75</v>
      </c>
      <c r="F305" s="36">
        <f>SUMIFS(СВЦЭМ!$I$34:$I$777,СВЦЭМ!$A$34:$A$777,$A305,СВЦЭМ!$B$34:$B$777,F$296)+'СЕТ СН'!$F$13-'СЕТ СН'!$F$23</f>
        <v>-578.75</v>
      </c>
      <c r="G305" s="36">
        <f>SUMIFS(СВЦЭМ!$I$34:$I$777,СВЦЭМ!$A$34:$A$777,$A305,СВЦЭМ!$B$34:$B$777,G$296)+'СЕТ СН'!$F$13-'СЕТ СН'!$F$23</f>
        <v>-578.75</v>
      </c>
      <c r="H305" s="36">
        <f>SUMIFS(СВЦЭМ!$I$34:$I$777,СВЦЭМ!$A$34:$A$777,$A305,СВЦЭМ!$B$34:$B$777,H$296)+'СЕТ СН'!$F$13-'СЕТ СН'!$F$23</f>
        <v>-578.75</v>
      </c>
      <c r="I305" s="36">
        <f>SUMIFS(СВЦЭМ!$I$34:$I$777,СВЦЭМ!$A$34:$A$777,$A305,СВЦЭМ!$B$34:$B$777,I$296)+'СЕТ СН'!$F$13-'СЕТ СН'!$F$23</f>
        <v>-578.75</v>
      </c>
      <c r="J305" s="36">
        <f>SUMIFS(СВЦЭМ!$I$34:$I$777,СВЦЭМ!$A$34:$A$777,$A305,СВЦЭМ!$B$34:$B$777,J$296)+'СЕТ СН'!$F$13-'СЕТ СН'!$F$23</f>
        <v>-578.75</v>
      </c>
      <c r="K305" s="36">
        <f>SUMIFS(СВЦЭМ!$I$34:$I$777,СВЦЭМ!$A$34:$A$777,$A305,СВЦЭМ!$B$34:$B$777,K$296)+'СЕТ СН'!$F$13-'СЕТ СН'!$F$23</f>
        <v>-578.75</v>
      </c>
      <c r="L305" s="36">
        <f>SUMIFS(СВЦЭМ!$I$34:$I$777,СВЦЭМ!$A$34:$A$777,$A305,СВЦЭМ!$B$34:$B$777,L$296)+'СЕТ СН'!$F$13-'СЕТ СН'!$F$23</f>
        <v>-578.75</v>
      </c>
      <c r="M305" s="36">
        <f>SUMIFS(СВЦЭМ!$I$34:$I$777,СВЦЭМ!$A$34:$A$777,$A305,СВЦЭМ!$B$34:$B$777,M$296)+'СЕТ СН'!$F$13-'СЕТ СН'!$F$23</f>
        <v>-578.75</v>
      </c>
      <c r="N305" s="36">
        <f>SUMIFS(СВЦЭМ!$I$34:$I$777,СВЦЭМ!$A$34:$A$777,$A305,СВЦЭМ!$B$34:$B$777,N$296)+'СЕТ СН'!$F$13-'СЕТ СН'!$F$23</f>
        <v>-578.75</v>
      </c>
      <c r="O305" s="36">
        <f>SUMIFS(СВЦЭМ!$I$34:$I$777,СВЦЭМ!$A$34:$A$777,$A305,СВЦЭМ!$B$34:$B$777,O$296)+'СЕТ СН'!$F$13-'СЕТ СН'!$F$23</f>
        <v>-578.75</v>
      </c>
      <c r="P305" s="36">
        <f>SUMIFS(СВЦЭМ!$I$34:$I$777,СВЦЭМ!$A$34:$A$777,$A305,СВЦЭМ!$B$34:$B$777,P$296)+'СЕТ СН'!$F$13-'СЕТ СН'!$F$23</f>
        <v>-578.75</v>
      </c>
      <c r="Q305" s="36">
        <f>SUMIFS(СВЦЭМ!$I$34:$I$777,СВЦЭМ!$A$34:$A$777,$A305,СВЦЭМ!$B$34:$B$777,Q$296)+'СЕТ СН'!$F$13-'СЕТ СН'!$F$23</f>
        <v>-578.75</v>
      </c>
      <c r="R305" s="36">
        <f>SUMIFS(СВЦЭМ!$I$34:$I$777,СВЦЭМ!$A$34:$A$777,$A305,СВЦЭМ!$B$34:$B$777,R$296)+'СЕТ СН'!$F$13-'СЕТ СН'!$F$23</f>
        <v>-578.75</v>
      </c>
      <c r="S305" s="36">
        <f>SUMIFS(СВЦЭМ!$I$34:$I$777,СВЦЭМ!$A$34:$A$777,$A305,СВЦЭМ!$B$34:$B$777,S$296)+'СЕТ СН'!$F$13-'СЕТ СН'!$F$23</f>
        <v>-578.75</v>
      </c>
      <c r="T305" s="36">
        <f>SUMIFS(СВЦЭМ!$I$34:$I$777,СВЦЭМ!$A$34:$A$777,$A305,СВЦЭМ!$B$34:$B$777,T$296)+'СЕТ СН'!$F$13-'СЕТ СН'!$F$23</f>
        <v>-578.75</v>
      </c>
      <c r="U305" s="36">
        <f>SUMIFS(СВЦЭМ!$I$34:$I$777,СВЦЭМ!$A$34:$A$777,$A305,СВЦЭМ!$B$34:$B$777,U$296)+'СЕТ СН'!$F$13-'СЕТ СН'!$F$23</f>
        <v>-578.75</v>
      </c>
      <c r="V305" s="36">
        <f>SUMIFS(СВЦЭМ!$I$34:$I$777,СВЦЭМ!$A$34:$A$777,$A305,СВЦЭМ!$B$34:$B$777,V$296)+'СЕТ СН'!$F$13-'СЕТ СН'!$F$23</f>
        <v>-578.75</v>
      </c>
      <c r="W305" s="36">
        <f>SUMIFS(СВЦЭМ!$I$34:$I$777,СВЦЭМ!$A$34:$A$777,$A305,СВЦЭМ!$B$34:$B$777,W$296)+'СЕТ СН'!$F$13-'СЕТ СН'!$F$23</f>
        <v>-578.75</v>
      </c>
      <c r="X305" s="36">
        <f>SUMIFS(СВЦЭМ!$I$34:$I$777,СВЦЭМ!$A$34:$A$777,$A305,СВЦЭМ!$B$34:$B$777,X$296)+'СЕТ СН'!$F$13-'СЕТ СН'!$F$23</f>
        <v>-578.75</v>
      </c>
      <c r="Y305" s="36">
        <f>SUMIFS(СВЦЭМ!$I$34:$I$777,СВЦЭМ!$A$34:$A$777,$A305,СВЦЭМ!$B$34:$B$777,Y$296)+'СЕТ СН'!$F$13-'СЕТ СН'!$F$23</f>
        <v>-578.75</v>
      </c>
    </row>
    <row r="306" spans="1:25" ht="15.75" x14ac:dyDescent="0.2">
      <c r="A306" s="35">
        <f t="shared" si="8"/>
        <v>42804</v>
      </c>
      <c r="B306" s="36">
        <f>SUMIFS(СВЦЭМ!$I$34:$I$777,СВЦЭМ!$A$34:$A$777,$A306,СВЦЭМ!$B$34:$B$777,B$296)+'СЕТ СН'!$F$13-'СЕТ СН'!$F$23</f>
        <v>-578.75</v>
      </c>
      <c r="C306" s="36">
        <f>SUMIFS(СВЦЭМ!$I$34:$I$777,СВЦЭМ!$A$34:$A$777,$A306,СВЦЭМ!$B$34:$B$777,C$296)+'СЕТ СН'!$F$13-'СЕТ СН'!$F$23</f>
        <v>-578.75</v>
      </c>
      <c r="D306" s="36">
        <f>SUMIFS(СВЦЭМ!$I$34:$I$777,СВЦЭМ!$A$34:$A$777,$A306,СВЦЭМ!$B$34:$B$777,D$296)+'СЕТ СН'!$F$13-'СЕТ СН'!$F$23</f>
        <v>-578.75</v>
      </c>
      <c r="E306" s="36">
        <f>SUMIFS(СВЦЭМ!$I$34:$I$777,СВЦЭМ!$A$34:$A$777,$A306,СВЦЭМ!$B$34:$B$777,E$296)+'СЕТ СН'!$F$13-'СЕТ СН'!$F$23</f>
        <v>-578.75</v>
      </c>
      <c r="F306" s="36">
        <f>SUMIFS(СВЦЭМ!$I$34:$I$777,СВЦЭМ!$A$34:$A$777,$A306,СВЦЭМ!$B$34:$B$777,F$296)+'СЕТ СН'!$F$13-'СЕТ СН'!$F$23</f>
        <v>-578.75</v>
      </c>
      <c r="G306" s="36">
        <f>SUMIFS(СВЦЭМ!$I$34:$I$777,СВЦЭМ!$A$34:$A$777,$A306,СВЦЭМ!$B$34:$B$777,G$296)+'СЕТ СН'!$F$13-'СЕТ СН'!$F$23</f>
        <v>-578.75</v>
      </c>
      <c r="H306" s="36">
        <f>SUMIFS(СВЦЭМ!$I$34:$I$777,СВЦЭМ!$A$34:$A$777,$A306,СВЦЭМ!$B$34:$B$777,H$296)+'СЕТ СН'!$F$13-'СЕТ СН'!$F$23</f>
        <v>-578.75</v>
      </c>
      <c r="I306" s="36">
        <f>SUMIFS(СВЦЭМ!$I$34:$I$777,СВЦЭМ!$A$34:$A$777,$A306,СВЦЭМ!$B$34:$B$777,I$296)+'СЕТ СН'!$F$13-'СЕТ СН'!$F$23</f>
        <v>-578.75</v>
      </c>
      <c r="J306" s="36">
        <f>SUMIFS(СВЦЭМ!$I$34:$I$777,СВЦЭМ!$A$34:$A$777,$A306,СВЦЭМ!$B$34:$B$777,J$296)+'СЕТ СН'!$F$13-'СЕТ СН'!$F$23</f>
        <v>-578.75</v>
      </c>
      <c r="K306" s="36">
        <f>SUMIFS(СВЦЭМ!$I$34:$I$777,СВЦЭМ!$A$34:$A$777,$A306,СВЦЭМ!$B$34:$B$777,K$296)+'СЕТ СН'!$F$13-'СЕТ СН'!$F$23</f>
        <v>-578.75</v>
      </c>
      <c r="L306" s="36">
        <f>SUMIFS(СВЦЭМ!$I$34:$I$777,СВЦЭМ!$A$34:$A$777,$A306,СВЦЭМ!$B$34:$B$777,L$296)+'СЕТ СН'!$F$13-'СЕТ СН'!$F$23</f>
        <v>-578.75</v>
      </c>
      <c r="M306" s="36">
        <f>SUMIFS(СВЦЭМ!$I$34:$I$777,СВЦЭМ!$A$34:$A$777,$A306,СВЦЭМ!$B$34:$B$777,M$296)+'СЕТ СН'!$F$13-'СЕТ СН'!$F$23</f>
        <v>-578.75</v>
      </c>
      <c r="N306" s="36">
        <f>SUMIFS(СВЦЭМ!$I$34:$I$777,СВЦЭМ!$A$34:$A$777,$A306,СВЦЭМ!$B$34:$B$777,N$296)+'СЕТ СН'!$F$13-'СЕТ СН'!$F$23</f>
        <v>-578.75</v>
      </c>
      <c r="O306" s="36">
        <f>SUMIFS(СВЦЭМ!$I$34:$I$777,СВЦЭМ!$A$34:$A$777,$A306,СВЦЭМ!$B$34:$B$777,O$296)+'СЕТ СН'!$F$13-'СЕТ СН'!$F$23</f>
        <v>-578.75</v>
      </c>
      <c r="P306" s="36">
        <f>SUMIFS(СВЦЭМ!$I$34:$I$777,СВЦЭМ!$A$34:$A$777,$A306,СВЦЭМ!$B$34:$B$777,P$296)+'СЕТ СН'!$F$13-'СЕТ СН'!$F$23</f>
        <v>-578.75</v>
      </c>
      <c r="Q306" s="36">
        <f>SUMIFS(СВЦЭМ!$I$34:$I$777,СВЦЭМ!$A$34:$A$777,$A306,СВЦЭМ!$B$34:$B$777,Q$296)+'СЕТ СН'!$F$13-'СЕТ СН'!$F$23</f>
        <v>-578.75</v>
      </c>
      <c r="R306" s="36">
        <f>SUMIFS(СВЦЭМ!$I$34:$I$777,СВЦЭМ!$A$34:$A$777,$A306,СВЦЭМ!$B$34:$B$777,R$296)+'СЕТ СН'!$F$13-'СЕТ СН'!$F$23</f>
        <v>-578.75</v>
      </c>
      <c r="S306" s="36">
        <f>SUMIFS(СВЦЭМ!$I$34:$I$777,СВЦЭМ!$A$34:$A$777,$A306,СВЦЭМ!$B$34:$B$777,S$296)+'СЕТ СН'!$F$13-'СЕТ СН'!$F$23</f>
        <v>-578.75</v>
      </c>
      <c r="T306" s="36">
        <f>SUMIFS(СВЦЭМ!$I$34:$I$777,СВЦЭМ!$A$34:$A$777,$A306,СВЦЭМ!$B$34:$B$777,T$296)+'СЕТ СН'!$F$13-'СЕТ СН'!$F$23</f>
        <v>-578.75</v>
      </c>
      <c r="U306" s="36">
        <f>SUMIFS(СВЦЭМ!$I$34:$I$777,СВЦЭМ!$A$34:$A$777,$A306,СВЦЭМ!$B$34:$B$777,U$296)+'СЕТ СН'!$F$13-'СЕТ СН'!$F$23</f>
        <v>-578.75</v>
      </c>
      <c r="V306" s="36">
        <f>SUMIFS(СВЦЭМ!$I$34:$I$777,СВЦЭМ!$A$34:$A$777,$A306,СВЦЭМ!$B$34:$B$777,V$296)+'СЕТ СН'!$F$13-'СЕТ СН'!$F$23</f>
        <v>-578.75</v>
      </c>
      <c r="W306" s="36">
        <f>SUMIFS(СВЦЭМ!$I$34:$I$777,СВЦЭМ!$A$34:$A$777,$A306,СВЦЭМ!$B$34:$B$777,W$296)+'СЕТ СН'!$F$13-'СЕТ СН'!$F$23</f>
        <v>-578.75</v>
      </c>
      <c r="X306" s="36">
        <f>SUMIFS(СВЦЭМ!$I$34:$I$777,СВЦЭМ!$A$34:$A$777,$A306,СВЦЭМ!$B$34:$B$777,X$296)+'СЕТ СН'!$F$13-'СЕТ СН'!$F$23</f>
        <v>-578.75</v>
      </c>
      <c r="Y306" s="36">
        <f>SUMIFS(СВЦЭМ!$I$34:$I$777,СВЦЭМ!$A$34:$A$777,$A306,СВЦЭМ!$B$34:$B$777,Y$296)+'СЕТ СН'!$F$13-'СЕТ СН'!$F$23</f>
        <v>-578.75</v>
      </c>
    </row>
    <row r="307" spans="1:25" ht="15.75" x14ac:dyDescent="0.2">
      <c r="A307" s="35">
        <f t="shared" si="8"/>
        <v>42805</v>
      </c>
      <c r="B307" s="36">
        <f>SUMIFS(СВЦЭМ!$I$34:$I$777,СВЦЭМ!$A$34:$A$777,$A307,СВЦЭМ!$B$34:$B$777,B$296)+'СЕТ СН'!$F$13-'СЕТ СН'!$F$23</f>
        <v>-578.75</v>
      </c>
      <c r="C307" s="36">
        <f>SUMIFS(СВЦЭМ!$I$34:$I$777,СВЦЭМ!$A$34:$A$777,$A307,СВЦЭМ!$B$34:$B$777,C$296)+'СЕТ СН'!$F$13-'СЕТ СН'!$F$23</f>
        <v>-578.75</v>
      </c>
      <c r="D307" s="36">
        <f>SUMIFS(СВЦЭМ!$I$34:$I$777,СВЦЭМ!$A$34:$A$777,$A307,СВЦЭМ!$B$34:$B$777,D$296)+'СЕТ СН'!$F$13-'СЕТ СН'!$F$23</f>
        <v>-578.75</v>
      </c>
      <c r="E307" s="36">
        <f>SUMIFS(СВЦЭМ!$I$34:$I$777,СВЦЭМ!$A$34:$A$777,$A307,СВЦЭМ!$B$34:$B$777,E$296)+'СЕТ СН'!$F$13-'СЕТ СН'!$F$23</f>
        <v>-578.75</v>
      </c>
      <c r="F307" s="36">
        <f>SUMIFS(СВЦЭМ!$I$34:$I$777,СВЦЭМ!$A$34:$A$777,$A307,СВЦЭМ!$B$34:$B$777,F$296)+'СЕТ СН'!$F$13-'СЕТ СН'!$F$23</f>
        <v>-578.75</v>
      </c>
      <c r="G307" s="36">
        <f>SUMIFS(СВЦЭМ!$I$34:$I$777,СВЦЭМ!$A$34:$A$777,$A307,СВЦЭМ!$B$34:$B$777,G$296)+'СЕТ СН'!$F$13-'СЕТ СН'!$F$23</f>
        <v>-578.75</v>
      </c>
      <c r="H307" s="36">
        <f>SUMIFS(СВЦЭМ!$I$34:$I$777,СВЦЭМ!$A$34:$A$777,$A307,СВЦЭМ!$B$34:$B$777,H$296)+'СЕТ СН'!$F$13-'СЕТ СН'!$F$23</f>
        <v>-578.75</v>
      </c>
      <c r="I307" s="36">
        <f>SUMIFS(СВЦЭМ!$I$34:$I$777,СВЦЭМ!$A$34:$A$777,$A307,СВЦЭМ!$B$34:$B$777,I$296)+'СЕТ СН'!$F$13-'СЕТ СН'!$F$23</f>
        <v>-578.75</v>
      </c>
      <c r="J307" s="36">
        <f>SUMIFS(СВЦЭМ!$I$34:$I$777,СВЦЭМ!$A$34:$A$777,$A307,СВЦЭМ!$B$34:$B$777,J$296)+'СЕТ СН'!$F$13-'СЕТ СН'!$F$23</f>
        <v>-578.75</v>
      </c>
      <c r="K307" s="36">
        <f>SUMIFS(СВЦЭМ!$I$34:$I$777,СВЦЭМ!$A$34:$A$777,$A307,СВЦЭМ!$B$34:$B$777,K$296)+'СЕТ СН'!$F$13-'СЕТ СН'!$F$23</f>
        <v>-578.75</v>
      </c>
      <c r="L307" s="36">
        <f>SUMIFS(СВЦЭМ!$I$34:$I$777,СВЦЭМ!$A$34:$A$777,$A307,СВЦЭМ!$B$34:$B$777,L$296)+'СЕТ СН'!$F$13-'СЕТ СН'!$F$23</f>
        <v>-578.75</v>
      </c>
      <c r="M307" s="36">
        <f>SUMIFS(СВЦЭМ!$I$34:$I$777,СВЦЭМ!$A$34:$A$777,$A307,СВЦЭМ!$B$34:$B$777,M$296)+'СЕТ СН'!$F$13-'СЕТ СН'!$F$23</f>
        <v>-578.75</v>
      </c>
      <c r="N307" s="36">
        <f>SUMIFS(СВЦЭМ!$I$34:$I$777,СВЦЭМ!$A$34:$A$777,$A307,СВЦЭМ!$B$34:$B$777,N$296)+'СЕТ СН'!$F$13-'СЕТ СН'!$F$23</f>
        <v>-578.75</v>
      </c>
      <c r="O307" s="36">
        <f>SUMIFS(СВЦЭМ!$I$34:$I$777,СВЦЭМ!$A$34:$A$777,$A307,СВЦЭМ!$B$34:$B$777,O$296)+'СЕТ СН'!$F$13-'СЕТ СН'!$F$23</f>
        <v>-578.75</v>
      </c>
      <c r="P307" s="36">
        <f>SUMIFS(СВЦЭМ!$I$34:$I$777,СВЦЭМ!$A$34:$A$777,$A307,СВЦЭМ!$B$34:$B$777,P$296)+'СЕТ СН'!$F$13-'СЕТ СН'!$F$23</f>
        <v>-578.75</v>
      </c>
      <c r="Q307" s="36">
        <f>SUMIFS(СВЦЭМ!$I$34:$I$777,СВЦЭМ!$A$34:$A$777,$A307,СВЦЭМ!$B$34:$B$777,Q$296)+'СЕТ СН'!$F$13-'СЕТ СН'!$F$23</f>
        <v>-578.75</v>
      </c>
      <c r="R307" s="36">
        <f>SUMIFS(СВЦЭМ!$I$34:$I$777,СВЦЭМ!$A$34:$A$777,$A307,СВЦЭМ!$B$34:$B$777,R$296)+'СЕТ СН'!$F$13-'СЕТ СН'!$F$23</f>
        <v>-578.75</v>
      </c>
      <c r="S307" s="36">
        <f>SUMIFS(СВЦЭМ!$I$34:$I$777,СВЦЭМ!$A$34:$A$777,$A307,СВЦЭМ!$B$34:$B$777,S$296)+'СЕТ СН'!$F$13-'СЕТ СН'!$F$23</f>
        <v>-578.75</v>
      </c>
      <c r="T307" s="36">
        <f>SUMIFS(СВЦЭМ!$I$34:$I$777,СВЦЭМ!$A$34:$A$777,$A307,СВЦЭМ!$B$34:$B$777,T$296)+'СЕТ СН'!$F$13-'СЕТ СН'!$F$23</f>
        <v>-578.75</v>
      </c>
      <c r="U307" s="36">
        <f>SUMIFS(СВЦЭМ!$I$34:$I$777,СВЦЭМ!$A$34:$A$777,$A307,СВЦЭМ!$B$34:$B$777,U$296)+'СЕТ СН'!$F$13-'СЕТ СН'!$F$23</f>
        <v>-578.75</v>
      </c>
      <c r="V307" s="36">
        <f>SUMIFS(СВЦЭМ!$I$34:$I$777,СВЦЭМ!$A$34:$A$777,$A307,СВЦЭМ!$B$34:$B$777,V$296)+'СЕТ СН'!$F$13-'СЕТ СН'!$F$23</f>
        <v>-578.75</v>
      </c>
      <c r="W307" s="36">
        <f>SUMIFS(СВЦЭМ!$I$34:$I$777,СВЦЭМ!$A$34:$A$777,$A307,СВЦЭМ!$B$34:$B$777,W$296)+'СЕТ СН'!$F$13-'СЕТ СН'!$F$23</f>
        <v>-578.75</v>
      </c>
      <c r="X307" s="36">
        <f>SUMIFS(СВЦЭМ!$I$34:$I$777,СВЦЭМ!$A$34:$A$777,$A307,СВЦЭМ!$B$34:$B$777,X$296)+'СЕТ СН'!$F$13-'СЕТ СН'!$F$23</f>
        <v>-578.75</v>
      </c>
      <c r="Y307" s="36">
        <f>SUMIFS(СВЦЭМ!$I$34:$I$777,СВЦЭМ!$A$34:$A$777,$A307,СВЦЭМ!$B$34:$B$777,Y$296)+'СЕТ СН'!$F$13-'СЕТ СН'!$F$23</f>
        <v>-578.75</v>
      </c>
    </row>
    <row r="308" spans="1:25" ht="15.75" x14ac:dyDescent="0.2">
      <c r="A308" s="35">
        <f t="shared" si="8"/>
        <v>42806</v>
      </c>
      <c r="B308" s="36">
        <f>SUMIFS(СВЦЭМ!$I$34:$I$777,СВЦЭМ!$A$34:$A$777,$A308,СВЦЭМ!$B$34:$B$777,B$296)+'СЕТ СН'!$F$13-'СЕТ СН'!$F$23</f>
        <v>-578.75</v>
      </c>
      <c r="C308" s="36">
        <f>SUMIFS(СВЦЭМ!$I$34:$I$777,СВЦЭМ!$A$34:$A$777,$A308,СВЦЭМ!$B$34:$B$777,C$296)+'СЕТ СН'!$F$13-'СЕТ СН'!$F$23</f>
        <v>-578.75</v>
      </c>
      <c r="D308" s="36">
        <f>SUMIFS(СВЦЭМ!$I$34:$I$777,СВЦЭМ!$A$34:$A$777,$A308,СВЦЭМ!$B$34:$B$777,D$296)+'СЕТ СН'!$F$13-'СЕТ СН'!$F$23</f>
        <v>-578.75</v>
      </c>
      <c r="E308" s="36">
        <f>SUMIFS(СВЦЭМ!$I$34:$I$777,СВЦЭМ!$A$34:$A$777,$A308,СВЦЭМ!$B$34:$B$777,E$296)+'СЕТ СН'!$F$13-'СЕТ СН'!$F$23</f>
        <v>-578.75</v>
      </c>
      <c r="F308" s="36">
        <f>SUMIFS(СВЦЭМ!$I$34:$I$777,СВЦЭМ!$A$34:$A$777,$A308,СВЦЭМ!$B$34:$B$777,F$296)+'СЕТ СН'!$F$13-'СЕТ СН'!$F$23</f>
        <v>-578.75</v>
      </c>
      <c r="G308" s="36">
        <f>SUMIFS(СВЦЭМ!$I$34:$I$777,СВЦЭМ!$A$34:$A$777,$A308,СВЦЭМ!$B$34:$B$777,G$296)+'СЕТ СН'!$F$13-'СЕТ СН'!$F$23</f>
        <v>-578.75</v>
      </c>
      <c r="H308" s="36">
        <f>SUMIFS(СВЦЭМ!$I$34:$I$777,СВЦЭМ!$A$34:$A$777,$A308,СВЦЭМ!$B$34:$B$777,H$296)+'СЕТ СН'!$F$13-'СЕТ СН'!$F$23</f>
        <v>-578.75</v>
      </c>
      <c r="I308" s="36">
        <f>SUMIFS(СВЦЭМ!$I$34:$I$777,СВЦЭМ!$A$34:$A$777,$A308,СВЦЭМ!$B$34:$B$777,I$296)+'СЕТ СН'!$F$13-'СЕТ СН'!$F$23</f>
        <v>-578.75</v>
      </c>
      <c r="J308" s="36">
        <f>SUMIFS(СВЦЭМ!$I$34:$I$777,СВЦЭМ!$A$34:$A$777,$A308,СВЦЭМ!$B$34:$B$777,J$296)+'СЕТ СН'!$F$13-'СЕТ СН'!$F$23</f>
        <v>-578.75</v>
      </c>
      <c r="K308" s="36">
        <f>SUMIFS(СВЦЭМ!$I$34:$I$777,СВЦЭМ!$A$34:$A$777,$A308,СВЦЭМ!$B$34:$B$777,K$296)+'СЕТ СН'!$F$13-'СЕТ СН'!$F$23</f>
        <v>-578.75</v>
      </c>
      <c r="L308" s="36">
        <f>SUMIFS(СВЦЭМ!$I$34:$I$777,СВЦЭМ!$A$34:$A$777,$A308,СВЦЭМ!$B$34:$B$777,L$296)+'СЕТ СН'!$F$13-'СЕТ СН'!$F$23</f>
        <v>-578.75</v>
      </c>
      <c r="M308" s="36">
        <f>SUMIFS(СВЦЭМ!$I$34:$I$777,СВЦЭМ!$A$34:$A$777,$A308,СВЦЭМ!$B$34:$B$777,M$296)+'СЕТ СН'!$F$13-'СЕТ СН'!$F$23</f>
        <v>-578.75</v>
      </c>
      <c r="N308" s="36">
        <f>SUMIFS(СВЦЭМ!$I$34:$I$777,СВЦЭМ!$A$34:$A$777,$A308,СВЦЭМ!$B$34:$B$777,N$296)+'СЕТ СН'!$F$13-'СЕТ СН'!$F$23</f>
        <v>-578.75</v>
      </c>
      <c r="O308" s="36">
        <f>SUMIFS(СВЦЭМ!$I$34:$I$777,СВЦЭМ!$A$34:$A$777,$A308,СВЦЭМ!$B$34:$B$777,O$296)+'СЕТ СН'!$F$13-'СЕТ СН'!$F$23</f>
        <v>-578.75</v>
      </c>
      <c r="P308" s="36">
        <f>SUMIFS(СВЦЭМ!$I$34:$I$777,СВЦЭМ!$A$34:$A$777,$A308,СВЦЭМ!$B$34:$B$777,P$296)+'СЕТ СН'!$F$13-'СЕТ СН'!$F$23</f>
        <v>-578.75</v>
      </c>
      <c r="Q308" s="36">
        <f>SUMIFS(СВЦЭМ!$I$34:$I$777,СВЦЭМ!$A$34:$A$777,$A308,СВЦЭМ!$B$34:$B$777,Q$296)+'СЕТ СН'!$F$13-'СЕТ СН'!$F$23</f>
        <v>-578.75</v>
      </c>
      <c r="R308" s="36">
        <f>SUMIFS(СВЦЭМ!$I$34:$I$777,СВЦЭМ!$A$34:$A$777,$A308,СВЦЭМ!$B$34:$B$777,R$296)+'СЕТ СН'!$F$13-'СЕТ СН'!$F$23</f>
        <v>-578.75</v>
      </c>
      <c r="S308" s="36">
        <f>SUMIFS(СВЦЭМ!$I$34:$I$777,СВЦЭМ!$A$34:$A$777,$A308,СВЦЭМ!$B$34:$B$777,S$296)+'СЕТ СН'!$F$13-'СЕТ СН'!$F$23</f>
        <v>-578.75</v>
      </c>
      <c r="T308" s="36">
        <f>SUMIFS(СВЦЭМ!$I$34:$I$777,СВЦЭМ!$A$34:$A$777,$A308,СВЦЭМ!$B$34:$B$777,T$296)+'СЕТ СН'!$F$13-'СЕТ СН'!$F$23</f>
        <v>-578.75</v>
      </c>
      <c r="U308" s="36">
        <f>SUMIFS(СВЦЭМ!$I$34:$I$777,СВЦЭМ!$A$34:$A$777,$A308,СВЦЭМ!$B$34:$B$777,U$296)+'СЕТ СН'!$F$13-'СЕТ СН'!$F$23</f>
        <v>-578.75</v>
      </c>
      <c r="V308" s="36">
        <f>SUMIFS(СВЦЭМ!$I$34:$I$777,СВЦЭМ!$A$34:$A$777,$A308,СВЦЭМ!$B$34:$B$777,V$296)+'СЕТ СН'!$F$13-'СЕТ СН'!$F$23</f>
        <v>-578.75</v>
      </c>
      <c r="W308" s="36">
        <f>SUMIFS(СВЦЭМ!$I$34:$I$777,СВЦЭМ!$A$34:$A$777,$A308,СВЦЭМ!$B$34:$B$777,W$296)+'СЕТ СН'!$F$13-'СЕТ СН'!$F$23</f>
        <v>-578.75</v>
      </c>
      <c r="X308" s="36">
        <f>SUMIFS(СВЦЭМ!$I$34:$I$777,СВЦЭМ!$A$34:$A$777,$A308,СВЦЭМ!$B$34:$B$777,X$296)+'СЕТ СН'!$F$13-'СЕТ СН'!$F$23</f>
        <v>-578.75</v>
      </c>
      <c r="Y308" s="36">
        <f>SUMIFS(СВЦЭМ!$I$34:$I$777,СВЦЭМ!$A$34:$A$777,$A308,СВЦЭМ!$B$34:$B$777,Y$296)+'СЕТ СН'!$F$13-'СЕТ СН'!$F$23</f>
        <v>-578.75</v>
      </c>
    </row>
    <row r="309" spans="1:25" ht="15.75" x14ac:dyDescent="0.2">
      <c r="A309" s="35">
        <f t="shared" si="8"/>
        <v>42807</v>
      </c>
      <c r="B309" s="36">
        <f>SUMIFS(СВЦЭМ!$I$34:$I$777,СВЦЭМ!$A$34:$A$777,$A309,СВЦЭМ!$B$34:$B$777,B$296)+'СЕТ СН'!$F$13-'СЕТ СН'!$F$23</f>
        <v>-578.75</v>
      </c>
      <c r="C309" s="36">
        <f>SUMIFS(СВЦЭМ!$I$34:$I$777,СВЦЭМ!$A$34:$A$777,$A309,СВЦЭМ!$B$34:$B$777,C$296)+'СЕТ СН'!$F$13-'СЕТ СН'!$F$23</f>
        <v>-578.75</v>
      </c>
      <c r="D309" s="36">
        <f>SUMIFS(СВЦЭМ!$I$34:$I$777,СВЦЭМ!$A$34:$A$777,$A309,СВЦЭМ!$B$34:$B$777,D$296)+'СЕТ СН'!$F$13-'СЕТ СН'!$F$23</f>
        <v>-578.75</v>
      </c>
      <c r="E309" s="36">
        <f>SUMIFS(СВЦЭМ!$I$34:$I$777,СВЦЭМ!$A$34:$A$777,$A309,СВЦЭМ!$B$34:$B$777,E$296)+'СЕТ СН'!$F$13-'СЕТ СН'!$F$23</f>
        <v>-578.75</v>
      </c>
      <c r="F309" s="36">
        <f>SUMIFS(СВЦЭМ!$I$34:$I$777,СВЦЭМ!$A$34:$A$777,$A309,СВЦЭМ!$B$34:$B$777,F$296)+'СЕТ СН'!$F$13-'СЕТ СН'!$F$23</f>
        <v>-578.75</v>
      </c>
      <c r="G309" s="36">
        <f>SUMIFS(СВЦЭМ!$I$34:$I$777,СВЦЭМ!$A$34:$A$777,$A309,СВЦЭМ!$B$34:$B$777,G$296)+'СЕТ СН'!$F$13-'СЕТ СН'!$F$23</f>
        <v>-578.75</v>
      </c>
      <c r="H309" s="36">
        <f>SUMIFS(СВЦЭМ!$I$34:$I$777,СВЦЭМ!$A$34:$A$777,$A309,СВЦЭМ!$B$34:$B$777,H$296)+'СЕТ СН'!$F$13-'СЕТ СН'!$F$23</f>
        <v>-578.75</v>
      </c>
      <c r="I309" s="36">
        <f>SUMIFS(СВЦЭМ!$I$34:$I$777,СВЦЭМ!$A$34:$A$777,$A309,СВЦЭМ!$B$34:$B$777,I$296)+'СЕТ СН'!$F$13-'СЕТ СН'!$F$23</f>
        <v>-578.75</v>
      </c>
      <c r="J309" s="36">
        <f>SUMIFS(СВЦЭМ!$I$34:$I$777,СВЦЭМ!$A$34:$A$777,$A309,СВЦЭМ!$B$34:$B$777,J$296)+'СЕТ СН'!$F$13-'СЕТ СН'!$F$23</f>
        <v>-578.75</v>
      </c>
      <c r="K309" s="36">
        <f>SUMIFS(СВЦЭМ!$I$34:$I$777,СВЦЭМ!$A$34:$A$777,$A309,СВЦЭМ!$B$34:$B$777,K$296)+'СЕТ СН'!$F$13-'СЕТ СН'!$F$23</f>
        <v>-578.75</v>
      </c>
      <c r="L309" s="36">
        <f>SUMIFS(СВЦЭМ!$I$34:$I$777,СВЦЭМ!$A$34:$A$777,$A309,СВЦЭМ!$B$34:$B$777,L$296)+'СЕТ СН'!$F$13-'СЕТ СН'!$F$23</f>
        <v>-578.75</v>
      </c>
      <c r="M309" s="36">
        <f>SUMIFS(СВЦЭМ!$I$34:$I$777,СВЦЭМ!$A$34:$A$777,$A309,СВЦЭМ!$B$34:$B$777,M$296)+'СЕТ СН'!$F$13-'СЕТ СН'!$F$23</f>
        <v>-578.75</v>
      </c>
      <c r="N309" s="36">
        <f>SUMIFS(СВЦЭМ!$I$34:$I$777,СВЦЭМ!$A$34:$A$777,$A309,СВЦЭМ!$B$34:$B$777,N$296)+'СЕТ СН'!$F$13-'СЕТ СН'!$F$23</f>
        <v>-578.75</v>
      </c>
      <c r="O309" s="36">
        <f>SUMIFS(СВЦЭМ!$I$34:$I$777,СВЦЭМ!$A$34:$A$777,$A309,СВЦЭМ!$B$34:$B$777,O$296)+'СЕТ СН'!$F$13-'СЕТ СН'!$F$23</f>
        <v>-578.75</v>
      </c>
      <c r="P309" s="36">
        <f>SUMIFS(СВЦЭМ!$I$34:$I$777,СВЦЭМ!$A$34:$A$777,$A309,СВЦЭМ!$B$34:$B$777,P$296)+'СЕТ СН'!$F$13-'СЕТ СН'!$F$23</f>
        <v>-578.75</v>
      </c>
      <c r="Q309" s="36">
        <f>SUMIFS(СВЦЭМ!$I$34:$I$777,СВЦЭМ!$A$34:$A$777,$A309,СВЦЭМ!$B$34:$B$777,Q$296)+'СЕТ СН'!$F$13-'СЕТ СН'!$F$23</f>
        <v>-578.75</v>
      </c>
      <c r="R309" s="36">
        <f>SUMIFS(СВЦЭМ!$I$34:$I$777,СВЦЭМ!$A$34:$A$777,$A309,СВЦЭМ!$B$34:$B$777,R$296)+'СЕТ СН'!$F$13-'СЕТ СН'!$F$23</f>
        <v>-578.75</v>
      </c>
      <c r="S309" s="36">
        <f>SUMIFS(СВЦЭМ!$I$34:$I$777,СВЦЭМ!$A$34:$A$777,$A309,СВЦЭМ!$B$34:$B$777,S$296)+'СЕТ СН'!$F$13-'СЕТ СН'!$F$23</f>
        <v>-578.75</v>
      </c>
      <c r="T309" s="36">
        <f>SUMIFS(СВЦЭМ!$I$34:$I$777,СВЦЭМ!$A$34:$A$777,$A309,СВЦЭМ!$B$34:$B$777,T$296)+'СЕТ СН'!$F$13-'СЕТ СН'!$F$23</f>
        <v>-578.75</v>
      </c>
      <c r="U309" s="36">
        <f>SUMIFS(СВЦЭМ!$I$34:$I$777,СВЦЭМ!$A$34:$A$777,$A309,СВЦЭМ!$B$34:$B$777,U$296)+'СЕТ СН'!$F$13-'СЕТ СН'!$F$23</f>
        <v>-578.75</v>
      </c>
      <c r="V309" s="36">
        <f>SUMIFS(СВЦЭМ!$I$34:$I$777,СВЦЭМ!$A$34:$A$777,$A309,СВЦЭМ!$B$34:$B$777,V$296)+'СЕТ СН'!$F$13-'СЕТ СН'!$F$23</f>
        <v>-578.75</v>
      </c>
      <c r="W309" s="36">
        <f>SUMIFS(СВЦЭМ!$I$34:$I$777,СВЦЭМ!$A$34:$A$777,$A309,СВЦЭМ!$B$34:$B$777,W$296)+'СЕТ СН'!$F$13-'СЕТ СН'!$F$23</f>
        <v>-578.75</v>
      </c>
      <c r="X309" s="36">
        <f>SUMIFS(СВЦЭМ!$I$34:$I$777,СВЦЭМ!$A$34:$A$777,$A309,СВЦЭМ!$B$34:$B$777,X$296)+'СЕТ СН'!$F$13-'СЕТ СН'!$F$23</f>
        <v>-578.75</v>
      </c>
      <c r="Y309" s="36">
        <f>SUMIFS(СВЦЭМ!$I$34:$I$777,СВЦЭМ!$A$34:$A$777,$A309,СВЦЭМ!$B$34:$B$777,Y$296)+'СЕТ СН'!$F$13-'СЕТ СН'!$F$23</f>
        <v>-578.75</v>
      </c>
    </row>
    <row r="310" spans="1:25" ht="15.75" x14ac:dyDescent="0.2">
      <c r="A310" s="35">
        <f t="shared" si="8"/>
        <v>42808</v>
      </c>
      <c r="B310" s="36">
        <f>SUMIFS(СВЦЭМ!$I$34:$I$777,СВЦЭМ!$A$34:$A$777,$A310,СВЦЭМ!$B$34:$B$777,B$296)+'СЕТ СН'!$F$13-'СЕТ СН'!$F$23</f>
        <v>-578.75</v>
      </c>
      <c r="C310" s="36">
        <f>SUMIFS(СВЦЭМ!$I$34:$I$777,СВЦЭМ!$A$34:$A$777,$A310,СВЦЭМ!$B$34:$B$777,C$296)+'СЕТ СН'!$F$13-'СЕТ СН'!$F$23</f>
        <v>-578.75</v>
      </c>
      <c r="D310" s="36">
        <f>SUMIFS(СВЦЭМ!$I$34:$I$777,СВЦЭМ!$A$34:$A$777,$A310,СВЦЭМ!$B$34:$B$777,D$296)+'СЕТ СН'!$F$13-'СЕТ СН'!$F$23</f>
        <v>-578.75</v>
      </c>
      <c r="E310" s="36">
        <f>SUMIFS(СВЦЭМ!$I$34:$I$777,СВЦЭМ!$A$34:$A$777,$A310,СВЦЭМ!$B$34:$B$777,E$296)+'СЕТ СН'!$F$13-'СЕТ СН'!$F$23</f>
        <v>-578.75</v>
      </c>
      <c r="F310" s="36">
        <f>SUMIFS(СВЦЭМ!$I$34:$I$777,СВЦЭМ!$A$34:$A$777,$A310,СВЦЭМ!$B$34:$B$777,F$296)+'СЕТ СН'!$F$13-'СЕТ СН'!$F$23</f>
        <v>-578.75</v>
      </c>
      <c r="G310" s="36">
        <f>SUMIFS(СВЦЭМ!$I$34:$I$777,СВЦЭМ!$A$34:$A$777,$A310,СВЦЭМ!$B$34:$B$777,G$296)+'СЕТ СН'!$F$13-'СЕТ СН'!$F$23</f>
        <v>-578.75</v>
      </c>
      <c r="H310" s="36">
        <f>SUMIFS(СВЦЭМ!$I$34:$I$777,СВЦЭМ!$A$34:$A$777,$A310,СВЦЭМ!$B$34:$B$777,H$296)+'СЕТ СН'!$F$13-'СЕТ СН'!$F$23</f>
        <v>-578.75</v>
      </c>
      <c r="I310" s="36">
        <f>SUMIFS(СВЦЭМ!$I$34:$I$777,СВЦЭМ!$A$34:$A$777,$A310,СВЦЭМ!$B$34:$B$777,I$296)+'СЕТ СН'!$F$13-'СЕТ СН'!$F$23</f>
        <v>-578.75</v>
      </c>
      <c r="J310" s="36">
        <f>SUMIFS(СВЦЭМ!$I$34:$I$777,СВЦЭМ!$A$34:$A$777,$A310,СВЦЭМ!$B$34:$B$777,J$296)+'СЕТ СН'!$F$13-'СЕТ СН'!$F$23</f>
        <v>-578.75</v>
      </c>
      <c r="K310" s="36">
        <f>SUMIFS(СВЦЭМ!$I$34:$I$777,СВЦЭМ!$A$34:$A$777,$A310,СВЦЭМ!$B$34:$B$777,K$296)+'СЕТ СН'!$F$13-'СЕТ СН'!$F$23</f>
        <v>-578.75</v>
      </c>
      <c r="L310" s="36">
        <f>SUMIFS(СВЦЭМ!$I$34:$I$777,СВЦЭМ!$A$34:$A$777,$A310,СВЦЭМ!$B$34:$B$777,L$296)+'СЕТ СН'!$F$13-'СЕТ СН'!$F$23</f>
        <v>-578.75</v>
      </c>
      <c r="M310" s="36">
        <f>SUMIFS(СВЦЭМ!$I$34:$I$777,СВЦЭМ!$A$34:$A$777,$A310,СВЦЭМ!$B$34:$B$777,M$296)+'СЕТ СН'!$F$13-'СЕТ СН'!$F$23</f>
        <v>-578.75</v>
      </c>
      <c r="N310" s="36">
        <f>SUMIFS(СВЦЭМ!$I$34:$I$777,СВЦЭМ!$A$34:$A$777,$A310,СВЦЭМ!$B$34:$B$777,N$296)+'СЕТ СН'!$F$13-'СЕТ СН'!$F$23</f>
        <v>-578.75</v>
      </c>
      <c r="O310" s="36">
        <f>SUMIFS(СВЦЭМ!$I$34:$I$777,СВЦЭМ!$A$34:$A$777,$A310,СВЦЭМ!$B$34:$B$777,O$296)+'СЕТ СН'!$F$13-'СЕТ СН'!$F$23</f>
        <v>-578.75</v>
      </c>
      <c r="P310" s="36">
        <f>SUMIFS(СВЦЭМ!$I$34:$I$777,СВЦЭМ!$A$34:$A$777,$A310,СВЦЭМ!$B$34:$B$777,P$296)+'СЕТ СН'!$F$13-'СЕТ СН'!$F$23</f>
        <v>-578.75</v>
      </c>
      <c r="Q310" s="36">
        <f>SUMIFS(СВЦЭМ!$I$34:$I$777,СВЦЭМ!$A$34:$A$777,$A310,СВЦЭМ!$B$34:$B$777,Q$296)+'СЕТ СН'!$F$13-'СЕТ СН'!$F$23</f>
        <v>-578.75</v>
      </c>
      <c r="R310" s="36">
        <f>SUMIFS(СВЦЭМ!$I$34:$I$777,СВЦЭМ!$A$34:$A$777,$A310,СВЦЭМ!$B$34:$B$777,R$296)+'СЕТ СН'!$F$13-'СЕТ СН'!$F$23</f>
        <v>-578.75</v>
      </c>
      <c r="S310" s="36">
        <f>SUMIFS(СВЦЭМ!$I$34:$I$777,СВЦЭМ!$A$34:$A$777,$A310,СВЦЭМ!$B$34:$B$777,S$296)+'СЕТ СН'!$F$13-'СЕТ СН'!$F$23</f>
        <v>-578.75</v>
      </c>
      <c r="T310" s="36">
        <f>SUMIFS(СВЦЭМ!$I$34:$I$777,СВЦЭМ!$A$34:$A$777,$A310,СВЦЭМ!$B$34:$B$777,T$296)+'СЕТ СН'!$F$13-'СЕТ СН'!$F$23</f>
        <v>-578.75</v>
      </c>
      <c r="U310" s="36">
        <f>SUMIFS(СВЦЭМ!$I$34:$I$777,СВЦЭМ!$A$34:$A$777,$A310,СВЦЭМ!$B$34:$B$777,U$296)+'СЕТ СН'!$F$13-'СЕТ СН'!$F$23</f>
        <v>-578.75</v>
      </c>
      <c r="V310" s="36">
        <f>SUMIFS(СВЦЭМ!$I$34:$I$777,СВЦЭМ!$A$34:$A$777,$A310,СВЦЭМ!$B$34:$B$777,V$296)+'СЕТ СН'!$F$13-'СЕТ СН'!$F$23</f>
        <v>-578.75</v>
      </c>
      <c r="W310" s="36">
        <f>SUMIFS(СВЦЭМ!$I$34:$I$777,СВЦЭМ!$A$34:$A$777,$A310,СВЦЭМ!$B$34:$B$777,W$296)+'СЕТ СН'!$F$13-'СЕТ СН'!$F$23</f>
        <v>-578.75</v>
      </c>
      <c r="X310" s="36">
        <f>SUMIFS(СВЦЭМ!$I$34:$I$777,СВЦЭМ!$A$34:$A$777,$A310,СВЦЭМ!$B$34:$B$777,X$296)+'СЕТ СН'!$F$13-'СЕТ СН'!$F$23</f>
        <v>-578.75</v>
      </c>
      <c r="Y310" s="36">
        <f>SUMIFS(СВЦЭМ!$I$34:$I$777,СВЦЭМ!$A$34:$A$777,$A310,СВЦЭМ!$B$34:$B$777,Y$296)+'СЕТ СН'!$F$13-'СЕТ СН'!$F$23</f>
        <v>-578.75</v>
      </c>
    </row>
    <row r="311" spans="1:25" ht="15.75" x14ac:dyDescent="0.2">
      <c r="A311" s="35">
        <f t="shared" si="8"/>
        <v>42809</v>
      </c>
      <c r="B311" s="36">
        <f>SUMIFS(СВЦЭМ!$I$34:$I$777,СВЦЭМ!$A$34:$A$777,$A311,СВЦЭМ!$B$34:$B$777,B$296)+'СЕТ СН'!$F$13-'СЕТ СН'!$F$23</f>
        <v>-578.75</v>
      </c>
      <c r="C311" s="36">
        <f>SUMIFS(СВЦЭМ!$I$34:$I$777,СВЦЭМ!$A$34:$A$777,$A311,СВЦЭМ!$B$34:$B$777,C$296)+'СЕТ СН'!$F$13-'СЕТ СН'!$F$23</f>
        <v>-578.75</v>
      </c>
      <c r="D311" s="36">
        <f>SUMIFS(СВЦЭМ!$I$34:$I$777,СВЦЭМ!$A$34:$A$777,$A311,СВЦЭМ!$B$34:$B$777,D$296)+'СЕТ СН'!$F$13-'СЕТ СН'!$F$23</f>
        <v>-578.75</v>
      </c>
      <c r="E311" s="36">
        <f>SUMIFS(СВЦЭМ!$I$34:$I$777,СВЦЭМ!$A$34:$A$777,$A311,СВЦЭМ!$B$34:$B$777,E$296)+'СЕТ СН'!$F$13-'СЕТ СН'!$F$23</f>
        <v>-578.75</v>
      </c>
      <c r="F311" s="36">
        <f>SUMIFS(СВЦЭМ!$I$34:$I$777,СВЦЭМ!$A$34:$A$777,$A311,СВЦЭМ!$B$34:$B$777,F$296)+'СЕТ СН'!$F$13-'СЕТ СН'!$F$23</f>
        <v>-578.75</v>
      </c>
      <c r="G311" s="36">
        <f>SUMIFS(СВЦЭМ!$I$34:$I$777,СВЦЭМ!$A$34:$A$777,$A311,СВЦЭМ!$B$34:$B$777,G$296)+'СЕТ СН'!$F$13-'СЕТ СН'!$F$23</f>
        <v>-578.75</v>
      </c>
      <c r="H311" s="36">
        <f>SUMIFS(СВЦЭМ!$I$34:$I$777,СВЦЭМ!$A$34:$A$777,$A311,СВЦЭМ!$B$34:$B$777,H$296)+'СЕТ СН'!$F$13-'СЕТ СН'!$F$23</f>
        <v>-578.75</v>
      </c>
      <c r="I311" s="36">
        <f>SUMIFS(СВЦЭМ!$I$34:$I$777,СВЦЭМ!$A$34:$A$777,$A311,СВЦЭМ!$B$34:$B$777,I$296)+'СЕТ СН'!$F$13-'СЕТ СН'!$F$23</f>
        <v>-578.75</v>
      </c>
      <c r="J311" s="36">
        <f>SUMIFS(СВЦЭМ!$I$34:$I$777,СВЦЭМ!$A$34:$A$777,$A311,СВЦЭМ!$B$34:$B$777,J$296)+'СЕТ СН'!$F$13-'СЕТ СН'!$F$23</f>
        <v>-578.75</v>
      </c>
      <c r="K311" s="36">
        <f>SUMIFS(СВЦЭМ!$I$34:$I$777,СВЦЭМ!$A$34:$A$777,$A311,СВЦЭМ!$B$34:$B$777,K$296)+'СЕТ СН'!$F$13-'СЕТ СН'!$F$23</f>
        <v>-578.75</v>
      </c>
      <c r="L311" s="36">
        <f>SUMIFS(СВЦЭМ!$I$34:$I$777,СВЦЭМ!$A$34:$A$777,$A311,СВЦЭМ!$B$34:$B$777,L$296)+'СЕТ СН'!$F$13-'СЕТ СН'!$F$23</f>
        <v>-578.75</v>
      </c>
      <c r="M311" s="36">
        <f>SUMIFS(СВЦЭМ!$I$34:$I$777,СВЦЭМ!$A$34:$A$777,$A311,СВЦЭМ!$B$34:$B$777,M$296)+'СЕТ СН'!$F$13-'СЕТ СН'!$F$23</f>
        <v>-578.75</v>
      </c>
      <c r="N311" s="36">
        <f>SUMIFS(СВЦЭМ!$I$34:$I$777,СВЦЭМ!$A$34:$A$777,$A311,СВЦЭМ!$B$34:$B$777,N$296)+'СЕТ СН'!$F$13-'СЕТ СН'!$F$23</f>
        <v>-578.75</v>
      </c>
      <c r="O311" s="36">
        <f>SUMIFS(СВЦЭМ!$I$34:$I$777,СВЦЭМ!$A$34:$A$777,$A311,СВЦЭМ!$B$34:$B$777,O$296)+'СЕТ СН'!$F$13-'СЕТ СН'!$F$23</f>
        <v>-578.75</v>
      </c>
      <c r="P311" s="36">
        <f>SUMIFS(СВЦЭМ!$I$34:$I$777,СВЦЭМ!$A$34:$A$777,$A311,СВЦЭМ!$B$34:$B$777,P$296)+'СЕТ СН'!$F$13-'СЕТ СН'!$F$23</f>
        <v>-578.75</v>
      </c>
      <c r="Q311" s="36">
        <f>SUMIFS(СВЦЭМ!$I$34:$I$777,СВЦЭМ!$A$34:$A$777,$A311,СВЦЭМ!$B$34:$B$777,Q$296)+'СЕТ СН'!$F$13-'СЕТ СН'!$F$23</f>
        <v>-578.75</v>
      </c>
      <c r="R311" s="36">
        <f>SUMIFS(СВЦЭМ!$I$34:$I$777,СВЦЭМ!$A$34:$A$777,$A311,СВЦЭМ!$B$34:$B$777,R$296)+'СЕТ СН'!$F$13-'СЕТ СН'!$F$23</f>
        <v>-578.75</v>
      </c>
      <c r="S311" s="36">
        <f>SUMIFS(СВЦЭМ!$I$34:$I$777,СВЦЭМ!$A$34:$A$777,$A311,СВЦЭМ!$B$34:$B$777,S$296)+'СЕТ СН'!$F$13-'СЕТ СН'!$F$23</f>
        <v>-578.75</v>
      </c>
      <c r="T311" s="36">
        <f>SUMIFS(СВЦЭМ!$I$34:$I$777,СВЦЭМ!$A$34:$A$777,$A311,СВЦЭМ!$B$34:$B$777,T$296)+'СЕТ СН'!$F$13-'СЕТ СН'!$F$23</f>
        <v>-578.75</v>
      </c>
      <c r="U311" s="36">
        <f>SUMIFS(СВЦЭМ!$I$34:$I$777,СВЦЭМ!$A$34:$A$777,$A311,СВЦЭМ!$B$34:$B$777,U$296)+'СЕТ СН'!$F$13-'СЕТ СН'!$F$23</f>
        <v>-578.75</v>
      </c>
      <c r="V311" s="36">
        <f>SUMIFS(СВЦЭМ!$I$34:$I$777,СВЦЭМ!$A$34:$A$777,$A311,СВЦЭМ!$B$34:$B$777,V$296)+'СЕТ СН'!$F$13-'СЕТ СН'!$F$23</f>
        <v>-578.75</v>
      </c>
      <c r="W311" s="36">
        <f>SUMIFS(СВЦЭМ!$I$34:$I$777,СВЦЭМ!$A$34:$A$777,$A311,СВЦЭМ!$B$34:$B$777,W$296)+'СЕТ СН'!$F$13-'СЕТ СН'!$F$23</f>
        <v>-578.75</v>
      </c>
      <c r="X311" s="36">
        <f>SUMIFS(СВЦЭМ!$I$34:$I$777,СВЦЭМ!$A$34:$A$777,$A311,СВЦЭМ!$B$34:$B$777,X$296)+'СЕТ СН'!$F$13-'СЕТ СН'!$F$23</f>
        <v>-578.75</v>
      </c>
      <c r="Y311" s="36">
        <f>SUMIFS(СВЦЭМ!$I$34:$I$777,СВЦЭМ!$A$34:$A$777,$A311,СВЦЭМ!$B$34:$B$777,Y$296)+'СЕТ СН'!$F$13-'СЕТ СН'!$F$23</f>
        <v>-578.75</v>
      </c>
    </row>
    <row r="312" spans="1:25" ht="15.75" x14ac:dyDescent="0.2">
      <c r="A312" s="35">
        <f t="shared" si="8"/>
        <v>42810</v>
      </c>
      <c r="B312" s="36">
        <f>SUMIFS(СВЦЭМ!$I$34:$I$777,СВЦЭМ!$A$34:$A$777,$A312,СВЦЭМ!$B$34:$B$777,B$296)+'СЕТ СН'!$F$13-'СЕТ СН'!$F$23</f>
        <v>-578.75</v>
      </c>
      <c r="C312" s="36">
        <f>SUMIFS(СВЦЭМ!$I$34:$I$777,СВЦЭМ!$A$34:$A$777,$A312,СВЦЭМ!$B$34:$B$777,C$296)+'СЕТ СН'!$F$13-'СЕТ СН'!$F$23</f>
        <v>-578.75</v>
      </c>
      <c r="D312" s="36">
        <f>SUMIFS(СВЦЭМ!$I$34:$I$777,СВЦЭМ!$A$34:$A$777,$A312,СВЦЭМ!$B$34:$B$777,D$296)+'СЕТ СН'!$F$13-'СЕТ СН'!$F$23</f>
        <v>-578.75</v>
      </c>
      <c r="E312" s="36">
        <f>SUMIFS(СВЦЭМ!$I$34:$I$777,СВЦЭМ!$A$34:$A$777,$A312,СВЦЭМ!$B$34:$B$777,E$296)+'СЕТ СН'!$F$13-'СЕТ СН'!$F$23</f>
        <v>-578.75</v>
      </c>
      <c r="F312" s="36">
        <f>SUMIFS(СВЦЭМ!$I$34:$I$777,СВЦЭМ!$A$34:$A$777,$A312,СВЦЭМ!$B$34:$B$777,F$296)+'СЕТ СН'!$F$13-'СЕТ СН'!$F$23</f>
        <v>-578.75</v>
      </c>
      <c r="G312" s="36">
        <f>SUMIFS(СВЦЭМ!$I$34:$I$777,СВЦЭМ!$A$34:$A$777,$A312,СВЦЭМ!$B$34:$B$777,G$296)+'СЕТ СН'!$F$13-'СЕТ СН'!$F$23</f>
        <v>-578.75</v>
      </c>
      <c r="H312" s="36">
        <f>SUMIFS(СВЦЭМ!$I$34:$I$777,СВЦЭМ!$A$34:$A$777,$A312,СВЦЭМ!$B$34:$B$777,H$296)+'СЕТ СН'!$F$13-'СЕТ СН'!$F$23</f>
        <v>-578.75</v>
      </c>
      <c r="I312" s="36">
        <f>SUMIFS(СВЦЭМ!$I$34:$I$777,СВЦЭМ!$A$34:$A$777,$A312,СВЦЭМ!$B$34:$B$777,I$296)+'СЕТ СН'!$F$13-'СЕТ СН'!$F$23</f>
        <v>-578.75</v>
      </c>
      <c r="J312" s="36">
        <f>SUMIFS(СВЦЭМ!$I$34:$I$777,СВЦЭМ!$A$34:$A$777,$A312,СВЦЭМ!$B$34:$B$777,J$296)+'СЕТ СН'!$F$13-'СЕТ СН'!$F$23</f>
        <v>-578.75</v>
      </c>
      <c r="K312" s="36">
        <f>SUMIFS(СВЦЭМ!$I$34:$I$777,СВЦЭМ!$A$34:$A$777,$A312,СВЦЭМ!$B$34:$B$777,K$296)+'СЕТ СН'!$F$13-'СЕТ СН'!$F$23</f>
        <v>-578.75</v>
      </c>
      <c r="L312" s="36">
        <f>SUMIFS(СВЦЭМ!$I$34:$I$777,СВЦЭМ!$A$34:$A$777,$A312,СВЦЭМ!$B$34:$B$777,L$296)+'СЕТ СН'!$F$13-'СЕТ СН'!$F$23</f>
        <v>-578.75</v>
      </c>
      <c r="M312" s="36">
        <f>SUMIFS(СВЦЭМ!$I$34:$I$777,СВЦЭМ!$A$34:$A$777,$A312,СВЦЭМ!$B$34:$B$777,M$296)+'СЕТ СН'!$F$13-'СЕТ СН'!$F$23</f>
        <v>-578.75</v>
      </c>
      <c r="N312" s="36">
        <f>SUMIFS(СВЦЭМ!$I$34:$I$777,СВЦЭМ!$A$34:$A$777,$A312,СВЦЭМ!$B$34:$B$777,N$296)+'СЕТ СН'!$F$13-'СЕТ СН'!$F$23</f>
        <v>-578.75</v>
      </c>
      <c r="O312" s="36">
        <f>SUMIFS(СВЦЭМ!$I$34:$I$777,СВЦЭМ!$A$34:$A$777,$A312,СВЦЭМ!$B$34:$B$777,O$296)+'СЕТ СН'!$F$13-'СЕТ СН'!$F$23</f>
        <v>-578.75</v>
      </c>
      <c r="P312" s="36">
        <f>SUMIFS(СВЦЭМ!$I$34:$I$777,СВЦЭМ!$A$34:$A$777,$A312,СВЦЭМ!$B$34:$B$777,P$296)+'СЕТ СН'!$F$13-'СЕТ СН'!$F$23</f>
        <v>-578.75</v>
      </c>
      <c r="Q312" s="36">
        <f>SUMIFS(СВЦЭМ!$I$34:$I$777,СВЦЭМ!$A$34:$A$777,$A312,СВЦЭМ!$B$34:$B$777,Q$296)+'СЕТ СН'!$F$13-'СЕТ СН'!$F$23</f>
        <v>-578.75</v>
      </c>
      <c r="R312" s="36">
        <f>SUMIFS(СВЦЭМ!$I$34:$I$777,СВЦЭМ!$A$34:$A$777,$A312,СВЦЭМ!$B$34:$B$777,R$296)+'СЕТ СН'!$F$13-'СЕТ СН'!$F$23</f>
        <v>-578.75</v>
      </c>
      <c r="S312" s="36">
        <f>SUMIFS(СВЦЭМ!$I$34:$I$777,СВЦЭМ!$A$34:$A$777,$A312,СВЦЭМ!$B$34:$B$777,S$296)+'СЕТ СН'!$F$13-'СЕТ СН'!$F$23</f>
        <v>-578.75</v>
      </c>
      <c r="T312" s="36">
        <f>SUMIFS(СВЦЭМ!$I$34:$I$777,СВЦЭМ!$A$34:$A$777,$A312,СВЦЭМ!$B$34:$B$777,T$296)+'СЕТ СН'!$F$13-'СЕТ СН'!$F$23</f>
        <v>-578.75</v>
      </c>
      <c r="U312" s="36">
        <f>SUMIFS(СВЦЭМ!$I$34:$I$777,СВЦЭМ!$A$34:$A$777,$A312,СВЦЭМ!$B$34:$B$777,U$296)+'СЕТ СН'!$F$13-'СЕТ СН'!$F$23</f>
        <v>-578.75</v>
      </c>
      <c r="V312" s="36">
        <f>SUMIFS(СВЦЭМ!$I$34:$I$777,СВЦЭМ!$A$34:$A$777,$A312,СВЦЭМ!$B$34:$B$777,V$296)+'СЕТ СН'!$F$13-'СЕТ СН'!$F$23</f>
        <v>-578.75</v>
      </c>
      <c r="W312" s="36">
        <f>SUMIFS(СВЦЭМ!$I$34:$I$777,СВЦЭМ!$A$34:$A$777,$A312,СВЦЭМ!$B$34:$B$777,W$296)+'СЕТ СН'!$F$13-'СЕТ СН'!$F$23</f>
        <v>-578.75</v>
      </c>
      <c r="X312" s="36">
        <f>SUMIFS(СВЦЭМ!$I$34:$I$777,СВЦЭМ!$A$34:$A$777,$A312,СВЦЭМ!$B$34:$B$777,X$296)+'СЕТ СН'!$F$13-'СЕТ СН'!$F$23</f>
        <v>-578.75</v>
      </c>
      <c r="Y312" s="36">
        <f>SUMIFS(СВЦЭМ!$I$34:$I$777,СВЦЭМ!$A$34:$A$777,$A312,СВЦЭМ!$B$34:$B$777,Y$296)+'СЕТ СН'!$F$13-'СЕТ СН'!$F$23</f>
        <v>-578.75</v>
      </c>
    </row>
    <row r="313" spans="1:25" ht="15.75" x14ac:dyDescent="0.2">
      <c r="A313" s="35">
        <f t="shared" si="8"/>
        <v>42811</v>
      </c>
      <c r="B313" s="36">
        <f>SUMIFS(СВЦЭМ!$I$34:$I$777,СВЦЭМ!$A$34:$A$777,$A313,СВЦЭМ!$B$34:$B$777,B$296)+'СЕТ СН'!$F$13-'СЕТ СН'!$F$23</f>
        <v>-578.75</v>
      </c>
      <c r="C313" s="36">
        <f>SUMIFS(СВЦЭМ!$I$34:$I$777,СВЦЭМ!$A$34:$A$777,$A313,СВЦЭМ!$B$34:$B$777,C$296)+'СЕТ СН'!$F$13-'СЕТ СН'!$F$23</f>
        <v>-578.75</v>
      </c>
      <c r="D313" s="36">
        <f>SUMIFS(СВЦЭМ!$I$34:$I$777,СВЦЭМ!$A$34:$A$777,$A313,СВЦЭМ!$B$34:$B$777,D$296)+'СЕТ СН'!$F$13-'СЕТ СН'!$F$23</f>
        <v>-578.75</v>
      </c>
      <c r="E313" s="36">
        <f>SUMIFS(СВЦЭМ!$I$34:$I$777,СВЦЭМ!$A$34:$A$777,$A313,СВЦЭМ!$B$34:$B$777,E$296)+'СЕТ СН'!$F$13-'СЕТ СН'!$F$23</f>
        <v>-578.75</v>
      </c>
      <c r="F313" s="36">
        <f>SUMIFS(СВЦЭМ!$I$34:$I$777,СВЦЭМ!$A$34:$A$777,$A313,СВЦЭМ!$B$34:$B$777,F$296)+'СЕТ СН'!$F$13-'СЕТ СН'!$F$23</f>
        <v>-578.75</v>
      </c>
      <c r="G313" s="36">
        <f>SUMIFS(СВЦЭМ!$I$34:$I$777,СВЦЭМ!$A$34:$A$777,$A313,СВЦЭМ!$B$34:$B$777,G$296)+'СЕТ СН'!$F$13-'СЕТ СН'!$F$23</f>
        <v>-578.75</v>
      </c>
      <c r="H313" s="36">
        <f>SUMIFS(СВЦЭМ!$I$34:$I$777,СВЦЭМ!$A$34:$A$777,$A313,СВЦЭМ!$B$34:$B$777,H$296)+'СЕТ СН'!$F$13-'СЕТ СН'!$F$23</f>
        <v>-578.75</v>
      </c>
      <c r="I313" s="36">
        <f>SUMIFS(СВЦЭМ!$I$34:$I$777,СВЦЭМ!$A$34:$A$777,$A313,СВЦЭМ!$B$34:$B$777,I$296)+'СЕТ СН'!$F$13-'СЕТ СН'!$F$23</f>
        <v>-578.75</v>
      </c>
      <c r="J313" s="36">
        <f>SUMIFS(СВЦЭМ!$I$34:$I$777,СВЦЭМ!$A$34:$A$777,$A313,СВЦЭМ!$B$34:$B$777,J$296)+'СЕТ СН'!$F$13-'СЕТ СН'!$F$23</f>
        <v>-578.75</v>
      </c>
      <c r="K313" s="36">
        <f>SUMIFS(СВЦЭМ!$I$34:$I$777,СВЦЭМ!$A$34:$A$777,$A313,СВЦЭМ!$B$34:$B$777,K$296)+'СЕТ СН'!$F$13-'СЕТ СН'!$F$23</f>
        <v>-578.75</v>
      </c>
      <c r="L313" s="36">
        <f>SUMIFS(СВЦЭМ!$I$34:$I$777,СВЦЭМ!$A$34:$A$777,$A313,СВЦЭМ!$B$34:$B$777,L$296)+'СЕТ СН'!$F$13-'СЕТ СН'!$F$23</f>
        <v>-578.75</v>
      </c>
      <c r="M313" s="36">
        <f>SUMIFS(СВЦЭМ!$I$34:$I$777,СВЦЭМ!$A$34:$A$777,$A313,СВЦЭМ!$B$34:$B$777,M$296)+'СЕТ СН'!$F$13-'СЕТ СН'!$F$23</f>
        <v>-578.75</v>
      </c>
      <c r="N313" s="36">
        <f>SUMIFS(СВЦЭМ!$I$34:$I$777,СВЦЭМ!$A$34:$A$777,$A313,СВЦЭМ!$B$34:$B$777,N$296)+'СЕТ СН'!$F$13-'СЕТ СН'!$F$23</f>
        <v>-578.75</v>
      </c>
      <c r="O313" s="36">
        <f>SUMIFS(СВЦЭМ!$I$34:$I$777,СВЦЭМ!$A$34:$A$777,$A313,СВЦЭМ!$B$34:$B$777,O$296)+'СЕТ СН'!$F$13-'СЕТ СН'!$F$23</f>
        <v>-578.75</v>
      </c>
      <c r="P313" s="36">
        <f>SUMIFS(СВЦЭМ!$I$34:$I$777,СВЦЭМ!$A$34:$A$777,$A313,СВЦЭМ!$B$34:$B$777,P$296)+'СЕТ СН'!$F$13-'СЕТ СН'!$F$23</f>
        <v>-578.75</v>
      </c>
      <c r="Q313" s="36">
        <f>SUMIFS(СВЦЭМ!$I$34:$I$777,СВЦЭМ!$A$34:$A$777,$A313,СВЦЭМ!$B$34:$B$777,Q$296)+'СЕТ СН'!$F$13-'СЕТ СН'!$F$23</f>
        <v>-578.75</v>
      </c>
      <c r="R313" s="36">
        <f>SUMIFS(СВЦЭМ!$I$34:$I$777,СВЦЭМ!$A$34:$A$777,$A313,СВЦЭМ!$B$34:$B$777,R$296)+'СЕТ СН'!$F$13-'СЕТ СН'!$F$23</f>
        <v>-578.75</v>
      </c>
      <c r="S313" s="36">
        <f>SUMIFS(СВЦЭМ!$I$34:$I$777,СВЦЭМ!$A$34:$A$777,$A313,СВЦЭМ!$B$34:$B$777,S$296)+'СЕТ СН'!$F$13-'СЕТ СН'!$F$23</f>
        <v>-578.75</v>
      </c>
      <c r="T313" s="36">
        <f>SUMIFS(СВЦЭМ!$I$34:$I$777,СВЦЭМ!$A$34:$A$777,$A313,СВЦЭМ!$B$34:$B$777,T$296)+'СЕТ СН'!$F$13-'СЕТ СН'!$F$23</f>
        <v>-578.75</v>
      </c>
      <c r="U313" s="36">
        <f>SUMIFS(СВЦЭМ!$I$34:$I$777,СВЦЭМ!$A$34:$A$777,$A313,СВЦЭМ!$B$34:$B$777,U$296)+'СЕТ СН'!$F$13-'СЕТ СН'!$F$23</f>
        <v>-578.75</v>
      </c>
      <c r="V313" s="36">
        <f>SUMIFS(СВЦЭМ!$I$34:$I$777,СВЦЭМ!$A$34:$A$777,$A313,СВЦЭМ!$B$34:$B$777,V$296)+'СЕТ СН'!$F$13-'СЕТ СН'!$F$23</f>
        <v>-578.75</v>
      </c>
      <c r="W313" s="36">
        <f>SUMIFS(СВЦЭМ!$I$34:$I$777,СВЦЭМ!$A$34:$A$777,$A313,СВЦЭМ!$B$34:$B$777,W$296)+'СЕТ СН'!$F$13-'СЕТ СН'!$F$23</f>
        <v>-578.75</v>
      </c>
      <c r="X313" s="36">
        <f>SUMIFS(СВЦЭМ!$I$34:$I$777,СВЦЭМ!$A$34:$A$777,$A313,СВЦЭМ!$B$34:$B$777,X$296)+'СЕТ СН'!$F$13-'СЕТ СН'!$F$23</f>
        <v>-578.75</v>
      </c>
      <c r="Y313" s="36">
        <f>SUMIFS(СВЦЭМ!$I$34:$I$777,СВЦЭМ!$A$34:$A$777,$A313,СВЦЭМ!$B$34:$B$777,Y$296)+'СЕТ СН'!$F$13-'СЕТ СН'!$F$23</f>
        <v>-578.75</v>
      </c>
    </row>
    <row r="314" spans="1:25" ht="15.75" x14ac:dyDescent="0.2">
      <c r="A314" s="35">
        <f t="shared" si="8"/>
        <v>42812</v>
      </c>
      <c r="B314" s="36">
        <f>SUMIFS(СВЦЭМ!$I$34:$I$777,СВЦЭМ!$A$34:$A$777,$A314,СВЦЭМ!$B$34:$B$777,B$296)+'СЕТ СН'!$F$13-'СЕТ СН'!$F$23</f>
        <v>-578.75</v>
      </c>
      <c r="C314" s="36">
        <f>SUMIFS(СВЦЭМ!$I$34:$I$777,СВЦЭМ!$A$34:$A$777,$A314,СВЦЭМ!$B$34:$B$777,C$296)+'СЕТ СН'!$F$13-'СЕТ СН'!$F$23</f>
        <v>-578.75</v>
      </c>
      <c r="D314" s="36">
        <f>SUMIFS(СВЦЭМ!$I$34:$I$777,СВЦЭМ!$A$34:$A$777,$A314,СВЦЭМ!$B$34:$B$777,D$296)+'СЕТ СН'!$F$13-'СЕТ СН'!$F$23</f>
        <v>-578.75</v>
      </c>
      <c r="E314" s="36">
        <f>SUMIFS(СВЦЭМ!$I$34:$I$777,СВЦЭМ!$A$34:$A$777,$A314,СВЦЭМ!$B$34:$B$777,E$296)+'СЕТ СН'!$F$13-'СЕТ СН'!$F$23</f>
        <v>-578.75</v>
      </c>
      <c r="F314" s="36">
        <f>SUMIFS(СВЦЭМ!$I$34:$I$777,СВЦЭМ!$A$34:$A$777,$A314,СВЦЭМ!$B$34:$B$777,F$296)+'СЕТ СН'!$F$13-'СЕТ СН'!$F$23</f>
        <v>-578.75</v>
      </c>
      <c r="G314" s="36">
        <f>SUMIFS(СВЦЭМ!$I$34:$I$777,СВЦЭМ!$A$34:$A$777,$A314,СВЦЭМ!$B$34:$B$777,G$296)+'СЕТ СН'!$F$13-'СЕТ СН'!$F$23</f>
        <v>-578.75</v>
      </c>
      <c r="H314" s="36">
        <f>SUMIFS(СВЦЭМ!$I$34:$I$777,СВЦЭМ!$A$34:$A$777,$A314,СВЦЭМ!$B$34:$B$777,H$296)+'СЕТ СН'!$F$13-'СЕТ СН'!$F$23</f>
        <v>-578.75</v>
      </c>
      <c r="I314" s="36">
        <f>SUMIFS(СВЦЭМ!$I$34:$I$777,СВЦЭМ!$A$34:$A$777,$A314,СВЦЭМ!$B$34:$B$777,I$296)+'СЕТ СН'!$F$13-'СЕТ СН'!$F$23</f>
        <v>-578.75</v>
      </c>
      <c r="J314" s="36">
        <f>SUMIFS(СВЦЭМ!$I$34:$I$777,СВЦЭМ!$A$34:$A$777,$A314,СВЦЭМ!$B$34:$B$777,J$296)+'СЕТ СН'!$F$13-'СЕТ СН'!$F$23</f>
        <v>-578.75</v>
      </c>
      <c r="K314" s="36">
        <f>SUMIFS(СВЦЭМ!$I$34:$I$777,СВЦЭМ!$A$34:$A$777,$A314,СВЦЭМ!$B$34:$B$777,K$296)+'СЕТ СН'!$F$13-'СЕТ СН'!$F$23</f>
        <v>-578.75</v>
      </c>
      <c r="L314" s="36">
        <f>SUMIFS(СВЦЭМ!$I$34:$I$777,СВЦЭМ!$A$34:$A$777,$A314,СВЦЭМ!$B$34:$B$777,L$296)+'СЕТ СН'!$F$13-'СЕТ СН'!$F$23</f>
        <v>-578.75</v>
      </c>
      <c r="M314" s="36">
        <f>SUMIFS(СВЦЭМ!$I$34:$I$777,СВЦЭМ!$A$34:$A$777,$A314,СВЦЭМ!$B$34:$B$777,M$296)+'СЕТ СН'!$F$13-'СЕТ СН'!$F$23</f>
        <v>-578.75</v>
      </c>
      <c r="N314" s="36">
        <f>SUMIFS(СВЦЭМ!$I$34:$I$777,СВЦЭМ!$A$34:$A$777,$A314,СВЦЭМ!$B$34:$B$777,N$296)+'СЕТ СН'!$F$13-'СЕТ СН'!$F$23</f>
        <v>-578.75</v>
      </c>
      <c r="O314" s="36">
        <f>SUMIFS(СВЦЭМ!$I$34:$I$777,СВЦЭМ!$A$34:$A$777,$A314,СВЦЭМ!$B$34:$B$777,O$296)+'СЕТ СН'!$F$13-'СЕТ СН'!$F$23</f>
        <v>-578.75</v>
      </c>
      <c r="P314" s="36">
        <f>SUMIFS(СВЦЭМ!$I$34:$I$777,СВЦЭМ!$A$34:$A$777,$A314,СВЦЭМ!$B$34:$B$777,P$296)+'СЕТ СН'!$F$13-'СЕТ СН'!$F$23</f>
        <v>-578.75</v>
      </c>
      <c r="Q314" s="36">
        <f>SUMIFS(СВЦЭМ!$I$34:$I$777,СВЦЭМ!$A$34:$A$777,$A314,СВЦЭМ!$B$34:$B$777,Q$296)+'СЕТ СН'!$F$13-'СЕТ СН'!$F$23</f>
        <v>-578.75</v>
      </c>
      <c r="R314" s="36">
        <f>SUMIFS(СВЦЭМ!$I$34:$I$777,СВЦЭМ!$A$34:$A$777,$A314,СВЦЭМ!$B$34:$B$777,R$296)+'СЕТ СН'!$F$13-'СЕТ СН'!$F$23</f>
        <v>-578.75</v>
      </c>
      <c r="S314" s="36">
        <f>SUMIFS(СВЦЭМ!$I$34:$I$777,СВЦЭМ!$A$34:$A$777,$A314,СВЦЭМ!$B$34:$B$777,S$296)+'СЕТ СН'!$F$13-'СЕТ СН'!$F$23</f>
        <v>-578.75</v>
      </c>
      <c r="T314" s="36">
        <f>SUMIFS(СВЦЭМ!$I$34:$I$777,СВЦЭМ!$A$34:$A$777,$A314,СВЦЭМ!$B$34:$B$777,T$296)+'СЕТ СН'!$F$13-'СЕТ СН'!$F$23</f>
        <v>-578.75</v>
      </c>
      <c r="U314" s="36">
        <f>SUMIFS(СВЦЭМ!$I$34:$I$777,СВЦЭМ!$A$34:$A$777,$A314,СВЦЭМ!$B$34:$B$777,U$296)+'СЕТ СН'!$F$13-'СЕТ СН'!$F$23</f>
        <v>-578.75</v>
      </c>
      <c r="V314" s="36">
        <f>SUMIFS(СВЦЭМ!$I$34:$I$777,СВЦЭМ!$A$34:$A$777,$A314,СВЦЭМ!$B$34:$B$777,V$296)+'СЕТ СН'!$F$13-'СЕТ СН'!$F$23</f>
        <v>-578.75</v>
      </c>
      <c r="W314" s="36">
        <f>SUMIFS(СВЦЭМ!$I$34:$I$777,СВЦЭМ!$A$34:$A$777,$A314,СВЦЭМ!$B$34:$B$777,W$296)+'СЕТ СН'!$F$13-'СЕТ СН'!$F$23</f>
        <v>-578.75</v>
      </c>
      <c r="X314" s="36">
        <f>SUMIFS(СВЦЭМ!$I$34:$I$777,СВЦЭМ!$A$34:$A$777,$A314,СВЦЭМ!$B$34:$B$777,X$296)+'СЕТ СН'!$F$13-'СЕТ СН'!$F$23</f>
        <v>-578.75</v>
      </c>
      <c r="Y314" s="36">
        <f>SUMIFS(СВЦЭМ!$I$34:$I$777,СВЦЭМ!$A$34:$A$777,$A314,СВЦЭМ!$B$34:$B$777,Y$296)+'СЕТ СН'!$F$13-'СЕТ СН'!$F$23</f>
        <v>-578.75</v>
      </c>
    </row>
    <row r="315" spans="1:25" ht="15.75" x14ac:dyDescent="0.2">
      <c r="A315" s="35">
        <f t="shared" si="8"/>
        <v>42813</v>
      </c>
      <c r="B315" s="36">
        <f>SUMIFS(СВЦЭМ!$I$34:$I$777,СВЦЭМ!$A$34:$A$777,$A315,СВЦЭМ!$B$34:$B$777,B$296)+'СЕТ СН'!$F$13-'СЕТ СН'!$F$23</f>
        <v>-578.75</v>
      </c>
      <c r="C315" s="36">
        <f>SUMIFS(СВЦЭМ!$I$34:$I$777,СВЦЭМ!$A$34:$A$777,$A315,СВЦЭМ!$B$34:$B$777,C$296)+'СЕТ СН'!$F$13-'СЕТ СН'!$F$23</f>
        <v>-578.75</v>
      </c>
      <c r="D315" s="36">
        <f>SUMIFS(СВЦЭМ!$I$34:$I$777,СВЦЭМ!$A$34:$A$777,$A315,СВЦЭМ!$B$34:$B$777,D$296)+'СЕТ СН'!$F$13-'СЕТ СН'!$F$23</f>
        <v>-578.75</v>
      </c>
      <c r="E315" s="36">
        <f>SUMIFS(СВЦЭМ!$I$34:$I$777,СВЦЭМ!$A$34:$A$777,$A315,СВЦЭМ!$B$34:$B$777,E$296)+'СЕТ СН'!$F$13-'СЕТ СН'!$F$23</f>
        <v>-578.75</v>
      </c>
      <c r="F315" s="36">
        <f>SUMIFS(СВЦЭМ!$I$34:$I$777,СВЦЭМ!$A$34:$A$777,$A315,СВЦЭМ!$B$34:$B$777,F$296)+'СЕТ СН'!$F$13-'СЕТ СН'!$F$23</f>
        <v>-578.75</v>
      </c>
      <c r="G315" s="36">
        <f>SUMIFS(СВЦЭМ!$I$34:$I$777,СВЦЭМ!$A$34:$A$777,$A315,СВЦЭМ!$B$34:$B$777,G$296)+'СЕТ СН'!$F$13-'СЕТ СН'!$F$23</f>
        <v>-578.75</v>
      </c>
      <c r="H315" s="36">
        <f>SUMIFS(СВЦЭМ!$I$34:$I$777,СВЦЭМ!$A$34:$A$777,$A315,СВЦЭМ!$B$34:$B$777,H$296)+'СЕТ СН'!$F$13-'СЕТ СН'!$F$23</f>
        <v>-578.75</v>
      </c>
      <c r="I315" s="36">
        <f>SUMIFS(СВЦЭМ!$I$34:$I$777,СВЦЭМ!$A$34:$A$777,$A315,СВЦЭМ!$B$34:$B$777,I$296)+'СЕТ СН'!$F$13-'СЕТ СН'!$F$23</f>
        <v>-578.75</v>
      </c>
      <c r="J315" s="36">
        <f>SUMIFS(СВЦЭМ!$I$34:$I$777,СВЦЭМ!$A$34:$A$777,$A315,СВЦЭМ!$B$34:$B$777,J$296)+'СЕТ СН'!$F$13-'СЕТ СН'!$F$23</f>
        <v>-578.75</v>
      </c>
      <c r="K315" s="36">
        <f>SUMIFS(СВЦЭМ!$I$34:$I$777,СВЦЭМ!$A$34:$A$777,$A315,СВЦЭМ!$B$34:$B$777,K$296)+'СЕТ СН'!$F$13-'СЕТ СН'!$F$23</f>
        <v>-578.75</v>
      </c>
      <c r="L315" s="36">
        <f>SUMIFS(СВЦЭМ!$I$34:$I$777,СВЦЭМ!$A$34:$A$777,$A315,СВЦЭМ!$B$34:$B$777,L$296)+'СЕТ СН'!$F$13-'СЕТ СН'!$F$23</f>
        <v>-578.75</v>
      </c>
      <c r="M315" s="36">
        <f>SUMIFS(СВЦЭМ!$I$34:$I$777,СВЦЭМ!$A$34:$A$777,$A315,СВЦЭМ!$B$34:$B$777,M$296)+'СЕТ СН'!$F$13-'СЕТ СН'!$F$23</f>
        <v>-578.75</v>
      </c>
      <c r="N315" s="36">
        <f>SUMIFS(СВЦЭМ!$I$34:$I$777,СВЦЭМ!$A$34:$A$777,$A315,СВЦЭМ!$B$34:$B$777,N$296)+'СЕТ СН'!$F$13-'СЕТ СН'!$F$23</f>
        <v>-578.75</v>
      </c>
      <c r="O315" s="36">
        <f>SUMIFS(СВЦЭМ!$I$34:$I$777,СВЦЭМ!$A$34:$A$777,$A315,СВЦЭМ!$B$34:$B$777,O$296)+'СЕТ СН'!$F$13-'СЕТ СН'!$F$23</f>
        <v>-578.75</v>
      </c>
      <c r="P315" s="36">
        <f>SUMIFS(СВЦЭМ!$I$34:$I$777,СВЦЭМ!$A$34:$A$777,$A315,СВЦЭМ!$B$34:$B$777,P$296)+'СЕТ СН'!$F$13-'СЕТ СН'!$F$23</f>
        <v>-578.75</v>
      </c>
      <c r="Q315" s="36">
        <f>SUMIFS(СВЦЭМ!$I$34:$I$777,СВЦЭМ!$A$34:$A$777,$A315,СВЦЭМ!$B$34:$B$777,Q$296)+'СЕТ СН'!$F$13-'СЕТ СН'!$F$23</f>
        <v>-578.75</v>
      </c>
      <c r="R315" s="36">
        <f>SUMIFS(СВЦЭМ!$I$34:$I$777,СВЦЭМ!$A$34:$A$777,$A315,СВЦЭМ!$B$34:$B$777,R$296)+'СЕТ СН'!$F$13-'СЕТ СН'!$F$23</f>
        <v>-578.75</v>
      </c>
      <c r="S315" s="36">
        <f>SUMIFS(СВЦЭМ!$I$34:$I$777,СВЦЭМ!$A$34:$A$777,$A315,СВЦЭМ!$B$34:$B$777,S$296)+'СЕТ СН'!$F$13-'СЕТ СН'!$F$23</f>
        <v>-578.75</v>
      </c>
      <c r="T315" s="36">
        <f>SUMIFS(СВЦЭМ!$I$34:$I$777,СВЦЭМ!$A$34:$A$777,$A315,СВЦЭМ!$B$34:$B$777,T$296)+'СЕТ СН'!$F$13-'СЕТ СН'!$F$23</f>
        <v>-578.75</v>
      </c>
      <c r="U315" s="36">
        <f>SUMIFS(СВЦЭМ!$I$34:$I$777,СВЦЭМ!$A$34:$A$777,$A315,СВЦЭМ!$B$34:$B$777,U$296)+'СЕТ СН'!$F$13-'СЕТ СН'!$F$23</f>
        <v>-578.75</v>
      </c>
      <c r="V315" s="36">
        <f>SUMIFS(СВЦЭМ!$I$34:$I$777,СВЦЭМ!$A$34:$A$777,$A315,СВЦЭМ!$B$34:$B$777,V$296)+'СЕТ СН'!$F$13-'СЕТ СН'!$F$23</f>
        <v>-578.75</v>
      </c>
      <c r="W315" s="36">
        <f>SUMIFS(СВЦЭМ!$I$34:$I$777,СВЦЭМ!$A$34:$A$777,$A315,СВЦЭМ!$B$34:$B$777,W$296)+'СЕТ СН'!$F$13-'СЕТ СН'!$F$23</f>
        <v>-578.75</v>
      </c>
      <c r="X315" s="36">
        <f>SUMIFS(СВЦЭМ!$I$34:$I$777,СВЦЭМ!$A$34:$A$777,$A315,СВЦЭМ!$B$34:$B$777,X$296)+'СЕТ СН'!$F$13-'СЕТ СН'!$F$23</f>
        <v>-578.75</v>
      </c>
      <c r="Y315" s="36">
        <f>SUMIFS(СВЦЭМ!$I$34:$I$777,СВЦЭМ!$A$34:$A$777,$A315,СВЦЭМ!$B$34:$B$777,Y$296)+'СЕТ СН'!$F$13-'СЕТ СН'!$F$23</f>
        <v>-578.75</v>
      </c>
    </row>
    <row r="316" spans="1:25" ht="15.75" x14ac:dyDescent="0.2">
      <c r="A316" s="35">
        <f t="shared" si="8"/>
        <v>42814</v>
      </c>
      <c r="B316" s="36">
        <f>SUMIFS(СВЦЭМ!$I$34:$I$777,СВЦЭМ!$A$34:$A$777,$A316,СВЦЭМ!$B$34:$B$777,B$296)+'СЕТ СН'!$F$13-'СЕТ СН'!$F$23</f>
        <v>-578.75</v>
      </c>
      <c r="C316" s="36">
        <f>SUMIFS(СВЦЭМ!$I$34:$I$777,СВЦЭМ!$A$34:$A$777,$A316,СВЦЭМ!$B$34:$B$777,C$296)+'СЕТ СН'!$F$13-'СЕТ СН'!$F$23</f>
        <v>-578.75</v>
      </c>
      <c r="D316" s="36">
        <f>SUMIFS(СВЦЭМ!$I$34:$I$777,СВЦЭМ!$A$34:$A$777,$A316,СВЦЭМ!$B$34:$B$777,D$296)+'СЕТ СН'!$F$13-'СЕТ СН'!$F$23</f>
        <v>-578.75</v>
      </c>
      <c r="E316" s="36">
        <f>SUMIFS(СВЦЭМ!$I$34:$I$777,СВЦЭМ!$A$34:$A$777,$A316,СВЦЭМ!$B$34:$B$777,E$296)+'СЕТ СН'!$F$13-'СЕТ СН'!$F$23</f>
        <v>-578.75</v>
      </c>
      <c r="F316" s="36">
        <f>SUMIFS(СВЦЭМ!$I$34:$I$777,СВЦЭМ!$A$34:$A$777,$A316,СВЦЭМ!$B$34:$B$777,F$296)+'СЕТ СН'!$F$13-'СЕТ СН'!$F$23</f>
        <v>-578.75</v>
      </c>
      <c r="G316" s="36">
        <f>SUMIFS(СВЦЭМ!$I$34:$I$777,СВЦЭМ!$A$34:$A$777,$A316,СВЦЭМ!$B$34:$B$777,G$296)+'СЕТ СН'!$F$13-'СЕТ СН'!$F$23</f>
        <v>-578.75</v>
      </c>
      <c r="H316" s="36">
        <f>SUMIFS(СВЦЭМ!$I$34:$I$777,СВЦЭМ!$A$34:$A$777,$A316,СВЦЭМ!$B$34:$B$777,H$296)+'СЕТ СН'!$F$13-'СЕТ СН'!$F$23</f>
        <v>-578.75</v>
      </c>
      <c r="I316" s="36">
        <f>SUMIFS(СВЦЭМ!$I$34:$I$777,СВЦЭМ!$A$34:$A$777,$A316,СВЦЭМ!$B$34:$B$777,I$296)+'СЕТ СН'!$F$13-'СЕТ СН'!$F$23</f>
        <v>-578.75</v>
      </c>
      <c r="J316" s="36">
        <f>SUMIFS(СВЦЭМ!$I$34:$I$777,СВЦЭМ!$A$34:$A$777,$A316,СВЦЭМ!$B$34:$B$777,J$296)+'СЕТ СН'!$F$13-'СЕТ СН'!$F$23</f>
        <v>-578.75</v>
      </c>
      <c r="K316" s="36">
        <f>SUMIFS(СВЦЭМ!$I$34:$I$777,СВЦЭМ!$A$34:$A$777,$A316,СВЦЭМ!$B$34:$B$777,K$296)+'СЕТ СН'!$F$13-'СЕТ СН'!$F$23</f>
        <v>-578.75</v>
      </c>
      <c r="L316" s="36">
        <f>SUMIFS(СВЦЭМ!$I$34:$I$777,СВЦЭМ!$A$34:$A$777,$A316,СВЦЭМ!$B$34:$B$777,L$296)+'СЕТ СН'!$F$13-'СЕТ СН'!$F$23</f>
        <v>-578.75</v>
      </c>
      <c r="M316" s="36">
        <f>SUMIFS(СВЦЭМ!$I$34:$I$777,СВЦЭМ!$A$34:$A$777,$A316,СВЦЭМ!$B$34:$B$777,M$296)+'СЕТ СН'!$F$13-'СЕТ СН'!$F$23</f>
        <v>-578.75</v>
      </c>
      <c r="N316" s="36">
        <f>SUMIFS(СВЦЭМ!$I$34:$I$777,СВЦЭМ!$A$34:$A$777,$A316,СВЦЭМ!$B$34:$B$777,N$296)+'СЕТ СН'!$F$13-'СЕТ СН'!$F$23</f>
        <v>-578.75</v>
      </c>
      <c r="O316" s="36">
        <f>SUMIFS(СВЦЭМ!$I$34:$I$777,СВЦЭМ!$A$34:$A$777,$A316,СВЦЭМ!$B$34:$B$777,O$296)+'СЕТ СН'!$F$13-'СЕТ СН'!$F$23</f>
        <v>-578.75</v>
      </c>
      <c r="P316" s="36">
        <f>SUMIFS(СВЦЭМ!$I$34:$I$777,СВЦЭМ!$A$34:$A$777,$A316,СВЦЭМ!$B$34:$B$777,P$296)+'СЕТ СН'!$F$13-'СЕТ СН'!$F$23</f>
        <v>-578.75</v>
      </c>
      <c r="Q316" s="36">
        <f>SUMIFS(СВЦЭМ!$I$34:$I$777,СВЦЭМ!$A$34:$A$777,$A316,СВЦЭМ!$B$34:$B$777,Q$296)+'СЕТ СН'!$F$13-'СЕТ СН'!$F$23</f>
        <v>-578.75</v>
      </c>
      <c r="R316" s="36">
        <f>SUMIFS(СВЦЭМ!$I$34:$I$777,СВЦЭМ!$A$34:$A$777,$A316,СВЦЭМ!$B$34:$B$777,R$296)+'СЕТ СН'!$F$13-'СЕТ СН'!$F$23</f>
        <v>-578.75</v>
      </c>
      <c r="S316" s="36">
        <f>SUMIFS(СВЦЭМ!$I$34:$I$777,СВЦЭМ!$A$34:$A$777,$A316,СВЦЭМ!$B$34:$B$777,S$296)+'СЕТ СН'!$F$13-'СЕТ СН'!$F$23</f>
        <v>-578.75</v>
      </c>
      <c r="T316" s="36">
        <f>SUMIFS(СВЦЭМ!$I$34:$I$777,СВЦЭМ!$A$34:$A$777,$A316,СВЦЭМ!$B$34:$B$777,T$296)+'СЕТ СН'!$F$13-'СЕТ СН'!$F$23</f>
        <v>-578.75</v>
      </c>
      <c r="U316" s="36">
        <f>SUMIFS(СВЦЭМ!$I$34:$I$777,СВЦЭМ!$A$34:$A$777,$A316,СВЦЭМ!$B$34:$B$777,U$296)+'СЕТ СН'!$F$13-'СЕТ СН'!$F$23</f>
        <v>-578.75</v>
      </c>
      <c r="V316" s="36">
        <f>SUMIFS(СВЦЭМ!$I$34:$I$777,СВЦЭМ!$A$34:$A$777,$A316,СВЦЭМ!$B$34:$B$777,V$296)+'СЕТ СН'!$F$13-'СЕТ СН'!$F$23</f>
        <v>-578.75</v>
      </c>
      <c r="W316" s="36">
        <f>SUMIFS(СВЦЭМ!$I$34:$I$777,СВЦЭМ!$A$34:$A$777,$A316,СВЦЭМ!$B$34:$B$777,W$296)+'СЕТ СН'!$F$13-'СЕТ СН'!$F$23</f>
        <v>-578.75</v>
      </c>
      <c r="X316" s="36">
        <f>SUMIFS(СВЦЭМ!$I$34:$I$777,СВЦЭМ!$A$34:$A$777,$A316,СВЦЭМ!$B$34:$B$777,X$296)+'СЕТ СН'!$F$13-'СЕТ СН'!$F$23</f>
        <v>-578.75</v>
      </c>
      <c r="Y316" s="36">
        <f>SUMIFS(СВЦЭМ!$I$34:$I$777,СВЦЭМ!$A$34:$A$777,$A316,СВЦЭМ!$B$34:$B$777,Y$296)+'СЕТ СН'!$F$13-'СЕТ СН'!$F$23</f>
        <v>-578.75</v>
      </c>
    </row>
    <row r="317" spans="1:25" ht="15.75" x14ac:dyDescent="0.2">
      <c r="A317" s="35">
        <f t="shared" si="8"/>
        <v>42815</v>
      </c>
      <c r="B317" s="36">
        <f>SUMIFS(СВЦЭМ!$I$34:$I$777,СВЦЭМ!$A$34:$A$777,$A317,СВЦЭМ!$B$34:$B$777,B$296)+'СЕТ СН'!$F$13-'СЕТ СН'!$F$23</f>
        <v>-578.75</v>
      </c>
      <c r="C317" s="36">
        <f>SUMIFS(СВЦЭМ!$I$34:$I$777,СВЦЭМ!$A$34:$A$777,$A317,СВЦЭМ!$B$34:$B$777,C$296)+'СЕТ СН'!$F$13-'СЕТ СН'!$F$23</f>
        <v>-578.75</v>
      </c>
      <c r="D317" s="36">
        <f>SUMIFS(СВЦЭМ!$I$34:$I$777,СВЦЭМ!$A$34:$A$777,$A317,СВЦЭМ!$B$34:$B$777,D$296)+'СЕТ СН'!$F$13-'СЕТ СН'!$F$23</f>
        <v>-578.75</v>
      </c>
      <c r="E317" s="36">
        <f>SUMIFS(СВЦЭМ!$I$34:$I$777,СВЦЭМ!$A$34:$A$777,$A317,СВЦЭМ!$B$34:$B$777,E$296)+'СЕТ СН'!$F$13-'СЕТ СН'!$F$23</f>
        <v>-578.75</v>
      </c>
      <c r="F317" s="36">
        <f>SUMIFS(СВЦЭМ!$I$34:$I$777,СВЦЭМ!$A$34:$A$777,$A317,СВЦЭМ!$B$34:$B$777,F$296)+'СЕТ СН'!$F$13-'СЕТ СН'!$F$23</f>
        <v>-578.75</v>
      </c>
      <c r="G317" s="36">
        <f>SUMIFS(СВЦЭМ!$I$34:$I$777,СВЦЭМ!$A$34:$A$777,$A317,СВЦЭМ!$B$34:$B$777,G$296)+'СЕТ СН'!$F$13-'СЕТ СН'!$F$23</f>
        <v>-578.75</v>
      </c>
      <c r="H317" s="36">
        <f>SUMIFS(СВЦЭМ!$I$34:$I$777,СВЦЭМ!$A$34:$A$777,$A317,СВЦЭМ!$B$34:$B$777,H$296)+'СЕТ СН'!$F$13-'СЕТ СН'!$F$23</f>
        <v>-578.75</v>
      </c>
      <c r="I317" s="36">
        <f>SUMIFS(СВЦЭМ!$I$34:$I$777,СВЦЭМ!$A$34:$A$777,$A317,СВЦЭМ!$B$34:$B$777,I$296)+'СЕТ СН'!$F$13-'СЕТ СН'!$F$23</f>
        <v>-578.75</v>
      </c>
      <c r="J317" s="36">
        <f>SUMIFS(СВЦЭМ!$I$34:$I$777,СВЦЭМ!$A$34:$A$777,$A317,СВЦЭМ!$B$34:$B$777,J$296)+'СЕТ СН'!$F$13-'СЕТ СН'!$F$23</f>
        <v>-578.75</v>
      </c>
      <c r="K317" s="36">
        <f>SUMIFS(СВЦЭМ!$I$34:$I$777,СВЦЭМ!$A$34:$A$777,$A317,СВЦЭМ!$B$34:$B$777,K$296)+'СЕТ СН'!$F$13-'СЕТ СН'!$F$23</f>
        <v>-578.75</v>
      </c>
      <c r="L317" s="36">
        <f>SUMIFS(СВЦЭМ!$I$34:$I$777,СВЦЭМ!$A$34:$A$777,$A317,СВЦЭМ!$B$34:$B$777,L$296)+'СЕТ СН'!$F$13-'СЕТ СН'!$F$23</f>
        <v>-578.75</v>
      </c>
      <c r="M317" s="36">
        <f>SUMIFS(СВЦЭМ!$I$34:$I$777,СВЦЭМ!$A$34:$A$777,$A317,СВЦЭМ!$B$34:$B$777,M$296)+'СЕТ СН'!$F$13-'СЕТ СН'!$F$23</f>
        <v>-578.75</v>
      </c>
      <c r="N317" s="36">
        <f>SUMIFS(СВЦЭМ!$I$34:$I$777,СВЦЭМ!$A$34:$A$777,$A317,СВЦЭМ!$B$34:$B$777,N$296)+'СЕТ СН'!$F$13-'СЕТ СН'!$F$23</f>
        <v>-578.75</v>
      </c>
      <c r="O317" s="36">
        <f>SUMIFS(СВЦЭМ!$I$34:$I$777,СВЦЭМ!$A$34:$A$777,$A317,СВЦЭМ!$B$34:$B$777,O$296)+'СЕТ СН'!$F$13-'СЕТ СН'!$F$23</f>
        <v>-578.75</v>
      </c>
      <c r="P317" s="36">
        <f>SUMIFS(СВЦЭМ!$I$34:$I$777,СВЦЭМ!$A$34:$A$777,$A317,СВЦЭМ!$B$34:$B$777,P$296)+'СЕТ СН'!$F$13-'СЕТ СН'!$F$23</f>
        <v>-578.75</v>
      </c>
      <c r="Q317" s="36">
        <f>SUMIFS(СВЦЭМ!$I$34:$I$777,СВЦЭМ!$A$34:$A$777,$A317,СВЦЭМ!$B$34:$B$777,Q$296)+'СЕТ СН'!$F$13-'СЕТ СН'!$F$23</f>
        <v>-578.75</v>
      </c>
      <c r="R317" s="36">
        <f>SUMIFS(СВЦЭМ!$I$34:$I$777,СВЦЭМ!$A$34:$A$777,$A317,СВЦЭМ!$B$34:$B$777,R$296)+'СЕТ СН'!$F$13-'СЕТ СН'!$F$23</f>
        <v>-578.75</v>
      </c>
      <c r="S317" s="36">
        <f>SUMIFS(СВЦЭМ!$I$34:$I$777,СВЦЭМ!$A$34:$A$777,$A317,СВЦЭМ!$B$34:$B$777,S$296)+'СЕТ СН'!$F$13-'СЕТ СН'!$F$23</f>
        <v>-578.75</v>
      </c>
      <c r="T317" s="36">
        <f>SUMIFS(СВЦЭМ!$I$34:$I$777,СВЦЭМ!$A$34:$A$777,$A317,СВЦЭМ!$B$34:$B$777,T$296)+'СЕТ СН'!$F$13-'СЕТ СН'!$F$23</f>
        <v>-578.75</v>
      </c>
      <c r="U317" s="36">
        <f>SUMIFS(СВЦЭМ!$I$34:$I$777,СВЦЭМ!$A$34:$A$777,$A317,СВЦЭМ!$B$34:$B$777,U$296)+'СЕТ СН'!$F$13-'СЕТ СН'!$F$23</f>
        <v>-578.75</v>
      </c>
      <c r="V317" s="36">
        <f>SUMIFS(СВЦЭМ!$I$34:$I$777,СВЦЭМ!$A$34:$A$777,$A317,СВЦЭМ!$B$34:$B$777,V$296)+'СЕТ СН'!$F$13-'СЕТ СН'!$F$23</f>
        <v>-578.75</v>
      </c>
      <c r="W317" s="36">
        <f>SUMIFS(СВЦЭМ!$I$34:$I$777,СВЦЭМ!$A$34:$A$777,$A317,СВЦЭМ!$B$34:$B$777,W$296)+'СЕТ СН'!$F$13-'СЕТ СН'!$F$23</f>
        <v>-578.75</v>
      </c>
      <c r="X317" s="36">
        <f>SUMIFS(СВЦЭМ!$I$34:$I$777,СВЦЭМ!$A$34:$A$777,$A317,СВЦЭМ!$B$34:$B$777,X$296)+'СЕТ СН'!$F$13-'СЕТ СН'!$F$23</f>
        <v>-578.75</v>
      </c>
      <c r="Y317" s="36">
        <f>SUMIFS(СВЦЭМ!$I$34:$I$777,СВЦЭМ!$A$34:$A$777,$A317,СВЦЭМ!$B$34:$B$777,Y$296)+'СЕТ СН'!$F$13-'СЕТ СН'!$F$23</f>
        <v>-578.75</v>
      </c>
    </row>
    <row r="318" spans="1:25" ht="15.75" x14ac:dyDescent="0.2">
      <c r="A318" s="35">
        <f t="shared" si="8"/>
        <v>42816</v>
      </c>
      <c r="B318" s="36">
        <f>SUMIFS(СВЦЭМ!$I$34:$I$777,СВЦЭМ!$A$34:$A$777,$A318,СВЦЭМ!$B$34:$B$777,B$296)+'СЕТ СН'!$F$13-'СЕТ СН'!$F$23</f>
        <v>-578.75</v>
      </c>
      <c r="C318" s="36">
        <f>SUMIFS(СВЦЭМ!$I$34:$I$777,СВЦЭМ!$A$34:$A$777,$A318,СВЦЭМ!$B$34:$B$777,C$296)+'СЕТ СН'!$F$13-'СЕТ СН'!$F$23</f>
        <v>-578.75</v>
      </c>
      <c r="D318" s="36">
        <f>SUMIFS(СВЦЭМ!$I$34:$I$777,СВЦЭМ!$A$34:$A$777,$A318,СВЦЭМ!$B$34:$B$777,D$296)+'СЕТ СН'!$F$13-'СЕТ СН'!$F$23</f>
        <v>-578.75</v>
      </c>
      <c r="E318" s="36">
        <f>SUMIFS(СВЦЭМ!$I$34:$I$777,СВЦЭМ!$A$34:$A$777,$A318,СВЦЭМ!$B$34:$B$777,E$296)+'СЕТ СН'!$F$13-'СЕТ СН'!$F$23</f>
        <v>-578.75</v>
      </c>
      <c r="F318" s="36">
        <f>SUMIFS(СВЦЭМ!$I$34:$I$777,СВЦЭМ!$A$34:$A$777,$A318,СВЦЭМ!$B$34:$B$777,F$296)+'СЕТ СН'!$F$13-'СЕТ СН'!$F$23</f>
        <v>-578.75</v>
      </c>
      <c r="G318" s="36">
        <f>SUMIFS(СВЦЭМ!$I$34:$I$777,СВЦЭМ!$A$34:$A$777,$A318,СВЦЭМ!$B$34:$B$777,G$296)+'СЕТ СН'!$F$13-'СЕТ СН'!$F$23</f>
        <v>-578.75</v>
      </c>
      <c r="H318" s="36">
        <f>SUMIFS(СВЦЭМ!$I$34:$I$777,СВЦЭМ!$A$34:$A$777,$A318,СВЦЭМ!$B$34:$B$777,H$296)+'СЕТ СН'!$F$13-'СЕТ СН'!$F$23</f>
        <v>-578.75</v>
      </c>
      <c r="I318" s="36">
        <f>SUMIFS(СВЦЭМ!$I$34:$I$777,СВЦЭМ!$A$34:$A$777,$A318,СВЦЭМ!$B$34:$B$777,I$296)+'СЕТ СН'!$F$13-'СЕТ СН'!$F$23</f>
        <v>-578.75</v>
      </c>
      <c r="J318" s="36">
        <f>SUMIFS(СВЦЭМ!$I$34:$I$777,СВЦЭМ!$A$34:$A$777,$A318,СВЦЭМ!$B$34:$B$777,J$296)+'СЕТ СН'!$F$13-'СЕТ СН'!$F$23</f>
        <v>-578.75</v>
      </c>
      <c r="K318" s="36">
        <f>SUMIFS(СВЦЭМ!$I$34:$I$777,СВЦЭМ!$A$34:$A$777,$A318,СВЦЭМ!$B$34:$B$777,K$296)+'СЕТ СН'!$F$13-'СЕТ СН'!$F$23</f>
        <v>-578.75</v>
      </c>
      <c r="L318" s="36">
        <f>SUMIFS(СВЦЭМ!$I$34:$I$777,СВЦЭМ!$A$34:$A$777,$A318,СВЦЭМ!$B$34:$B$777,L$296)+'СЕТ СН'!$F$13-'СЕТ СН'!$F$23</f>
        <v>-578.75</v>
      </c>
      <c r="M318" s="36">
        <f>SUMIFS(СВЦЭМ!$I$34:$I$777,СВЦЭМ!$A$34:$A$777,$A318,СВЦЭМ!$B$34:$B$777,M$296)+'СЕТ СН'!$F$13-'СЕТ СН'!$F$23</f>
        <v>-578.75</v>
      </c>
      <c r="N318" s="36">
        <f>SUMIFS(СВЦЭМ!$I$34:$I$777,СВЦЭМ!$A$34:$A$777,$A318,СВЦЭМ!$B$34:$B$777,N$296)+'СЕТ СН'!$F$13-'СЕТ СН'!$F$23</f>
        <v>-578.75</v>
      </c>
      <c r="O318" s="36">
        <f>SUMIFS(СВЦЭМ!$I$34:$I$777,СВЦЭМ!$A$34:$A$777,$A318,СВЦЭМ!$B$34:$B$777,O$296)+'СЕТ СН'!$F$13-'СЕТ СН'!$F$23</f>
        <v>-578.75</v>
      </c>
      <c r="P318" s="36">
        <f>SUMIFS(СВЦЭМ!$I$34:$I$777,СВЦЭМ!$A$34:$A$777,$A318,СВЦЭМ!$B$34:$B$777,P$296)+'СЕТ СН'!$F$13-'СЕТ СН'!$F$23</f>
        <v>-578.75</v>
      </c>
      <c r="Q318" s="36">
        <f>SUMIFS(СВЦЭМ!$I$34:$I$777,СВЦЭМ!$A$34:$A$777,$A318,СВЦЭМ!$B$34:$B$777,Q$296)+'СЕТ СН'!$F$13-'СЕТ СН'!$F$23</f>
        <v>-578.75</v>
      </c>
      <c r="R318" s="36">
        <f>SUMIFS(СВЦЭМ!$I$34:$I$777,СВЦЭМ!$A$34:$A$777,$A318,СВЦЭМ!$B$34:$B$777,R$296)+'СЕТ СН'!$F$13-'СЕТ СН'!$F$23</f>
        <v>-578.75</v>
      </c>
      <c r="S318" s="36">
        <f>SUMIFS(СВЦЭМ!$I$34:$I$777,СВЦЭМ!$A$34:$A$777,$A318,СВЦЭМ!$B$34:$B$777,S$296)+'СЕТ СН'!$F$13-'СЕТ СН'!$F$23</f>
        <v>-578.75</v>
      </c>
      <c r="T318" s="36">
        <f>SUMIFS(СВЦЭМ!$I$34:$I$777,СВЦЭМ!$A$34:$A$777,$A318,СВЦЭМ!$B$34:$B$777,T$296)+'СЕТ СН'!$F$13-'СЕТ СН'!$F$23</f>
        <v>-578.75</v>
      </c>
      <c r="U318" s="36">
        <f>SUMIFS(СВЦЭМ!$I$34:$I$777,СВЦЭМ!$A$34:$A$777,$A318,СВЦЭМ!$B$34:$B$777,U$296)+'СЕТ СН'!$F$13-'СЕТ СН'!$F$23</f>
        <v>-578.75</v>
      </c>
      <c r="V318" s="36">
        <f>SUMIFS(СВЦЭМ!$I$34:$I$777,СВЦЭМ!$A$34:$A$777,$A318,СВЦЭМ!$B$34:$B$777,V$296)+'СЕТ СН'!$F$13-'СЕТ СН'!$F$23</f>
        <v>-578.75</v>
      </c>
      <c r="W318" s="36">
        <f>SUMIFS(СВЦЭМ!$I$34:$I$777,СВЦЭМ!$A$34:$A$777,$A318,СВЦЭМ!$B$34:$B$777,W$296)+'СЕТ СН'!$F$13-'СЕТ СН'!$F$23</f>
        <v>-578.75</v>
      </c>
      <c r="X318" s="36">
        <f>SUMIFS(СВЦЭМ!$I$34:$I$777,СВЦЭМ!$A$34:$A$777,$A318,СВЦЭМ!$B$34:$B$777,X$296)+'СЕТ СН'!$F$13-'СЕТ СН'!$F$23</f>
        <v>-578.75</v>
      </c>
      <c r="Y318" s="36">
        <f>SUMIFS(СВЦЭМ!$I$34:$I$777,СВЦЭМ!$A$34:$A$777,$A318,СВЦЭМ!$B$34:$B$777,Y$296)+'СЕТ СН'!$F$13-'СЕТ СН'!$F$23</f>
        <v>-578.75</v>
      </c>
    </row>
    <row r="319" spans="1:25" ht="15.75" x14ac:dyDescent="0.2">
      <c r="A319" s="35">
        <f t="shared" si="8"/>
        <v>42817</v>
      </c>
      <c r="B319" s="36">
        <f>SUMIFS(СВЦЭМ!$I$34:$I$777,СВЦЭМ!$A$34:$A$777,$A319,СВЦЭМ!$B$34:$B$777,B$296)+'СЕТ СН'!$F$13-'СЕТ СН'!$F$23</f>
        <v>-578.75</v>
      </c>
      <c r="C319" s="36">
        <f>SUMIFS(СВЦЭМ!$I$34:$I$777,СВЦЭМ!$A$34:$A$777,$A319,СВЦЭМ!$B$34:$B$777,C$296)+'СЕТ СН'!$F$13-'СЕТ СН'!$F$23</f>
        <v>-578.75</v>
      </c>
      <c r="D319" s="36">
        <f>SUMIFS(СВЦЭМ!$I$34:$I$777,СВЦЭМ!$A$34:$A$777,$A319,СВЦЭМ!$B$34:$B$777,D$296)+'СЕТ СН'!$F$13-'СЕТ СН'!$F$23</f>
        <v>-578.75</v>
      </c>
      <c r="E319" s="36">
        <f>SUMIFS(СВЦЭМ!$I$34:$I$777,СВЦЭМ!$A$34:$A$777,$A319,СВЦЭМ!$B$34:$B$777,E$296)+'СЕТ СН'!$F$13-'СЕТ СН'!$F$23</f>
        <v>-578.75</v>
      </c>
      <c r="F319" s="36">
        <f>SUMIFS(СВЦЭМ!$I$34:$I$777,СВЦЭМ!$A$34:$A$777,$A319,СВЦЭМ!$B$34:$B$777,F$296)+'СЕТ СН'!$F$13-'СЕТ СН'!$F$23</f>
        <v>-578.75</v>
      </c>
      <c r="G319" s="36">
        <f>SUMIFS(СВЦЭМ!$I$34:$I$777,СВЦЭМ!$A$34:$A$777,$A319,СВЦЭМ!$B$34:$B$777,G$296)+'СЕТ СН'!$F$13-'СЕТ СН'!$F$23</f>
        <v>-578.75</v>
      </c>
      <c r="H319" s="36">
        <f>SUMIFS(СВЦЭМ!$I$34:$I$777,СВЦЭМ!$A$34:$A$777,$A319,СВЦЭМ!$B$34:$B$777,H$296)+'СЕТ СН'!$F$13-'СЕТ СН'!$F$23</f>
        <v>-578.75</v>
      </c>
      <c r="I319" s="36">
        <f>SUMIFS(СВЦЭМ!$I$34:$I$777,СВЦЭМ!$A$34:$A$777,$A319,СВЦЭМ!$B$34:$B$777,I$296)+'СЕТ СН'!$F$13-'СЕТ СН'!$F$23</f>
        <v>-578.75</v>
      </c>
      <c r="J319" s="36">
        <f>SUMIFS(СВЦЭМ!$I$34:$I$777,СВЦЭМ!$A$34:$A$777,$A319,СВЦЭМ!$B$34:$B$777,J$296)+'СЕТ СН'!$F$13-'СЕТ СН'!$F$23</f>
        <v>-578.75</v>
      </c>
      <c r="K319" s="36">
        <f>SUMIFS(СВЦЭМ!$I$34:$I$777,СВЦЭМ!$A$34:$A$777,$A319,СВЦЭМ!$B$34:$B$777,K$296)+'СЕТ СН'!$F$13-'СЕТ СН'!$F$23</f>
        <v>-578.75</v>
      </c>
      <c r="L319" s="36">
        <f>SUMIFS(СВЦЭМ!$I$34:$I$777,СВЦЭМ!$A$34:$A$777,$A319,СВЦЭМ!$B$34:$B$777,L$296)+'СЕТ СН'!$F$13-'СЕТ СН'!$F$23</f>
        <v>-578.75</v>
      </c>
      <c r="M319" s="36">
        <f>SUMIFS(СВЦЭМ!$I$34:$I$777,СВЦЭМ!$A$34:$A$777,$A319,СВЦЭМ!$B$34:$B$777,M$296)+'СЕТ СН'!$F$13-'СЕТ СН'!$F$23</f>
        <v>-578.75</v>
      </c>
      <c r="N319" s="36">
        <f>SUMIFS(СВЦЭМ!$I$34:$I$777,СВЦЭМ!$A$34:$A$777,$A319,СВЦЭМ!$B$34:$B$777,N$296)+'СЕТ СН'!$F$13-'СЕТ СН'!$F$23</f>
        <v>-578.75</v>
      </c>
      <c r="O319" s="36">
        <f>SUMIFS(СВЦЭМ!$I$34:$I$777,СВЦЭМ!$A$34:$A$777,$A319,СВЦЭМ!$B$34:$B$777,O$296)+'СЕТ СН'!$F$13-'СЕТ СН'!$F$23</f>
        <v>-578.75</v>
      </c>
      <c r="P319" s="36">
        <f>SUMIFS(СВЦЭМ!$I$34:$I$777,СВЦЭМ!$A$34:$A$777,$A319,СВЦЭМ!$B$34:$B$777,P$296)+'СЕТ СН'!$F$13-'СЕТ СН'!$F$23</f>
        <v>-578.75</v>
      </c>
      <c r="Q319" s="36">
        <f>SUMIFS(СВЦЭМ!$I$34:$I$777,СВЦЭМ!$A$34:$A$777,$A319,СВЦЭМ!$B$34:$B$777,Q$296)+'СЕТ СН'!$F$13-'СЕТ СН'!$F$23</f>
        <v>-578.75</v>
      </c>
      <c r="R319" s="36">
        <f>SUMIFS(СВЦЭМ!$I$34:$I$777,СВЦЭМ!$A$34:$A$777,$A319,СВЦЭМ!$B$34:$B$777,R$296)+'СЕТ СН'!$F$13-'СЕТ СН'!$F$23</f>
        <v>-578.75</v>
      </c>
      <c r="S319" s="36">
        <f>SUMIFS(СВЦЭМ!$I$34:$I$777,СВЦЭМ!$A$34:$A$777,$A319,СВЦЭМ!$B$34:$B$777,S$296)+'СЕТ СН'!$F$13-'СЕТ СН'!$F$23</f>
        <v>-578.75</v>
      </c>
      <c r="T319" s="36">
        <f>SUMIFS(СВЦЭМ!$I$34:$I$777,СВЦЭМ!$A$34:$A$777,$A319,СВЦЭМ!$B$34:$B$777,T$296)+'СЕТ СН'!$F$13-'СЕТ СН'!$F$23</f>
        <v>-578.75</v>
      </c>
      <c r="U319" s="36">
        <f>SUMIFS(СВЦЭМ!$I$34:$I$777,СВЦЭМ!$A$34:$A$777,$A319,СВЦЭМ!$B$34:$B$777,U$296)+'СЕТ СН'!$F$13-'СЕТ СН'!$F$23</f>
        <v>-578.75</v>
      </c>
      <c r="V319" s="36">
        <f>SUMIFS(СВЦЭМ!$I$34:$I$777,СВЦЭМ!$A$34:$A$777,$A319,СВЦЭМ!$B$34:$B$777,V$296)+'СЕТ СН'!$F$13-'СЕТ СН'!$F$23</f>
        <v>-578.75</v>
      </c>
      <c r="W319" s="36">
        <f>SUMIFS(СВЦЭМ!$I$34:$I$777,СВЦЭМ!$A$34:$A$777,$A319,СВЦЭМ!$B$34:$B$777,W$296)+'СЕТ СН'!$F$13-'СЕТ СН'!$F$23</f>
        <v>-578.75</v>
      </c>
      <c r="X319" s="36">
        <f>SUMIFS(СВЦЭМ!$I$34:$I$777,СВЦЭМ!$A$34:$A$777,$A319,СВЦЭМ!$B$34:$B$777,X$296)+'СЕТ СН'!$F$13-'СЕТ СН'!$F$23</f>
        <v>-578.75</v>
      </c>
      <c r="Y319" s="36">
        <f>SUMIFS(СВЦЭМ!$I$34:$I$777,СВЦЭМ!$A$34:$A$777,$A319,СВЦЭМ!$B$34:$B$777,Y$296)+'СЕТ СН'!$F$13-'СЕТ СН'!$F$23</f>
        <v>-578.75</v>
      </c>
    </row>
    <row r="320" spans="1:25" ht="15.75" x14ac:dyDescent="0.2">
      <c r="A320" s="35">
        <f t="shared" si="8"/>
        <v>42818</v>
      </c>
      <c r="B320" s="36">
        <f>SUMIFS(СВЦЭМ!$I$34:$I$777,СВЦЭМ!$A$34:$A$777,$A320,СВЦЭМ!$B$34:$B$777,B$296)+'СЕТ СН'!$F$13-'СЕТ СН'!$F$23</f>
        <v>-578.75</v>
      </c>
      <c r="C320" s="36">
        <f>SUMIFS(СВЦЭМ!$I$34:$I$777,СВЦЭМ!$A$34:$A$777,$A320,СВЦЭМ!$B$34:$B$777,C$296)+'СЕТ СН'!$F$13-'СЕТ СН'!$F$23</f>
        <v>-578.75</v>
      </c>
      <c r="D320" s="36">
        <f>SUMIFS(СВЦЭМ!$I$34:$I$777,СВЦЭМ!$A$34:$A$777,$A320,СВЦЭМ!$B$34:$B$777,D$296)+'СЕТ СН'!$F$13-'СЕТ СН'!$F$23</f>
        <v>-578.75</v>
      </c>
      <c r="E320" s="36">
        <f>SUMIFS(СВЦЭМ!$I$34:$I$777,СВЦЭМ!$A$34:$A$777,$A320,СВЦЭМ!$B$34:$B$777,E$296)+'СЕТ СН'!$F$13-'СЕТ СН'!$F$23</f>
        <v>-578.75</v>
      </c>
      <c r="F320" s="36">
        <f>SUMIFS(СВЦЭМ!$I$34:$I$777,СВЦЭМ!$A$34:$A$777,$A320,СВЦЭМ!$B$34:$B$777,F$296)+'СЕТ СН'!$F$13-'СЕТ СН'!$F$23</f>
        <v>-578.75</v>
      </c>
      <c r="G320" s="36">
        <f>SUMIFS(СВЦЭМ!$I$34:$I$777,СВЦЭМ!$A$34:$A$777,$A320,СВЦЭМ!$B$34:$B$777,G$296)+'СЕТ СН'!$F$13-'СЕТ СН'!$F$23</f>
        <v>-578.75</v>
      </c>
      <c r="H320" s="36">
        <f>SUMIFS(СВЦЭМ!$I$34:$I$777,СВЦЭМ!$A$34:$A$777,$A320,СВЦЭМ!$B$34:$B$777,H$296)+'СЕТ СН'!$F$13-'СЕТ СН'!$F$23</f>
        <v>-578.75</v>
      </c>
      <c r="I320" s="36">
        <f>SUMIFS(СВЦЭМ!$I$34:$I$777,СВЦЭМ!$A$34:$A$777,$A320,СВЦЭМ!$B$34:$B$777,I$296)+'СЕТ СН'!$F$13-'СЕТ СН'!$F$23</f>
        <v>-578.75</v>
      </c>
      <c r="J320" s="36">
        <f>SUMIFS(СВЦЭМ!$I$34:$I$777,СВЦЭМ!$A$34:$A$777,$A320,СВЦЭМ!$B$34:$B$777,J$296)+'СЕТ СН'!$F$13-'СЕТ СН'!$F$23</f>
        <v>-578.75</v>
      </c>
      <c r="K320" s="36">
        <f>SUMIFS(СВЦЭМ!$I$34:$I$777,СВЦЭМ!$A$34:$A$777,$A320,СВЦЭМ!$B$34:$B$777,K$296)+'СЕТ СН'!$F$13-'СЕТ СН'!$F$23</f>
        <v>-578.75</v>
      </c>
      <c r="L320" s="36">
        <f>SUMIFS(СВЦЭМ!$I$34:$I$777,СВЦЭМ!$A$34:$A$777,$A320,СВЦЭМ!$B$34:$B$777,L$296)+'СЕТ СН'!$F$13-'СЕТ СН'!$F$23</f>
        <v>-578.75</v>
      </c>
      <c r="M320" s="36">
        <f>SUMIFS(СВЦЭМ!$I$34:$I$777,СВЦЭМ!$A$34:$A$777,$A320,СВЦЭМ!$B$34:$B$777,M$296)+'СЕТ СН'!$F$13-'СЕТ СН'!$F$23</f>
        <v>-578.75</v>
      </c>
      <c r="N320" s="36">
        <f>SUMIFS(СВЦЭМ!$I$34:$I$777,СВЦЭМ!$A$34:$A$777,$A320,СВЦЭМ!$B$34:$B$777,N$296)+'СЕТ СН'!$F$13-'СЕТ СН'!$F$23</f>
        <v>-578.75</v>
      </c>
      <c r="O320" s="36">
        <f>SUMIFS(СВЦЭМ!$I$34:$I$777,СВЦЭМ!$A$34:$A$777,$A320,СВЦЭМ!$B$34:$B$777,O$296)+'СЕТ СН'!$F$13-'СЕТ СН'!$F$23</f>
        <v>-578.75</v>
      </c>
      <c r="P320" s="36">
        <f>SUMIFS(СВЦЭМ!$I$34:$I$777,СВЦЭМ!$A$34:$A$777,$A320,СВЦЭМ!$B$34:$B$777,P$296)+'СЕТ СН'!$F$13-'СЕТ СН'!$F$23</f>
        <v>-578.75</v>
      </c>
      <c r="Q320" s="36">
        <f>SUMIFS(СВЦЭМ!$I$34:$I$777,СВЦЭМ!$A$34:$A$777,$A320,СВЦЭМ!$B$34:$B$777,Q$296)+'СЕТ СН'!$F$13-'СЕТ СН'!$F$23</f>
        <v>-578.75</v>
      </c>
      <c r="R320" s="36">
        <f>SUMIFS(СВЦЭМ!$I$34:$I$777,СВЦЭМ!$A$34:$A$777,$A320,СВЦЭМ!$B$34:$B$777,R$296)+'СЕТ СН'!$F$13-'СЕТ СН'!$F$23</f>
        <v>-578.75</v>
      </c>
      <c r="S320" s="36">
        <f>SUMIFS(СВЦЭМ!$I$34:$I$777,СВЦЭМ!$A$34:$A$777,$A320,СВЦЭМ!$B$34:$B$777,S$296)+'СЕТ СН'!$F$13-'СЕТ СН'!$F$23</f>
        <v>-578.75</v>
      </c>
      <c r="T320" s="36">
        <f>SUMIFS(СВЦЭМ!$I$34:$I$777,СВЦЭМ!$A$34:$A$777,$A320,СВЦЭМ!$B$34:$B$777,T$296)+'СЕТ СН'!$F$13-'СЕТ СН'!$F$23</f>
        <v>-578.75</v>
      </c>
      <c r="U320" s="36">
        <f>SUMIFS(СВЦЭМ!$I$34:$I$777,СВЦЭМ!$A$34:$A$777,$A320,СВЦЭМ!$B$34:$B$777,U$296)+'СЕТ СН'!$F$13-'СЕТ СН'!$F$23</f>
        <v>-578.75</v>
      </c>
      <c r="V320" s="36">
        <f>SUMIFS(СВЦЭМ!$I$34:$I$777,СВЦЭМ!$A$34:$A$777,$A320,СВЦЭМ!$B$34:$B$777,V$296)+'СЕТ СН'!$F$13-'СЕТ СН'!$F$23</f>
        <v>-578.75</v>
      </c>
      <c r="W320" s="36">
        <f>SUMIFS(СВЦЭМ!$I$34:$I$777,СВЦЭМ!$A$34:$A$777,$A320,СВЦЭМ!$B$34:$B$777,W$296)+'СЕТ СН'!$F$13-'СЕТ СН'!$F$23</f>
        <v>-578.75</v>
      </c>
      <c r="X320" s="36">
        <f>SUMIFS(СВЦЭМ!$I$34:$I$777,СВЦЭМ!$A$34:$A$777,$A320,СВЦЭМ!$B$34:$B$777,X$296)+'СЕТ СН'!$F$13-'СЕТ СН'!$F$23</f>
        <v>-578.75</v>
      </c>
      <c r="Y320" s="36">
        <f>SUMIFS(СВЦЭМ!$I$34:$I$777,СВЦЭМ!$A$34:$A$777,$A320,СВЦЭМ!$B$34:$B$777,Y$296)+'СЕТ СН'!$F$13-'СЕТ СН'!$F$23</f>
        <v>-578.75</v>
      </c>
    </row>
    <row r="321" spans="1:27" ht="15.75" x14ac:dyDescent="0.2">
      <c r="A321" s="35">
        <f t="shared" si="8"/>
        <v>42819</v>
      </c>
      <c r="B321" s="36">
        <f>SUMIFS(СВЦЭМ!$I$34:$I$777,СВЦЭМ!$A$34:$A$777,$A321,СВЦЭМ!$B$34:$B$777,B$296)+'СЕТ СН'!$F$13-'СЕТ СН'!$F$23</f>
        <v>-578.75</v>
      </c>
      <c r="C321" s="36">
        <f>SUMIFS(СВЦЭМ!$I$34:$I$777,СВЦЭМ!$A$34:$A$777,$A321,СВЦЭМ!$B$34:$B$777,C$296)+'СЕТ СН'!$F$13-'СЕТ СН'!$F$23</f>
        <v>-578.75</v>
      </c>
      <c r="D321" s="36">
        <f>SUMIFS(СВЦЭМ!$I$34:$I$777,СВЦЭМ!$A$34:$A$777,$A321,СВЦЭМ!$B$34:$B$777,D$296)+'СЕТ СН'!$F$13-'СЕТ СН'!$F$23</f>
        <v>-578.75</v>
      </c>
      <c r="E321" s="36">
        <f>SUMIFS(СВЦЭМ!$I$34:$I$777,СВЦЭМ!$A$34:$A$777,$A321,СВЦЭМ!$B$34:$B$777,E$296)+'СЕТ СН'!$F$13-'СЕТ СН'!$F$23</f>
        <v>-578.75</v>
      </c>
      <c r="F321" s="36">
        <f>SUMIFS(СВЦЭМ!$I$34:$I$777,СВЦЭМ!$A$34:$A$777,$A321,СВЦЭМ!$B$34:$B$777,F$296)+'СЕТ СН'!$F$13-'СЕТ СН'!$F$23</f>
        <v>-578.75</v>
      </c>
      <c r="G321" s="36">
        <f>SUMIFS(СВЦЭМ!$I$34:$I$777,СВЦЭМ!$A$34:$A$777,$A321,СВЦЭМ!$B$34:$B$777,G$296)+'СЕТ СН'!$F$13-'СЕТ СН'!$F$23</f>
        <v>-578.75</v>
      </c>
      <c r="H321" s="36">
        <f>SUMIFS(СВЦЭМ!$I$34:$I$777,СВЦЭМ!$A$34:$A$777,$A321,СВЦЭМ!$B$34:$B$777,H$296)+'СЕТ СН'!$F$13-'СЕТ СН'!$F$23</f>
        <v>-578.75</v>
      </c>
      <c r="I321" s="36">
        <f>SUMIFS(СВЦЭМ!$I$34:$I$777,СВЦЭМ!$A$34:$A$777,$A321,СВЦЭМ!$B$34:$B$777,I$296)+'СЕТ СН'!$F$13-'СЕТ СН'!$F$23</f>
        <v>-578.75</v>
      </c>
      <c r="J321" s="36">
        <f>SUMIFS(СВЦЭМ!$I$34:$I$777,СВЦЭМ!$A$34:$A$777,$A321,СВЦЭМ!$B$34:$B$777,J$296)+'СЕТ СН'!$F$13-'СЕТ СН'!$F$23</f>
        <v>-578.75</v>
      </c>
      <c r="K321" s="36">
        <f>SUMIFS(СВЦЭМ!$I$34:$I$777,СВЦЭМ!$A$34:$A$777,$A321,СВЦЭМ!$B$34:$B$777,K$296)+'СЕТ СН'!$F$13-'СЕТ СН'!$F$23</f>
        <v>-578.75</v>
      </c>
      <c r="L321" s="36">
        <f>SUMIFS(СВЦЭМ!$I$34:$I$777,СВЦЭМ!$A$34:$A$777,$A321,СВЦЭМ!$B$34:$B$777,L$296)+'СЕТ СН'!$F$13-'СЕТ СН'!$F$23</f>
        <v>-578.75</v>
      </c>
      <c r="M321" s="36">
        <f>SUMIFS(СВЦЭМ!$I$34:$I$777,СВЦЭМ!$A$34:$A$777,$A321,СВЦЭМ!$B$34:$B$777,M$296)+'СЕТ СН'!$F$13-'СЕТ СН'!$F$23</f>
        <v>-578.75</v>
      </c>
      <c r="N321" s="36">
        <f>SUMIFS(СВЦЭМ!$I$34:$I$777,СВЦЭМ!$A$34:$A$777,$A321,СВЦЭМ!$B$34:$B$777,N$296)+'СЕТ СН'!$F$13-'СЕТ СН'!$F$23</f>
        <v>-578.75</v>
      </c>
      <c r="O321" s="36">
        <f>SUMIFS(СВЦЭМ!$I$34:$I$777,СВЦЭМ!$A$34:$A$777,$A321,СВЦЭМ!$B$34:$B$777,O$296)+'СЕТ СН'!$F$13-'СЕТ СН'!$F$23</f>
        <v>-578.75</v>
      </c>
      <c r="P321" s="36">
        <f>SUMIFS(СВЦЭМ!$I$34:$I$777,СВЦЭМ!$A$34:$A$777,$A321,СВЦЭМ!$B$34:$B$777,P$296)+'СЕТ СН'!$F$13-'СЕТ СН'!$F$23</f>
        <v>-578.75</v>
      </c>
      <c r="Q321" s="36">
        <f>SUMIFS(СВЦЭМ!$I$34:$I$777,СВЦЭМ!$A$34:$A$777,$A321,СВЦЭМ!$B$34:$B$777,Q$296)+'СЕТ СН'!$F$13-'СЕТ СН'!$F$23</f>
        <v>-578.75</v>
      </c>
      <c r="R321" s="36">
        <f>SUMIFS(СВЦЭМ!$I$34:$I$777,СВЦЭМ!$A$34:$A$777,$A321,СВЦЭМ!$B$34:$B$777,R$296)+'СЕТ СН'!$F$13-'СЕТ СН'!$F$23</f>
        <v>-578.75</v>
      </c>
      <c r="S321" s="36">
        <f>SUMIFS(СВЦЭМ!$I$34:$I$777,СВЦЭМ!$A$34:$A$777,$A321,СВЦЭМ!$B$34:$B$777,S$296)+'СЕТ СН'!$F$13-'СЕТ СН'!$F$23</f>
        <v>-578.75</v>
      </c>
      <c r="T321" s="36">
        <f>SUMIFS(СВЦЭМ!$I$34:$I$777,СВЦЭМ!$A$34:$A$777,$A321,СВЦЭМ!$B$34:$B$777,T$296)+'СЕТ СН'!$F$13-'СЕТ СН'!$F$23</f>
        <v>-578.75</v>
      </c>
      <c r="U321" s="36">
        <f>SUMIFS(СВЦЭМ!$I$34:$I$777,СВЦЭМ!$A$34:$A$777,$A321,СВЦЭМ!$B$34:$B$777,U$296)+'СЕТ СН'!$F$13-'СЕТ СН'!$F$23</f>
        <v>-578.75</v>
      </c>
      <c r="V321" s="36">
        <f>SUMIFS(СВЦЭМ!$I$34:$I$777,СВЦЭМ!$A$34:$A$777,$A321,СВЦЭМ!$B$34:$B$777,V$296)+'СЕТ СН'!$F$13-'СЕТ СН'!$F$23</f>
        <v>-578.75</v>
      </c>
      <c r="W321" s="36">
        <f>SUMIFS(СВЦЭМ!$I$34:$I$777,СВЦЭМ!$A$34:$A$777,$A321,СВЦЭМ!$B$34:$B$777,W$296)+'СЕТ СН'!$F$13-'СЕТ СН'!$F$23</f>
        <v>-578.75</v>
      </c>
      <c r="X321" s="36">
        <f>SUMIFS(СВЦЭМ!$I$34:$I$777,СВЦЭМ!$A$34:$A$777,$A321,СВЦЭМ!$B$34:$B$777,X$296)+'СЕТ СН'!$F$13-'СЕТ СН'!$F$23</f>
        <v>-578.75</v>
      </c>
      <c r="Y321" s="36">
        <f>SUMIFS(СВЦЭМ!$I$34:$I$777,СВЦЭМ!$A$34:$A$777,$A321,СВЦЭМ!$B$34:$B$777,Y$296)+'СЕТ СН'!$F$13-'СЕТ СН'!$F$23</f>
        <v>-578.75</v>
      </c>
    </row>
    <row r="322" spans="1:27" ht="15.75" x14ac:dyDescent="0.2">
      <c r="A322" s="35">
        <f t="shared" si="8"/>
        <v>42820</v>
      </c>
      <c r="B322" s="36">
        <f>SUMIFS(СВЦЭМ!$I$34:$I$777,СВЦЭМ!$A$34:$A$777,$A322,СВЦЭМ!$B$34:$B$777,B$296)+'СЕТ СН'!$F$13-'СЕТ СН'!$F$23</f>
        <v>-578.75</v>
      </c>
      <c r="C322" s="36">
        <f>SUMIFS(СВЦЭМ!$I$34:$I$777,СВЦЭМ!$A$34:$A$777,$A322,СВЦЭМ!$B$34:$B$777,C$296)+'СЕТ СН'!$F$13-'СЕТ СН'!$F$23</f>
        <v>-578.75</v>
      </c>
      <c r="D322" s="36">
        <f>SUMIFS(СВЦЭМ!$I$34:$I$777,СВЦЭМ!$A$34:$A$777,$A322,СВЦЭМ!$B$34:$B$777,D$296)+'СЕТ СН'!$F$13-'СЕТ СН'!$F$23</f>
        <v>-578.75</v>
      </c>
      <c r="E322" s="36">
        <f>SUMIFS(СВЦЭМ!$I$34:$I$777,СВЦЭМ!$A$34:$A$777,$A322,СВЦЭМ!$B$34:$B$777,E$296)+'СЕТ СН'!$F$13-'СЕТ СН'!$F$23</f>
        <v>-578.75</v>
      </c>
      <c r="F322" s="36">
        <f>SUMIFS(СВЦЭМ!$I$34:$I$777,СВЦЭМ!$A$34:$A$777,$A322,СВЦЭМ!$B$34:$B$777,F$296)+'СЕТ СН'!$F$13-'СЕТ СН'!$F$23</f>
        <v>-578.75</v>
      </c>
      <c r="G322" s="36">
        <f>SUMIFS(СВЦЭМ!$I$34:$I$777,СВЦЭМ!$A$34:$A$777,$A322,СВЦЭМ!$B$34:$B$777,G$296)+'СЕТ СН'!$F$13-'СЕТ СН'!$F$23</f>
        <v>-578.75</v>
      </c>
      <c r="H322" s="36">
        <f>SUMIFS(СВЦЭМ!$I$34:$I$777,СВЦЭМ!$A$34:$A$777,$A322,СВЦЭМ!$B$34:$B$777,H$296)+'СЕТ СН'!$F$13-'СЕТ СН'!$F$23</f>
        <v>-578.75</v>
      </c>
      <c r="I322" s="36">
        <f>SUMIFS(СВЦЭМ!$I$34:$I$777,СВЦЭМ!$A$34:$A$777,$A322,СВЦЭМ!$B$34:$B$777,I$296)+'СЕТ СН'!$F$13-'СЕТ СН'!$F$23</f>
        <v>-578.75</v>
      </c>
      <c r="J322" s="36">
        <f>SUMIFS(СВЦЭМ!$I$34:$I$777,СВЦЭМ!$A$34:$A$777,$A322,СВЦЭМ!$B$34:$B$777,J$296)+'СЕТ СН'!$F$13-'СЕТ СН'!$F$23</f>
        <v>-578.75</v>
      </c>
      <c r="K322" s="36">
        <f>SUMIFS(СВЦЭМ!$I$34:$I$777,СВЦЭМ!$A$34:$A$777,$A322,СВЦЭМ!$B$34:$B$777,K$296)+'СЕТ СН'!$F$13-'СЕТ СН'!$F$23</f>
        <v>-578.75</v>
      </c>
      <c r="L322" s="36">
        <f>SUMIFS(СВЦЭМ!$I$34:$I$777,СВЦЭМ!$A$34:$A$777,$A322,СВЦЭМ!$B$34:$B$777,L$296)+'СЕТ СН'!$F$13-'СЕТ СН'!$F$23</f>
        <v>-578.75</v>
      </c>
      <c r="M322" s="36">
        <f>SUMIFS(СВЦЭМ!$I$34:$I$777,СВЦЭМ!$A$34:$A$777,$A322,СВЦЭМ!$B$34:$B$777,M$296)+'СЕТ СН'!$F$13-'СЕТ СН'!$F$23</f>
        <v>-578.75</v>
      </c>
      <c r="N322" s="36">
        <f>SUMIFS(СВЦЭМ!$I$34:$I$777,СВЦЭМ!$A$34:$A$777,$A322,СВЦЭМ!$B$34:$B$777,N$296)+'СЕТ СН'!$F$13-'СЕТ СН'!$F$23</f>
        <v>-578.75</v>
      </c>
      <c r="O322" s="36">
        <f>SUMIFS(СВЦЭМ!$I$34:$I$777,СВЦЭМ!$A$34:$A$777,$A322,СВЦЭМ!$B$34:$B$777,O$296)+'СЕТ СН'!$F$13-'СЕТ СН'!$F$23</f>
        <v>-578.75</v>
      </c>
      <c r="P322" s="36">
        <f>SUMIFS(СВЦЭМ!$I$34:$I$777,СВЦЭМ!$A$34:$A$777,$A322,СВЦЭМ!$B$34:$B$777,P$296)+'СЕТ СН'!$F$13-'СЕТ СН'!$F$23</f>
        <v>-578.75</v>
      </c>
      <c r="Q322" s="36">
        <f>SUMIFS(СВЦЭМ!$I$34:$I$777,СВЦЭМ!$A$34:$A$777,$A322,СВЦЭМ!$B$34:$B$777,Q$296)+'СЕТ СН'!$F$13-'СЕТ СН'!$F$23</f>
        <v>-578.75</v>
      </c>
      <c r="R322" s="36">
        <f>SUMIFS(СВЦЭМ!$I$34:$I$777,СВЦЭМ!$A$34:$A$777,$A322,СВЦЭМ!$B$34:$B$777,R$296)+'СЕТ СН'!$F$13-'СЕТ СН'!$F$23</f>
        <v>-578.75</v>
      </c>
      <c r="S322" s="36">
        <f>SUMIFS(СВЦЭМ!$I$34:$I$777,СВЦЭМ!$A$34:$A$777,$A322,СВЦЭМ!$B$34:$B$777,S$296)+'СЕТ СН'!$F$13-'СЕТ СН'!$F$23</f>
        <v>-578.75</v>
      </c>
      <c r="T322" s="36">
        <f>SUMIFS(СВЦЭМ!$I$34:$I$777,СВЦЭМ!$A$34:$A$777,$A322,СВЦЭМ!$B$34:$B$777,T$296)+'СЕТ СН'!$F$13-'СЕТ СН'!$F$23</f>
        <v>-578.75</v>
      </c>
      <c r="U322" s="36">
        <f>SUMIFS(СВЦЭМ!$I$34:$I$777,СВЦЭМ!$A$34:$A$777,$A322,СВЦЭМ!$B$34:$B$777,U$296)+'СЕТ СН'!$F$13-'СЕТ СН'!$F$23</f>
        <v>-578.75</v>
      </c>
      <c r="V322" s="36">
        <f>SUMIFS(СВЦЭМ!$I$34:$I$777,СВЦЭМ!$A$34:$A$777,$A322,СВЦЭМ!$B$34:$B$777,V$296)+'СЕТ СН'!$F$13-'СЕТ СН'!$F$23</f>
        <v>-578.75</v>
      </c>
      <c r="W322" s="36">
        <f>SUMIFS(СВЦЭМ!$I$34:$I$777,СВЦЭМ!$A$34:$A$777,$A322,СВЦЭМ!$B$34:$B$777,W$296)+'СЕТ СН'!$F$13-'СЕТ СН'!$F$23</f>
        <v>-578.75</v>
      </c>
      <c r="X322" s="36">
        <f>SUMIFS(СВЦЭМ!$I$34:$I$777,СВЦЭМ!$A$34:$A$777,$A322,СВЦЭМ!$B$34:$B$777,X$296)+'СЕТ СН'!$F$13-'СЕТ СН'!$F$23</f>
        <v>-578.75</v>
      </c>
      <c r="Y322" s="36">
        <f>SUMIFS(СВЦЭМ!$I$34:$I$777,СВЦЭМ!$A$34:$A$777,$A322,СВЦЭМ!$B$34:$B$777,Y$296)+'СЕТ СН'!$F$13-'СЕТ СН'!$F$23</f>
        <v>-578.75</v>
      </c>
    </row>
    <row r="323" spans="1:27" ht="15.75" x14ac:dyDescent="0.2">
      <c r="A323" s="35">
        <f t="shared" si="8"/>
        <v>42821</v>
      </c>
      <c r="B323" s="36">
        <f>SUMIFS(СВЦЭМ!$I$34:$I$777,СВЦЭМ!$A$34:$A$777,$A323,СВЦЭМ!$B$34:$B$777,B$296)+'СЕТ СН'!$F$13-'СЕТ СН'!$F$23</f>
        <v>-578.75</v>
      </c>
      <c r="C323" s="36">
        <f>SUMIFS(СВЦЭМ!$I$34:$I$777,СВЦЭМ!$A$34:$A$777,$A323,СВЦЭМ!$B$34:$B$777,C$296)+'СЕТ СН'!$F$13-'СЕТ СН'!$F$23</f>
        <v>-578.75</v>
      </c>
      <c r="D323" s="36">
        <f>SUMIFS(СВЦЭМ!$I$34:$I$777,СВЦЭМ!$A$34:$A$777,$A323,СВЦЭМ!$B$34:$B$777,D$296)+'СЕТ СН'!$F$13-'СЕТ СН'!$F$23</f>
        <v>-578.75</v>
      </c>
      <c r="E323" s="36">
        <f>SUMIFS(СВЦЭМ!$I$34:$I$777,СВЦЭМ!$A$34:$A$777,$A323,СВЦЭМ!$B$34:$B$777,E$296)+'СЕТ СН'!$F$13-'СЕТ СН'!$F$23</f>
        <v>-578.75</v>
      </c>
      <c r="F323" s="36">
        <f>SUMIFS(СВЦЭМ!$I$34:$I$777,СВЦЭМ!$A$34:$A$777,$A323,СВЦЭМ!$B$34:$B$777,F$296)+'СЕТ СН'!$F$13-'СЕТ СН'!$F$23</f>
        <v>-578.75</v>
      </c>
      <c r="G323" s="36">
        <f>SUMIFS(СВЦЭМ!$I$34:$I$777,СВЦЭМ!$A$34:$A$777,$A323,СВЦЭМ!$B$34:$B$777,G$296)+'СЕТ СН'!$F$13-'СЕТ СН'!$F$23</f>
        <v>-578.75</v>
      </c>
      <c r="H323" s="36">
        <f>SUMIFS(СВЦЭМ!$I$34:$I$777,СВЦЭМ!$A$34:$A$777,$A323,СВЦЭМ!$B$34:$B$777,H$296)+'СЕТ СН'!$F$13-'СЕТ СН'!$F$23</f>
        <v>-578.75</v>
      </c>
      <c r="I323" s="36">
        <f>SUMIFS(СВЦЭМ!$I$34:$I$777,СВЦЭМ!$A$34:$A$777,$A323,СВЦЭМ!$B$34:$B$777,I$296)+'СЕТ СН'!$F$13-'СЕТ СН'!$F$23</f>
        <v>-578.75</v>
      </c>
      <c r="J323" s="36">
        <f>SUMIFS(СВЦЭМ!$I$34:$I$777,СВЦЭМ!$A$34:$A$777,$A323,СВЦЭМ!$B$34:$B$777,J$296)+'СЕТ СН'!$F$13-'СЕТ СН'!$F$23</f>
        <v>-578.75</v>
      </c>
      <c r="K323" s="36">
        <f>SUMIFS(СВЦЭМ!$I$34:$I$777,СВЦЭМ!$A$34:$A$777,$A323,СВЦЭМ!$B$34:$B$777,K$296)+'СЕТ СН'!$F$13-'СЕТ СН'!$F$23</f>
        <v>-578.75</v>
      </c>
      <c r="L323" s="36">
        <f>SUMIFS(СВЦЭМ!$I$34:$I$777,СВЦЭМ!$A$34:$A$777,$A323,СВЦЭМ!$B$34:$B$777,L$296)+'СЕТ СН'!$F$13-'СЕТ СН'!$F$23</f>
        <v>-578.75</v>
      </c>
      <c r="M323" s="36">
        <f>SUMIFS(СВЦЭМ!$I$34:$I$777,СВЦЭМ!$A$34:$A$777,$A323,СВЦЭМ!$B$34:$B$777,M$296)+'СЕТ СН'!$F$13-'СЕТ СН'!$F$23</f>
        <v>-578.75</v>
      </c>
      <c r="N323" s="36">
        <f>SUMIFS(СВЦЭМ!$I$34:$I$777,СВЦЭМ!$A$34:$A$777,$A323,СВЦЭМ!$B$34:$B$777,N$296)+'СЕТ СН'!$F$13-'СЕТ СН'!$F$23</f>
        <v>-578.75</v>
      </c>
      <c r="O323" s="36">
        <f>SUMIFS(СВЦЭМ!$I$34:$I$777,СВЦЭМ!$A$34:$A$777,$A323,СВЦЭМ!$B$34:$B$777,O$296)+'СЕТ СН'!$F$13-'СЕТ СН'!$F$23</f>
        <v>-578.75</v>
      </c>
      <c r="P323" s="36">
        <f>SUMIFS(СВЦЭМ!$I$34:$I$777,СВЦЭМ!$A$34:$A$777,$A323,СВЦЭМ!$B$34:$B$777,P$296)+'СЕТ СН'!$F$13-'СЕТ СН'!$F$23</f>
        <v>-578.75</v>
      </c>
      <c r="Q323" s="36">
        <f>SUMIFS(СВЦЭМ!$I$34:$I$777,СВЦЭМ!$A$34:$A$777,$A323,СВЦЭМ!$B$34:$B$777,Q$296)+'СЕТ СН'!$F$13-'СЕТ СН'!$F$23</f>
        <v>-578.75</v>
      </c>
      <c r="R323" s="36">
        <f>SUMIFS(СВЦЭМ!$I$34:$I$777,СВЦЭМ!$A$34:$A$777,$A323,СВЦЭМ!$B$34:$B$777,R$296)+'СЕТ СН'!$F$13-'СЕТ СН'!$F$23</f>
        <v>-578.75</v>
      </c>
      <c r="S323" s="36">
        <f>SUMIFS(СВЦЭМ!$I$34:$I$777,СВЦЭМ!$A$34:$A$777,$A323,СВЦЭМ!$B$34:$B$777,S$296)+'СЕТ СН'!$F$13-'СЕТ СН'!$F$23</f>
        <v>-578.75</v>
      </c>
      <c r="T323" s="36">
        <f>SUMIFS(СВЦЭМ!$I$34:$I$777,СВЦЭМ!$A$34:$A$777,$A323,СВЦЭМ!$B$34:$B$777,T$296)+'СЕТ СН'!$F$13-'СЕТ СН'!$F$23</f>
        <v>-578.75</v>
      </c>
      <c r="U323" s="36">
        <f>SUMIFS(СВЦЭМ!$I$34:$I$777,СВЦЭМ!$A$34:$A$777,$A323,СВЦЭМ!$B$34:$B$777,U$296)+'СЕТ СН'!$F$13-'СЕТ СН'!$F$23</f>
        <v>-578.75</v>
      </c>
      <c r="V323" s="36">
        <f>SUMIFS(СВЦЭМ!$I$34:$I$777,СВЦЭМ!$A$34:$A$777,$A323,СВЦЭМ!$B$34:$B$777,V$296)+'СЕТ СН'!$F$13-'СЕТ СН'!$F$23</f>
        <v>-578.75</v>
      </c>
      <c r="W323" s="36">
        <f>SUMIFS(СВЦЭМ!$I$34:$I$777,СВЦЭМ!$A$34:$A$777,$A323,СВЦЭМ!$B$34:$B$777,W$296)+'СЕТ СН'!$F$13-'СЕТ СН'!$F$23</f>
        <v>-578.75</v>
      </c>
      <c r="X323" s="36">
        <f>SUMIFS(СВЦЭМ!$I$34:$I$777,СВЦЭМ!$A$34:$A$777,$A323,СВЦЭМ!$B$34:$B$777,X$296)+'СЕТ СН'!$F$13-'СЕТ СН'!$F$23</f>
        <v>-578.75</v>
      </c>
      <c r="Y323" s="36">
        <f>SUMIFS(СВЦЭМ!$I$34:$I$777,СВЦЭМ!$A$34:$A$777,$A323,СВЦЭМ!$B$34:$B$777,Y$296)+'СЕТ СН'!$F$13-'СЕТ СН'!$F$23</f>
        <v>-578.75</v>
      </c>
    </row>
    <row r="324" spans="1:27" ht="15.75" x14ac:dyDescent="0.2">
      <c r="A324" s="35">
        <f t="shared" si="8"/>
        <v>42822</v>
      </c>
      <c r="B324" s="36">
        <f>SUMIFS(СВЦЭМ!$I$34:$I$777,СВЦЭМ!$A$34:$A$777,$A324,СВЦЭМ!$B$34:$B$777,B$296)+'СЕТ СН'!$F$13-'СЕТ СН'!$F$23</f>
        <v>-578.75</v>
      </c>
      <c r="C324" s="36">
        <f>SUMIFS(СВЦЭМ!$I$34:$I$777,СВЦЭМ!$A$34:$A$777,$A324,СВЦЭМ!$B$34:$B$777,C$296)+'СЕТ СН'!$F$13-'СЕТ СН'!$F$23</f>
        <v>-578.75</v>
      </c>
      <c r="D324" s="36">
        <f>SUMIFS(СВЦЭМ!$I$34:$I$777,СВЦЭМ!$A$34:$A$777,$A324,СВЦЭМ!$B$34:$B$777,D$296)+'СЕТ СН'!$F$13-'СЕТ СН'!$F$23</f>
        <v>-578.75</v>
      </c>
      <c r="E324" s="36">
        <f>SUMIFS(СВЦЭМ!$I$34:$I$777,СВЦЭМ!$A$34:$A$777,$A324,СВЦЭМ!$B$34:$B$777,E$296)+'СЕТ СН'!$F$13-'СЕТ СН'!$F$23</f>
        <v>-578.75</v>
      </c>
      <c r="F324" s="36">
        <f>SUMIFS(СВЦЭМ!$I$34:$I$777,СВЦЭМ!$A$34:$A$777,$A324,СВЦЭМ!$B$34:$B$777,F$296)+'СЕТ СН'!$F$13-'СЕТ СН'!$F$23</f>
        <v>-578.75</v>
      </c>
      <c r="G324" s="36">
        <f>SUMIFS(СВЦЭМ!$I$34:$I$777,СВЦЭМ!$A$34:$A$777,$A324,СВЦЭМ!$B$34:$B$777,G$296)+'СЕТ СН'!$F$13-'СЕТ СН'!$F$23</f>
        <v>-578.75</v>
      </c>
      <c r="H324" s="36">
        <f>SUMIFS(СВЦЭМ!$I$34:$I$777,СВЦЭМ!$A$34:$A$777,$A324,СВЦЭМ!$B$34:$B$777,H$296)+'СЕТ СН'!$F$13-'СЕТ СН'!$F$23</f>
        <v>-578.75</v>
      </c>
      <c r="I324" s="36">
        <f>SUMIFS(СВЦЭМ!$I$34:$I$777,СВЦЭМ!$A$34:$A$777,$A324,СВЦЭМ!$B$34:$B$777,I$296)+'СЕТ СН'!$F$13-'СЕТ СН'!$F$23</f>
        <v>-578.75</v>
      </c>
      <c r="J324" s="36">
        <f>SUMIFS(СВЦЭМ!$I$34:$I$777,СВЦЭМ!$A$34:$A$777,$A324,СВЦЭМ!$B$34:$B$777,J$296)+'СЕТ СН'!$F$13-'СЕТ СН'!$F$23</f>
        <v>-578.75</v>
      </c>
      <c r="K324" s="36">
        <f>SUMIFS(СВЦЭМ!$I$34:$I$777,СВЦЭМ!$A$34:$A$777,$A324,СВЦЭМ!$B$34:$B$777,K$296)+'СЕТ СН'!$F$13-'СЕТ СН'!$F$23</f>
        <v>-578.75</v>
      </c>
      <c r="L324" s="36">
        <f>SUMIFS(СВЦЭМ!$I$34:$I$777,СВЦЭМ!$A$34:$A$777,$A324,СВЦЭМ!$B$34:$B$777,L$296)+'СЕТ СН'!$F$13-'СЕТ СН'!$F$23</f>
        <v>-578.75</v>
      </c>
      <c r="M324" s="36">
        <f>SUMIFS(СВЦЭМ!$I$34:$I$777,СВЦЭМ!$A$34:$A$777,$A324,СВЦЭМ!$B$34:$B$777,M$296)+'СЕТ СН'!$F$13-'СЕТ СН'!$F$23</f>
        <v>-578.75</v>
      </c>
      <c r="N324" s="36">
        <f>SUMIFS(СВЦЭМ!$I$34:$I$777,СВЦЭМ!$A$34:$A$777,$A324,СВЦЭМ!$B$34:$B$777,N$296)+'СЕТ СН'!$F$13-'СЕТ СН'!$F$23</f>
        <v>-578.75</v>
      </c>
      <c r="O324" s="36">
        <f>SUMIFS(СВЦЭМ!$I$34:$I$777,СВЦЭМ!$A$34:$A$777,$A324,СВЦЭМ!$B$34:$B$777,O$296)+'СЕТ СН'!$F$13-'СЕТ СН'!$F$23</f>
        <v>-578.75</v>
      </c>
      <c r="P324" s="36">
        <f>SUMIFS(СВЦЭМ!$I$34:$I$777,СВЦЭМ!$A$34:$A$777,$A324,СВЦЭМ!$B$34:$B$777,P$296)+'СЕТ СН'!$F$13-'СЕТ СН'!$F$23</f>
        <v>-578.75</v>
      </c>
      <c r="Q324" s="36">
        <f>SUMIFS(СВЦЭМ!$I$34:$I$777,СВЦЭМ!$A$34:$A$777,$A324,СВЦЭМ!$B$34:$B$777,Q$296)+'СЕТ СН'!$F$13-'СЕТ СН'!$F$23</f>
        <v>-578.75</v>
      </c>
      <c r="R324" s="36">
        <f>SUMIFS(СВЦЭМ!$I$34:$I$777,СВЦЭМ!$A$34:$A$777,$A324,СВЦЭМ!$B$34:$B$777,R$296)+'СЕТ СН'!$F$13-'СЕТ СН'!$F$23</f>
        <v>-578.75</v>
      </c>
      <c r="S324" s="36">
        <f>SUMIFS(СВЦЭМ!$I$34:$I$777,СВЦЭМ!$A$34:$A$777,$A324,СВЦЭМ!$B$34:$B$777,S$296)+'СЕТ СН'!$F$13-'СЕТ СН'!$F$23</f>
        <v>-578.75</v>
      </c>
      <c r="T324" s="36">
        <f>SUMIFS(СВЦЭМ!$I$34:$I$777,СВЦЭМ!$A$34:$A$777,$A324,СВЦЭМ!$B$34:$B$777,T$296)+'СЕТ СН'!$F$13-'СЕТ СН'!$F$23</f>
        <v>-578.75</v>
      </c>
      <c r="U324" s="36">
        <f>SUMIFS(СВЦЭМ!$I$34:$I$777,СВЦЭМ!$A$34:$A$777,$A324,СВЦЭМ!$B$34:$B$777,U$296)+'СЕТ СН'!$F$13-'СЕТ СН'!$F$23</f>
        <v>-578.75</v>
      </c>
      <c r="V324" s="36">
        <f>SUMIFS(СВЦЭМ!$I$34:$I$777,СВЦЭМ!$A$34:$A$777,$A324,СВЦЭМ!$B$34:$B$777,V$296)+'СЕТ СН'!$F$13-'СЕТ СН'!$F$23</f>
        <v>-578.75</v>
      </c>
      <c r="W324" s="36">
        <f>SUMIFS(СВЦЭМ!$I$34:$I$777,СВЦЭМ!$A$34:$A$777,$A324,СВЦЭМ!$B$34:$B$777,W$296)+'СЕТ СН'!$F$13-'СЕТ СН'!$F$23</f>
        <v>-578.75</v>
      </c>
      <c r="X324" s="36">
        <f>SUMIFS(СВЦЭМ!$I$34:$I$777,СВЦЭМ!$A$34:$A$777,$A324,СВЦЭМ!$B$34:$B$777,X$296)+'СЕТ СН'!$F$13-'СЕТ СН'!$F$23</f>
        <v>-578.75</v>
      </c>
      <c r="Y324" s="36">
        <f>SUMIFS(СВЦЭМ!$I$34:$I$777,СВЦЭМ!$A$34:$A$777,$A324,СВЦЭМ!$B$34:$B$777,Y$296)+'СЕТ СН'!$F$13-'СЕТ СН'!$F$23</f>
        <v>-578.75</v>
      </c>
    </row>
    <row r="325" spans="1:27" ht="15.75" x14ac:dyDescent="0.2">
      <c r="A325" s="35">
        <f t="shared" si="8"/>
        <v>42823</v>
      </c>
      <c r="B325" s="36">
        <f>SUMIFS(СВЦЭМ!$I$34:$I$777,СВЦЭМ!$A$34:$A$777,$A325,СВЦЭМ!$B$34:$B$777,B$296)+'СЕТ СН'!$F$13-'СЕТ СН'!$F$23</f>
        <v>-578.75</v>
      </c>
      <c r="C325" s="36">
        <f>SUMIFS(СВЦЭМ!$I$34:$I$777,СВЦЭМ!$A$34:$A$777,$A325,СВЦЭМ!$B$34:$B$777,C$296)+'СЕТ СН'!$F$13-'СЕТ СН'!$F$23</f>
        <v>-578.75</v>
      </c>
      <c r="D325" s="36">
        <f>SUMIFS(СВЦЭМ!$I$34:$I$777,СВЦЭМ!$A$34:$A$777,$A325,СВЦЭМ!$B$34:$B$777,D$296)+'СЕТ СН'!$F$13-'СЕТ СН'!$F$23</f>
        <v>-578.75</v>
      </c>
      <c r="E325" s="36">
        <f>SUMIFS(СВЦЭМ!$I$34:$I$777,СВЦЭМ!$A$34:$A$777,$A325,СВЦЭМ!$B$34:$B$777,E$296)+'СЕТ СН'!$F$13-'СЕТ СН'!$F$23</f>
        <v>-578.75</v>
      </c>
      <c r="F325" s="36">
        <f>SUMIFS(СВЦЭМ!$I$34:$I$777,СВЦЭМ!$A$34:$A$777,$A325,СВЦЭМ!$B$34:$B$777,F$296)+'СЕТ СН'!$F$13-'СЕТ СН'!$F$23</f>
        <v>-578.75</v>
      </c>
      <c r="G325" s="36">
        <f>SUMIFS(СВЦЭМ!$I$34:$I$777,СВЦЭМ!$A$34:$A$777,$A325,СВЦЭМ!$B$34:$B$777,G$296)+'СЕТ СН'!$F$13-'СЕТ СН'!$F$23</f>
        <v>-578.75</v>
      </c>
      <c r="H325" s="36">
        <f>SUMIFS(СВЦЭМ!$I$34:$I$777,СВЦЭМ!$A$34:$A$777,$A325,СВЦЭМ!$B$34:$B$777,H$296)+'СЕТ СН'!$F$13-'СЕТ СН'!$F$23</f>
        <v>-578.75</v>
      </c>
      <c r="I325" s="36">
        <f>SUMIFS(СВЦЭМ!$I$34:$I$777,СВЦЭМ!$A$34:$A$777,$A325,СВЦЭМ!$B$34:$B$777,I$296)+'СЕТ СН'!$F$13-'СЕТ СН'!$F$23</f>
        <v>-578.75</v>
      </c>
      <c r="J325" s="36">
        <f>SUMIFS(СВЦЭМ!$I$34:$I$777,СВЦЭМ!$A$34:$A$777,$A325,СВЦЭМ!$B$34:$B$777,J$296)+'СЕТ СН'!$F$13-'СЕТ СН'!$F$23</f>
        <v>-578.75</v>
      </c>
      <c r="K325" s="36">
        <f>SUMIFS(СВЦЭМ!$I$34:$I$777,СВЦЭМ!$A$34:$A$777,$A325,СВЦЭМ!$B$34:$B$777,K$296)+'СЕТ СН'!$F$13-'СЕТ СН'!$F$23</f>
        <v>-578.75</v>
      </c>
      <c r="L325" s="36">
        <f>SUMIFS(СВЦЭМ!$I$34:$I$777,СВЦЭМ!$A$34:$A$777,$A325,СВЦЭМ!$B$34:$B$777,L$296)+'СЕТ СН'!$F$13-'СЕТ СН'!$F$23</f>
        <v>-578.75</v>
      </c>
      <c r="M325" s="36">
        <f>SUMIFS(СВЦЭМ!$I$34:$I$777,СВЦЭМ!$A$34:$A$777,$A325,СВЦЭМ!$B$34:$B$777,M$296)+'СЕТ СН'!$F$13-'СЕТ СН'!$F$23</f>
        <v>-578.75</v>
      </c>
      <c r="N325" s="36">
        <f>SUMIFS(СВЦЭМ!$I$34:$I$777,СВЦЭМ!$A$34:$A$777,$A325,СВЦЭМ!$B$34:$B$777,N$296)+'СЕТ СН'!$F$13-'СЕТ СН'!$F$23</f>
        <v>-578.75</v>
      </c>
      <c r="O325" s="36">
        <f>SUMIFS(СВЦЭМ!$I$34:$I$777,СВЦЭМ!$A$34:$A$777,$A325,СВЦЭМ!$B$34:$B$777,O$296)+'СЕТ СН'!$F$13-'СЕТ СН'!$F$23</f>
        <v>-578.75</v>
      </c>
      <c r="P325" s="36">
        <f>SUMIFS(СВЦЭМ!$I$34:$I$777,СВЦЭМ!$A$34:$A$777,$A325,СВЦЭМ!$B$34:$B$777,P$296)+'СЕТ СН'!$F$13-'СЕТ СН'!$F$23</f>
        <v>-578.75</v>
      </c>
      <c r="Q325" s="36">
        <f>SUMIFS(СВЦЭМ!$I$34:$I$777,СВЦЭМ!$A$34:$A$777,$A325,СВЦЭМ!$B$34:$B$777,Q$296)+'СЕТ СН'!$F$13-'СЕТ СН'!$F$23</f>
        <v>-578.75</v>
      </c>
      <c r="R325" s="36">
        <f>SUMIFS(СВЦЭМ!$I$34:$I$777,СВЦЭМ!$A$34:$A$777,$A325,СВЦЭМ!$B$34:$B$777,R$296)+'СЕТ СН'!$F$13-'СЕТ СН'!$F$23</f>
        <v>-578.75</v>
      </c>
      <c r="S325" s="36">
        <f>SUMIFS(СВЦЭМ!$I$34:$I$777,СВЦЭМ!$A$34:$A$777,$A325,СВЦЭМ!$B$34:$B$777,S$296)+'СЕТ СН'!$F$13-'СЕТ СН'!$F$23</f>
        <v>-578.75</v>
      </c>
      <c r="T325" s="36">
        <f>SUMIFS(СВЦЭМ!$I$34:$I$777,СВЦЭМ!$A$34:$A$777,$A325,СВЦЭМ!$B$34:$B$777,T$296)+'СЕТ СН'!$F$13-'СЕТ СН'!$F$23</f>
        <v>-578.75</v>
      </c>
      <c r="U325" s="36">
        <f>SUMIFS(СВЦЭМ!$I$34:$I$777,СВЦЭМ!$A$34:$A$777,$A325,СВЦЭМ!$B$34:$B$777,U$296)+'СЕТ СН'!$F$13-'СЕТ СН'!$F$23</f>
        <v>-578.75</v>
      </c>
      <c r="V325" s="36">
        <f>SUMIFS(СВЦЭМ!$I$34:$I$777,СВЦЭМ!$A$34:$A$777,$A325,СВЦЭМ!$B$34:$B$777,V$296)+'СЕТ СН'!$F$13-'СЕТ СН'!$F$23</f>
        <v>-578.75</v>
      </c>
      <c r="W325" s="36">
        <f>SUMIFS(СВЦЭМ!$I$34:$I$777,СВЦЭМ!$A$34:$A$777,$A325,СВЦЭМ!$B$34:$B$777,W$296)+'СЕТ СН'!$F$13-'СЕТ СН'!$F$23</f>
        <v>-578.75</v>
      </c>
      <c r="X325" s="36">
        <f>SUMIFS(СВЦЭМ!$I$34:$I$777,СВЦЭМ!$A$34:$A$777,$A325,СВЦЭМ!$B$34:$B$777,X$296)+'СЕТ СН'!$F$13-'СЕТ СН'!$F$23</f>
        <v>-578.75</v>
      </c>
      <c r="Y325" s="36">
        <f>SUMIFS(СВЦЭМ!$I$34:$I$777,СВЦЭМ!$A$34:$A$777,$A325,СВЦЭМ!$B$34:$B$777,Y$296)+'СЕТ СН'!$F$13-'СЕТ СН'!$F$23</f>
        <v>-578.75</v>
      </c>
    </row>
    <row r="326" spans="1:27" ht="15.75" x14ac:dyDescent="0.2">
      <c r="A326" s="35">
        <f t="shared" si="8"/>
        <v>42824</v>
      </c>
      <c r="B326" s="36">
        <f>SUMIFS(СВЦЭМ!$I$34:$I$777,СВЦЭМ!$A$34:$A$777,$A326,СВЦЭМ!$B$34:$B$777,B$296)+'СЕТ СН'!$F$13-'СЕТ СН'!$F$23</f>
        <v>-578.75</v>
      </c>
      <c r="C326" s="36">
        <f>SUMIFS(СВЦЭМ!$I$34:$I$777,СВЦЭМ!$A$34:$A$777,$A326,СВЦЭМ!$B$34:$B$777,C$296)+'СЕТ СН'!$F$13-'СЕТ СН'!$F$23</f>
        <v>-578.75</v>
      </c>
      <c r="D326" s="36">
        <f>SUMIFS(СВЦЭМ!$I$34:$I$777,СВЦЭМ!$A$34:$A$777,$A326,СВЦЭМ!$B$34:$B$777,D$296)+'СЕТ СН'!$F$13-'СЕТ СН'!$F$23</f>
        <v>-578.75</v>
      </c>
      <c r="E326" s="36">
        <f>SUMIFS(СВЦЭМ!$I$34:$I$777,СВЦЭМ!$A$34:$A$777,$A326,СВЦЭМ!$B$34:$B$777,E$296)+'СЕТ СН'!$F$13-'СЕТ СН'!$F$23</f>
        <v>-578.75</v>
      </c>
      <c r="F326" s="36">
        <f>SUMIFS(СВЦЭМ!$I$34:$I$777,СВЦЭМ!$A$34:$A$777,$A326,СВЦЭМ!$B$34:$B$777,F$296)+'СЕТ СН'!$F$13-'СЕТ СН'!$F$23</f>
        <v>-578.75</v>
      </c>
      <c r="G326" s="36">
        <f>SUMIFS(СВЦЭМ!$I$34:$I$777,СВЦЭМ!$A$34:$A$777,$A326,СВЦЭМ!$B$34:$B$777,G$296)+'СЕТ СН'!$F$13-'СЕТ СН'!$F$23</f>
        <v>-578.75</v>
      </c>
      <c r="H326" s="36">
        <f>SUMIFS(СВЦЭМ!$I$34:$I$777,СВЦЭМ!$A$34:$A$777,$A326,СВЦЭМ!$B$34:$B$777,H$296)+'СЕТ СН'!$F$13-'СЕТ СН'!$F$23</f>
        <v>-578.75</v>
      </c>
      <c r="I326" s="36">
        <f>SUMIFS(СВЦЭМ!$I$34:$I$777,СВЦЭМ!$A$34:$A$777,$A326,СВЦЭМ!$B$34:$B$777,I$296)+'СЕТ СН'!$F$13-'СЕТ СН'!$F$23</f>
        <v>-578.75</v>
      </c>
      <c r="J326" s="36">
        <f>SUMIFS(СВЦЭМ!$I$34:$I$777,СВЦЭМ!$A$34:$A$777,$A326,СВЦЭМ!$B$34:$B$777,J$296)+'СЕТ СН'!$F$13-'СЕТ СН'!$F$23</f>
        <v>-578.75</v>
      </c>
      <c r="K326" s="36">
        <f>SUMIFS(СВЦЭМ!$I$34:$I$777,СВЦЭМ!$A$34:$A$777,$A326,СВЦЭМ!$B$34:$B$777,K$296)+'СЕТ СН'!$F$13-'СЕТ СН'!$F$23</f>
        <v>-578.75</v>
      </c>
      <c r="L326" s="36">
        <f>SUMIFS(СВЦЭМ!$I$34:$I$777,СВЦЭМ!$A$34:$A$777,$A326,СВЦЭМ!$B$34:$B$777,L$296)+'СЕТ СН'!$F$13-'СЕТ СН'!$F$23</f>
        <v>-578.75</v>
      </c>
      <c r="M326" s="36">
        <f>SUMIFS(СВЦЭМ!$I$34:$I$777,СВЦЭМ!$A$34:$A$777,$A326,СВЦЭМ!$B$34:$B$777,M$296)+'СЕТ СН'!$F$13-'СЕТ СН'!$F$23</f>
        <v>-578.75</v>
      </c>
      <c r="N326" s="36">
        <f>SUMIFS(СВЦЭМ!$I$34:$I$777,СВЦЭМ!$A$34:$A$777,$A326,СВЦЭМ!$B$34:$B$777,N$296)+'СЕТ СН'!$F$13-'СЕТ СН'!$F$23</f>
        <v>-578.75</v>
      </c>
      <c r="O326" s="36">
        <f>SUMIFS(СВЦЭМ!$I$34:$I$777,СВЦЭМ!$A$34:$A$777,$A326,СВЦЭМ!$B$34:$B$777,O$296)+'СЕТ СН'!$F$13-'СЕТ СН'!$F$23</f>
        <v>-578.75</v>
      </c>
      <c r="P326" s="36">
        <f>SUMIFS(СВЦЭМ!$I$34:$I$777,СВЦЭМ!$A$34:$A$777,$A326,СВЦЭМ!$B$34:$B$777,P$296)+'СЕТ СН'!$F$13-'СЕТ СН'!$F$23</f>
        <v>-578.75</v>
      </c>
      <c r="Q326" s="36">
        <f>SUMIFS(СВЦЭМ!$I$34:$I$777,СВЦЭМ!$A$34:$A$777,$A326,СВЦЭМ!$B$34:$B$777,Q$296)+'СЕТ СН'!$F$13-'СЕТ СН'!$F$23</f>
        <v>-578.75</v>
      </c>
      <c r="R326" s="36">
        <f>SUMIFS(СВЦЭМ!$I$34:$I$777,СВЦЭМ!$A$34:$A$777,$A326,СВЦЭМ!$B$34:$B$777,R$296)+'СЕТ СН'!$F$13-'СЕТ СН'!$F$23</f>
        <v>-578.75</v>
      </c>
      <c r="S326" s="36">
        <f>SUMIFS(СВЦЭМ!$I$34:$I$777,СВЦЭМ!$A$34:$A$777,$A326,СВЦЭМ!$B$34:$B$777,S$296)+'СЕТ СН'!$F$13-'СЕТ СН'!$F$23</f>
        <v>-578.75</v>
      </c>
      <c r="T326" s="36">
        <f>SUMIFS(СВЦЭМ!$I$34:$I$777,СВЦЭМ!$A$34:$A$777,$A326,СВЦЭМ!$B$34:$B$777,T$296)+'СЕТ СН'!$F$13-'СЕТ СН'!$F$23</f>
        <v>-578.75</v>
      </c>
      <c r="U326" s="36">
        <f>SUMIFS(СВЦЭМ!$I$34:$I$777,СВЦЭМ!$A$34:$A$777,$A326,СВЦЭМ!$B$34:$B$777,U$296)+'СЕТ СН'!$F$13-'СЕТ СН'!$F$23</f>
        <v>-578.75</v>
      </c>
      <c r="V326" s="36">
        <f>SUMIFS(СВЦЭМ!$I$34:$I$777,СВЦЭМ!$A$34:$A$777,$A326,СВЦЭМ!$B$34:$B$777,V$296)+'СЕТ СН'!$F$13-'СЕТ СН'!$F$23</f>
        <v>-578.75</v>
      </c>
      <c r="W326" s="36">
        <f>SUMIFS(СВЦЭМ!$I$34:$I$777,СВЦЭМ!$A$34:$A$777,$A326,СВЦЭМ!$B$34:$B$777,W$296)+'СЕТ СН'!$F$13-'СЕТ СН'!$F$23</f>
        <v>-578.75</v>
      </c>
      <c r="X326" s="36">
        <f>SUMIFS(СВЦЭМ!$I$34:$I$777,СВЦЭМ!$A$34:$A$777,$A326,СВЦЭМ!$B$34:$B$777,X$296)+'СЕТ СН'!$F$13-'СЕТ СН'!$F$23</f>
        <v>-578.75</v>
      </c>
      <c r="Y326" s="36">
        <f>SUMIFS(СВЦЭМ!$I$34:$I$777,СВЦЭМ!$A$34:$A$777,$A326,СВЦЭМ!$B$34:$B$777,Y$296)+'СЕТ СН'!$F$13-'СЕТ СН'!$F$23</f>
        <v>-578.75</v>
      </c>
    </row>
    <row r="327" spans="1:27" ht="15.75" x14ac:dyDescent="0.2">
      <c r="A327" s="35">
        <f t="shared" si="8"/>
        <v>42825</v>
      </c>
      <c r="B327" s="36">
        <f>SUMIFS(СВЦЭМ!$I$34:$I$777,СВЦЭМ!$A$34:$A$777,$A327,СВЦЭМ!$B$34:$B$777,B$296)+'СЕТ СН'!$F$13-'СЕТ СН'!$F$23</f>
        <v>-578.75</v>
      </c>
      <c r="C327" s="36">
        <f>SUMIFS(СВЦЭМ!$I$34:$I$777,СВЦЭМ!$A$34:$A$777,$A327,СВЦЭМ!$B$34:$B$777,C$296)+'СЕТ СН'!$F$13-'СЕТ СН'!$F$23</f>
        <v>-578.75</v>
      </c>
      <c r="D327" s="36">
        <f>SUMIFS(СВЦЭМ!$I$34:$I$777,СВЦЭМ!$A$34:$A$777,$A327,СВЦЭМ!$B$34:$B$777,D$296)+'СЕТ СН'!$F$13-'СЕТ СН'!$F$23</f>
        <v>-578.75</v>
      </c>
      <c r="E327" s="36">
        <f>SUMIFS(СВЦЭМ!$I$34:$I$777,СВЦЭМ!$A$34:$A$777,$A327,СВЦЭМ!$B$34:$B$777,E$296)+'СЕТ СН'!$F$13-'СЕТ СН'!$F$23</f>
        <v>-578.75</v>
      </c>
      <c r="F327" s="36">
        <f>SUMIFS(СВЦЭМ!$I$34:$I$777,СВЦЭМ!$A$34:$A$777,$A327,СВЦЭМ!$B$34:$B$777,F$296)+'СЕТ СН'!$F$13-'СЕТ СН'!$F$23</f>
        <v>-578.75</v>
      </c>
      <c r="G327" s="36">
        <f>SUMIFS(СВЦЭМ!$I$34:$I$777,СВЦЭМ!$A$34:$A$777,$A327,СВЦЭМ!$B$34:$B$777,G$296)+'СЕТ СН'!$F$13-'СЕТ СН'!$F$23</f>
        <v>-578.75</v>
      </c>
      <c r="H327" s="36">
        <f>SUMIFS(СВЦЭМ!$I$34:$I$777,СВЦЭМ!$A$34:$A$777,$A327,СВЦЭМ!$B$34:$B$777,H$296)+'СЕТ СН'!$F$13-'СЕТ СН'!$F$23</f>
        <v>-578.75</v>
      </c>
      <c r="I327" s="36">
        <f>SUMIFS(СВЦЭМ!$I$34:$I$777,СВЦЭМ!$A$34:$A$777,$A327,СВЦЭМ!$B$34:$B$777,I$296)+'СЕТ СН'!$F$13-'СЕТ СН'!$F$23</f>
        <v>-578.75</v>
      </c>
      <c r="J327" s="36">
        <f>SUMIFS(СВЦЭМ!$I$34:$I$777,СВЦЭМ!$A$34:$A$777,$A327,СВЦЭМ!$B$34:$B$777,J$296)+'СЕТ СН'!$F$13-'СЕТ СН'!$F$23</f>
        <v>-578.75</v>
      </c>
      <c r="K327" s="36">
        <f>SUMIFS(СВЦЭМ!$I$34:$I$777,СВЦЭМ!$A$34:$A$777,$A327,СВЦЭМ!$B$34:$B$777,K$296)+'СЕТ СН'!$F$13-'СЕТ СН'!$F$23</f>
        <v>-578.75</v>
      </c>
      <c r="L327" s="36">
        <f>SUMIFS(СВЦЭМ!$I$34:$I$777,СВЦЭМ!$A$34:$A$777,$A327,СВЦЭМ!$B$34:$B$777,L$296)+'СЕТ СН'!$F$13-'СЕТ СН'!$F$23</f>
        <v>-578.75</v>
      </c>
      <c r="M327" s="36">
        <f>SUMIFS(СВЦЭМ!$I$34:$I$777,СВЦЭМ!$A$34:$A$777,$A327,СВЦЭМ!$B$34:$B$777,M$296)+'СЕТ СН'!$F$13-'СЕТ СН'!$F$23</f>
        <v>-578.75</v>
      </c>
      <c r="N327" s="36">
        <f>SUMIFS(СВЦЭМ!$I$34:$I$777,СВЦЭМ!$A$34:$A$777,$A327,СВЦЭМ!$B$34:$B$777,N$296)+'СЕТ СН'!$F$13-'СЕТ СН'!$F$23</f>
        <v>-578.75</v>
      </c>
      <c r="O327" s="36">
        <f>SUMIFS(СВЦЭМ!$I$34:$I$777,СВЦЭМ!$A$34:$A$777,$A327,СВЦЭМ!$B$34:$B$777,O$296)+'СЕТ СН'!$F$13-'СЕТ СН'!$F$23</f>
        <v>-578.75</v>
      </c>
      <c r="P327" s="36">
        <f>SUMIFS(СВЦЭМ!$I$34:$I$777,СВЦЭМ!$A$34:$A$777,$A327,СВЦЭМ!$B$34:$B$777,P$296)+'СЕТ СН'!$F$13-'СЕТ СН'!$F$23</f>
        <v>-578.75</v>
      </c>
      <c r="Q327" s="36">
        <f>SUMIFS(СВЦЭМ!$I$34:$I$777,СВЦЭМ!$A$34:$A$777,$A327,СВЦЭМ!$B$34:$B$777,Q$296)+'СЕТ СН'!$F$13-'СЕТ СН'!$F$23</f>
        <v>-578.75</v>
      </c>
      <c r="R327" s="36">
        <f>SUMIFS(СВЦЭМ!$I$34:$I$777,СВЦЭМ!$A$34:$A$777,$A327,СВЦЭМ!$B$34:$B$777,R$296)+'СЕТ СН'!$F$13-'СЕТ СН'!$F$23</f>
        <v>-578.75</v>
      </c>
      <c r="S327" s="36">
        <f>SUMIFS(СВЦЭМ!$I$34:$I$777,СВЦЭМ!$A$34:$A$777,$A327,СВЦЭМ!$B$34:$B$777,S$296)+'СЕТ СН'!$F$13-'СЕТ СН'!$F$23</f>
        <v>-578.75</v>
      </c>
      <c r="T327" s="36">
        <f>SUMIFS(СВЦЭМ!$I$34:$I$777,СВЦЭМ!$A$34:$A$777,$A327,СВЦЭМ!$B$34:$B$777,T$296)+'СЕТ СН'!$F$13-'СЕТ СН'!$F$23</f>
        <v>-578.75</v>
      </c>
      <c r="U327" s="36">
        <f>SUMIFS(СВЦЭМ!$I$34:$I$777,СВЦЭМ!$A$34:$A$777,$A327,СВЦЭМ!$B$34:$B$777,U$296)+'СЕТ СН'!$F$13-'СЕТ СН'!$F$23</f>
        <v>-578.75</v>
      </c>
      <c r="V327" s="36">
        <f>SUMIFS(СВЦЭМ!$I$34:$I$777,СВЦЭМ!$A$34:$A$777,$A327,СВЦЭМ!$B$34:$B$777,V$296)+'СЕТ СН'!$F$13-'СЕТ СН'!$F$23</f>
        <v>-578.75</v>
      </c>
      <c r="W327" s="36">
        <f>SUMIFS(СВЦЭМ!$I$34:$I$777,СВЦЭМ!$A$34:$A$777,$A327,СВЦЭМ!$B$34:$B$777,W$296)+'СЕТ СН'!$F$13-'СЕТ СН'!$F$23</f>
        <v>-578.75</v>
      </c>
      <c r="X327" s="36">
        <f>SUMIFS(СВЦЭМ!$I$34:$I$777,СВЦЭМ!$A$34:$A$777,$A327,СВЦЭМ!$B$34:$B$777,X$296)+'СЕТ СН'!$F$13-'СЕТ СН'!$F$23</f>
        <v>-578.75</v>
      </c>
      <c r="Y327" s="36">
        <f>SUMIFS(СВЦЭМ!$I$34:$I$777,СВЦЭМ!$A$34:$A$777,$A327,СВЦЭМ!$B$34:$B$777,Y$296)+'СЕТ СН'!$F$13-'СЕТ СН'!$F$23</f>
        <v>-578.75</v>
      </c>
    </row>
    <row r="328" spans="1:27" ht="15.75"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customHeight="1" x14ac:dyDescent="0.2">
      <c r="A329" s="117"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18"/>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6" customFormat="1" ht="12.75" customHeight="1" x14ac:dyDescent="0.2">
      <c r="A331" s="11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customHeight="1" x14ac:dyDescent="0.2">
      <c r="A332" s="35" t="str">
        <f>A297</f>
        <v>01.03.2017</v>
      </c>
      <c r="B332" s="36">
        <f>SUMIFS(СВЦЭМ!$J$34:$J$777,СВЦЭМ!$A$34:$A$777,$A332,СВЦЭМ!$B$34:$B$777,B$331)+'СЕТ СН'!$F$13-'СЕТ СН'!$F$23</f>
        <v>-10.089002830000027</v>
      </c>
      <c r="C332" s="36">
        <f>SUMIFS(СВЦЭМ!$J$34:$J$777,СВЦЭМ!$A$34:$A$777,$A332,СВЦЭМ!$B$34:$B$777,C$331)+'СЕТ СН'!$F$13-'СЕТ СН'!$F$23</f>
        <v>11.300957440000047</v>
      </c>
      <c r="D332" s="36">
        <f>SUMIFS(СВЦЭМ!$J$34:$J$777,СВЦЭМ!$A$34:$A$777,$A332,СВЦЭМ!$B$34:$B$777,D$331)+'СЕТ СН'!$F$13-'СЕТ СН'!$F$23</f>
        <v>22.24144216000002</v>
      </c>
      <c r="E332" s="36">
        <f>SUMIFS(СВЦЭМ!$J$34:$J$777,СВЦЭМ!$A$34:$A$777,$A332,СВЦЭМ!$B$34:$B$777,E$331)+'СЕТ СН'!$F$13-'СЕТ СН'!$F$23</f>
        <v>29.577237350000019</v>
      </c>
      <c r="F332" s="36">
        <f>SUMIFS(СВЦЭМ!$J$34:$J$777,СВЦЭМ!$A$34:$A$777,$A332,СВЦЭМ!$B$34:$B$777,F$331)+'СЕТ СН'!$F$13-'СЕТ СН'!$F$23</f>
        <v>26.281160239999963</v>
      </c>
      <c r="G332" s="36">
        <f>SUMIFS(СВЦЭМ!$J$34:$J$777,СВЦЭМ!$A$34:$A$777,$A332,СВЦЭМ!$B$34:$B$777,G$331)+'СЕТ СН'!$F$13-'СЕТ СН'!$F$23</f>
        <v>17.111468260000038</v>
      </c>
      <c r="H332" s="36">
        <f>SUMIFS(СВЦЭМ!$J$34:$J$777,СВЦЭМ!$A$34:$A$777,$A332,СВЦЭМ!$B$34:$B$777,H$331)+'СЕТ СН'!$F$13-'СЕТ СН'!$F$23</f>
        <v>-15.403550999999993</v>
      </c>
      <c r="I332" s="36">
        <f>SUMIFS(СВЦЭМ!$J$34:$J$777,СВЦЭМ!$A$34:$A$777,$A332,СВЦЭМ!$B$34:$B$777,I$331)+'СЕТ СН'!$F$13-'СЕТ СН'!$F$23</f>
        <v>-37.732464270000037</v>
      </c>
      <c r="J332" s="36">
        <f>SUMIFS(СВЦЭМ!$J$34:$J$777,СВЦЭМ!$A$34:$A$777,$A332,СВЦЭМ!$B$34:$B$777,J$331)+'СЕТ СН'!$F$13-'СЕТ СН'!$F$23</f>
        <v>-64.829464540000004</v>
      </c>
      <c r="K332" s="36">
        <f>SUMIFS(СВЦЭМ!$J$34:$J$777,СВЦЭМ!$A$34:$A$777,$A332,СВЦЭМ!$B$34:$B$777,K$331)+'СЕТ СН'!$F$13-'СЕТ СН'!$F$23</f>
        <v>-77.019576840000013</v>
      </c>
      <c r="L332" s="36">
        <f>SUMIFS(СВЦЭМ!$J$34:$J$777,СВЦЭМ!$A$34:$A$777,$A332,СВЦЭМ!$B$34:$B$777,L$331)+'СЕТ СН'!$F$13-'СЕТ СН'!$F$23</f>
        <v>-80.442946099999972</v>
      </c>
      <c r="M332" s="36">
        <f>SUMIFS(СВЦЭМ!$J$34:$J$777,СВЦЭМ!$A$34:$A$777,$A332,СВЦЭМ!$B$34:$B$777,M$331)+'СЕТ СН'!$F$13-'СЕТ СН'!$F$23</f>
        <v>-74.519883649999997</v>
      </c>
      <c r="N332" s="36">
        <f>SUMIFS(СВЦЭМ!$J$34:$J$777,СВЦЭМ!$A$34:$A$777,$A332,СВЦЭМ!$B$34:$B$777,N$331)+'СЕТ СН'!$F$13-'СЕТ СН'!$F$23</f>
        <v>-56.483695229999967</v>
      </c>
      <c r="O332" s="36">
        <f>SUMIFS(СВЦЭМ!$J$34:$J$777,СВЦЭМ!$A$34:$A$777,$A332,СВЦЭМ!$B$34:$B$777,O$331)+'СЕТ СН'!$F$13-'СЕТ СН'!$F$23</f>
        <v>-50.554228739999985</v>
      </c>
      <c r="P332" s="36">
        <f>SUMIFS(СВЦЭМ!$J$34:$J$777,СВЦЭМ!$A$34:$A$777,$A332,СВЦЭМ!$B$34:$B$777,P$331)+'СЕТ СН'!$F$13-'СЕТ СН'!$F$23</f>
        <v>-42.318490119999979</v>
      </c>
      <c r="Q332" s="36">
        <f>SUMIFS(СВЦЭМ!$J$34:$J$777,СВЦЭМ!$A$34:$A$777,$A332,СВЦЭМ!$B$34:$B$777,Q$331)+'СЕТ СН'!$F$13-'СЕТ СН'!$F$23</f>
        <v>-43.21975101999999</v>
      </c>
      <c r="R332" s="36">
        <f>SUMIFS(СВЦЭМ!$J$34:$J$777,СВЦЭМ!$A$34:$A$777,$A332,СВЦЭМ!$B$34:$B$777,R$331)+'СЕТ СН'!$F$13-'СЕТ СН'!$F$23</f>
        <v>-48.066697569999974</v>
      </c>
      <c r="S332" s="36">
        <f>SUMIFS(СВЦЭМ!$J$34:$J$777,СВЦЭМ!$A$34:$A$777,$A332,СВЦЭМ!$B$34:$B$777,S$331)+'СЕТ СН'!$F$13-'СЕТ СН'!$F$23</f>
        <v>-48.927014869999994</v>
      </c>
      <c r="T332" s="36">
        <f>SUMIFS(СВЦЭМ!$J$34:$J$777,СВЦЭМ!$A$34:$A$777,$A332,СВЦЭМ!$B$34:$B$777,T$331)+'СЕТ СН'!$F$13-'СЕТ СН'!$F$23</f>
        <v>-72.975998530000027</v>
      </c>
      <c r="U332" s="36">
        <f>SUMIFS(СВЦЭМ!$J$34:$J$777,СВЦЭМ!$A$34:$A$777,$A332,СВЦЭМ!$B$34:$B$777,U$331)+'СЕТ СН'!$F$13-'СЕТ СН'!$F$23</f>
        <v>-79.034617400000002</v>
      </c>
      <c r="V332" s="36">
        <f>SUMIFS(СВЦЭМ!$J$34:$J$777,СВЦЭМ!$A$34:$A$777,$A332,СВЦЭМ!$B$34:$B$777,V$331)+'СЕТ СН'!$F$13-'СЕТ СН'!$F$23</f>
        <v>-80.642043590000014</v>
      </c>
      <c r="W332" s="36">
        <f>SUMIFS(СВЦЭМ!$J$34:$J$777,СВЦЭМ!$A$34:$A$777,$A332,СВЦЭМ!$B$34:$B$777,W$331)+'СЕТ СН'!$F$13-'СЕТ СН'!$F$23</f>
        <v>-74.826447809999991</v>
      </c>
      <c r="X332" s="36">
        <f>SUMIFS(СВЦЭМ!$J$34:$J$777,СВЦЭМ!$A$34:$A$777,$A332,СВЦЭМ!$B$34:$B$777,X$331)+'СЕТ СН'!$F$13-'СЕТ СН'!$F$23</f>
        <v>-60.656666449999989</v>
      </c>
      <c r="Y332" s="36">
        <f>SUMIFS(СВЦЭМ!$J$34:$J$777,СВЦЭМ!$A$34:$A$777,$A332,СВЦЭМ!$B$34:$B$777,Y$331)+'СЕТ СН'!$F$13-'СЕТ СН'!$F$23</f>
        <v>-34.904586360000053</v>
      </c>
      <c r="AA332" s="45"/>
    </row>
    <row r="333" spans="1:27" ht="15.75" x14ac:dyDescent="0.2">
      <c r="A333" s="35">
        <f>A332+1</f>
        <v>42796</v>
      </c>
      <c r="B333" s="36">
        <f>SUMIFS(СВЦЭМ!$J$34:$J$777,СВЦЭМ!$A$34:$A$777,$A333,СВЦЭМ!$B$34:$B$777,B$331)+'СЕТ СН'!$F$13-'СЕТ СН'!$F$23</f>
        <v>-22.840562900000009</v>
      </c>
      <c r="C333" s="36">
        <f>SUMIFS(СВЦЭМ!$J$34:$J$777,СВЦЭМ!$A$34:$A$777,$A333,СВЦЭМ!$B$34:$B$777,C$331)+'СЕТ СН'!$F$13-'СЕТ СН'!$F$23</f>
        <v>-8.9853296999999657</v>
      </c>
      <c r="D333" s="36">
        <f>SUMIFS(СВЦЭМ!$J$34:$J$777,СВЦЭМ!$A$34:$A$777,$A333,СВЦЭМ!$B$34:$B$777,D$331)+'СЕТ СН'!$F$13-'СЕТ СН'!$F$23</f>
        <v>12.63723871000002</v>
      </c>
      <c r="E333" s="36">
        <f>SUMIFS(СВЦЭМ!$J$34:$J$777,СВЦЭМ!$A$34:$A$777,$A333,СВЦЭМ!$B$34:$B$777,E$331)+'СЕТ СН'!$F$13-'СЕТ СН'!$F$23</f>
        <v>25.776218520000043</v>
      </c>
      <c r="F333" s="36">
        <f>SUMIFS(СВЦЭМ!$J$34:$J$777,СВЦЭМ!$A$34:$A$777,$A333,СВЦЭМ!$B$34:$B$777,F$331)+'СЕТ СН'!$F$13-'СЕТ СН'!$F$23</f>
        <v>23.610214209999981</v>
      </c>
      <c r="G333" s="36">
        <f>SUMIFS(СВЦЭМ!$J$34:$J$777,СВЦЭМ!$A$34:$A$777,$A333,СВЦЭМ!$B$34:$B$777,G$331)+'СЕТ СН'!$F$13-'СЕТ СН'!$F$23</f>
        <v>2.9356699200000094</v>
      </c>
      <c r="H333" s="36">
        <f>SUMIFS(СВЦЭМ!$J$34:$J$777,СВЦЭМ!$A$34:$A$777,$A333,СВЦЭМ!$B$34:$B$777,H$331)+'СЕТ СН'!$F$13-'СЕТ СН'!$F$23</f>
        <v>-36.857618290000005</v>
      </c>
      <c r="I333" s="36">
        <f>SUMIFS(СВЦЭМ!$J$34:$J$777,СВЦЭМ!$A$34:$A$777,$A333,СВЦЭМ!$B$34:$B$777,I$331)+'СЕТ СН'!$F$13-'СЕТ СН'!$F$23</f>
        <v>-60.990958679999949</v>
      </c>
      <c r="J333" s="36">
        <f>SUMIFS(СВЦЭМ!$J$34:$J$777,СВЦЭМ!$A$34:$A$777,$A333,СВЦЭМ!$B$34:$B$777,J$331)+'СЕТ СН'!$F$13-'СЕТ СН'!$F$23</f>
        <v>-56.703180889999999</v>
      </c>
      <c r="K333" s="36">
        <f>SUMIFS(СВЦЭМ!$J$34:$J$777,СВЦЭМ!$A$34:$A$777,$A333,СВЦЭМ!$B$34:$B$777,K$331)+'СЕТ СН'!$F$13-'СЕТ СН'!$F$23</f>
        <v>-59.268165090000025</v>
      </c>
      <c r="L333" s="36">
        <f>SUMIFS(СВЦЭМ!$J$34:$J$777,СВЦЭМ!$A$34:$A$777,$A333,СВЦЭМ!$B$34:$B$777,L$331)+'СЕТ СН'!$F$13-'СЕТ СН'!$F$23</f>
        <v>-63.612951709999948</v>
      </c>
      <c r="M333" s="36">
        <f>SUMIFS(СВЦЭМ!$J$34:$J$777,СВЦЭМ!$A$34:$A$777,$A333,СВЦЭМ!$B$34:$B$777,M$331)+'СЕТ СН'!$F$13-'СЕТ СН'!$F$23</f>
        <v>-64.985087150000027</v>
      </c>
      <c r="N333" s="36">
        <f>SUMIFS(СВЦЭМ!$J$34:$J$777,СВЦЭМ!$A$34:$A$777,$A333,СВЦЭМ!$B$34:$B$777,N$331)+'СЕТ СН'!$F$13-'СЕТ СН'!$F$23</f>
        <v>-53.548194350000017</v>
      </c>
      <c r="O333" s="36">
        <f>SUMIFS(СВЦЭМ!$J$34:$J$777,СВЦЭМ!$A$34:$A$777,$A333,СВЦЭМ!$B$34:$B$777,O$331)+'СЕТ СН'!$F$13-'СЕТ СН'!$F$23</f>
        <v>-49.357595360000005</v>
      </c>
      <c r="P333" s="36">
        <f>SUMIFS(СВЦЭМ!$J$34:$J$777,СВЦЭМ!$A$34:$A$777,$A333,СВЦЭМ!$B$34:$B$777,P$331)+'СЕТ СН'!$F$13-'СЕТ СН'!$F$23</f>
        <v>-45.417008850000002</v>
      </c>
      <c r="Q333" s="36">
        <f>SUMIFS(СВЦЭМ!$J$34:$J$777,СВЦЭМ!$A$34:$A$777,$A333,СВЦЭМ!$B$34:$B$777,Q$331)+'СЕТ СН'!$F$13-'СЕТ СН'!$F$23</f>
        <v>-38.995706100000007</v>
      </c>
      <c r="R333" s="36">
        <f>SUMIFS(СВЦЭМ!$J$34:$J$777,СВЦЭМ!$A$34:$A$777,$A333,СВЦЭМ!$B$34:$B$777,R$331)+'СЕТ СН'!$F$13-'СЕТ СН'!$F$23</f>
        <v>-35.682824310000001</v>
      </c>
      <c r="S333" s="36">
        <f>SUMIFS(СВЦЭМ!$J$34:$J$777,СВЦЭМ!$A$34:$A$777,$A333,СВЦЭМ!$B$34:$B$777,S$331)+'СЕТ СН'!$F$13-'СЕТ СН'!$F$23</f>
        <v>-41.284039109999981</v>
      </c>
      <c r="T333" s="36">
        <f>SUMIFS(СВЦЭМ!$J$34:$J$777,СВЦЭМ!$A$34:$A$777,$A333,СВЦЭМ!$B$34:$B$777,T$331)+'СЕТ СН'!$F$13-'СЕТ СН'!$F$23</f>
        <v>-59.914222819999964</v>
      </c>
      <c r="U333" s="36">
        <f>SUMIFS(СВЦЭМ!$J$34:$J$777,СВЦЭМ!$A$34:$A$777,$A333,СВЦЭМ!$B$34:$B$777,U$331)+'СЕТ СН'!$F$13-'СЕТ СН'!$F$23</f>
        <v>-76.101140950000001</v>
      </c>
      <c r="V333" s="36">
        <f>SUMIFS(СВЦЭМ!$J$34:$J$777,СВЦЭМ!$A$34:$A$777,$A333,СВЦЭМ!$B$34:$B$777,V$331)+'СЕТ СН'!$F$13-'СЕТ СН'!$F$23</f>
        <v>-73.46786400000002</v>
      </c>
      <c r="W333" s="36">
        <f>SUMIFS(СВЦЭМ!$J$34:$J$777,СВЦЭМ!$A$34:$A$777,$A333,СВЦЭМ!$B$34:$B$777,W$331)+'СЕТ СН'!$F$13-'СЕТ СН'!$F$23</f>
        <v>-64.614084280000043</v>
      </c>
      <c r="X333" s="36">
        <f>SUMIFS(СВЦЭМ!$J$34:$J$777,СВЦЭМ!$A$34:$A$777,$A333,СВЦЭМ!$B$34:$B$777,X$331)+'СЕТ СН'!$F$13-'СЕТ СН'!$F$23</f>
        <v>-55.751376319999963</v>
      </c>
      <c r="Y333" s="36">
        <f>SUMIFS(СВЦЭМ!$J$34:$J$777,СВЦЭМ!$A$34:$A$777,$A333,СВЦЭМ!$B$34:$B$777,Y$331)+'СЕТ СН'!$F$13-'СЕТ СН'!$F$23</f>
        <v>-54.917860000000019</v>
      </c>
    </row>
    <row r="334" spans="1:27" ht="15.75" x14ac:dyDescent="0.2">
      <c r="A334" s="35">
        <f t="shared" ref="A334:A362" si="9">A333+1</f>
        <v>42797</v>
      </c>
      <c r="B334" s="36">
        <f>SUMIFS(СВЦЭМ!$J$34:$J$777,СВЦЭМ!$A$34:$A$777,$A334,СВЦЭМ!$B$34:$B$777,B$331)+'СЕТ СН'!$F$13-'СЕТ СН'!$F$23</f>
        <v>-56.441406339999958</v>
      </c>
      <c r="C334" s="36">
        <f>SUMIFS(СВЦЭМ!$J$34:$J$777,СВЦЭМ!$A$34:$A$777,$A334,СВЦЭМ!$B$34:$B$777,C$331)+'СЕТ СН'!$F$13-'СЕТ СН'!$F$23</f>
        <v>-37.19874778999997</v>
      </c>
      <c r="D334" s="36">
        <f>SUMIFS(СВЦЭМ!$J$34:$J$777,СВЦЭМ!$A$34:$A$777,$A334,СВЦЭМ!$B$34:$B$777,D$331)+'СЕТ СН'!$F$13-'СЕТ СН'!$F$23</f>
        <v>-23.963157460000048</v>
      </c>
      <c r="E334" s="36">
        <f>SUMIFS(СВЦЭМ!$J$34:$J$777,СВЦЭМ!$A$34:$A$777,$A334,СВЦЭМ!$B$34:$B$777,E$331)+'СЕТ СН'!$F$13-'СЕТ СН'!$F$23</f>
        <v>-23.593842050000035</v>
      </c>
      <c r="F334" s="36">
        <f>SUMIFS(СВЦЭМ!$J$34:$J$777,СВЦЭМ!$A$34:$A$777,$A334,СВЦЭМ!$B$34:$B$777,F$331)+'СЕТ СН'!$F$13-'СЕТ СН'!$F$23</f>
        <v>-26.175422959999992</v>
      </c>
      <c r="G334" s="36">
        <f>SUMIFS(СВЦЭМ!$J$34:$J$777,СВЦЭМ!$A$34:$A$777,$A334,СВЦЭМ!$B$34:$B$777,G$331)+'СЕТ СН'!$F$13-'СЕТ СН'!$F$23</f>
        <v>-36.06183575</v>
      </c>
      <c r="H334" s="36">
        <f>SUMIFS(СВЦЭМ!$J$34:$J$777,СВЦЭМ!$A$34:$A$777,$A334,СВЦЭМ!$B$34:$B$777,H$331)+'СЕТ СН'!$F$13-'СЕТ СН'!$F$23</f>
        <v>-69.389145079999992</v>
      </c>
      <c r="I334" s="36">
        <f>SUMIFS(СВЦЭМ!$J$34:$J$777,СВЦЭМ!$A$34:$A$777,$A334,СВЦЭМ!$B$34:$B$777,I$331)+'СЕТ СН'!$F$13-'СЕТ СН'!$F$23</f>
        <v>-99.416628419999995</v>
      </c>
      <c r="J334" s="36">
        <f>SUMIFS(СВЦЭМ!$J$34:$J$777,СВЦЭМ!$A$34:$A$777,$A334,СВЦЭМ!$B$34:$B$777,J$331)+'СЕТ СН'!$F$13-'СЕТ СН'!$F$23</f>
        <v>-115.13989133000001</v>
      </c>
      <c r="K334" s="36">
        <f>SUMIFS(СВЦЭМ!$J$34:$J$777,СВЦЭМ!$A$34:$A$777,$A334,СВЦЭМ!$B$34:$B$777,K$331)+'СЕТ СН'!$F$13-'СЕТ СН'!$F$23</f>
        <v>-119.60697317</v>
      </c>
      <c r="L334" s="36">
        <f>SUMIFS(СВЦЭМ!$J$34:$J$777,СВЦЭМ!$A$34:$A$777,$A334,СВЦЭМ!$B$34:$B$777,L$331)+'СЕТ СН'!$F$13-'СЕТ СН'!$F$23</f>
        <v>-120.17559224000001</v>
      </c>
      <c r="M334" s="36">
        <f>SUMIFS(СВЦЭМ!$J$34:$J$777,СВЦЭМ!$A$34:$A$777,$A334,СВЦЭМ!$B$34:$B$777,M$331)+'СЕТ СН'!$F$13-'СЕТ СН'!$F$23</f>
        <v>-115.23704880000003</v>
      </c>
      <c r="N334" s="36">
        <f>SUMIFS(СВЦЭМ!$J$34:$J$777,СВЦЭМ!$A$34:$A$777,$A334,СВЦЭМ!$B$34:$B$777,N$331)+'СЕТ СН'!$F$13-'СЕТ СН'!$F$23</f>
        <v>-106.71555295000002</v>
      </c>
      <c r="O334" s="36">
        <f>SUMIFS(СВЦЭМ!$J$34:$J$777,СВЦЭМ!$A$34:$A$777,$A334,СВЦЭМ!$B$34:$B$777,O$331)+'СЕТ СН'!$F$13-'СЕТ СН'!$F$23</f>
        <v>-100.53694098</v>
      </c>
      <c r="P334" s="36">
        <f>SUMIFS(СВЦЭМ!$J$34:$J$777,СВЦЭМ!$A$34:$A$777,$A334,СВЦЭМ!$B$34:$B$777,P$331)+'СЕТ СН'!$F$13-'СЕТ СН'!$F$23</f>
        <v>-93.86787787999998</v>
      </c>
      <c r="Q334" s="36">
        <f>SUMIFS(СВЦЭМ!$J$34:$J$777,СВЦЭМ!$A$34:$A$777,$A334,СВЦЭМ!$B$34:$B$777,Q$331)+'СЕТ СН'!$F$13-'СЕТ СН'!$F$23</f>
        <v>-87.717196569999999</v>
      </c>
      <c r="R334" s="36">
        <f>SUMIFS(СВЦЭМ!$J$34:$J$777,СВЦЭМ!$A$34:$A$777,$A334,СВЦЭМ!$B$34:$B$777,R$331)+'СЕТ СН'!$F$13-'СЕТ СН'!$F$23</f>
        <v>-87.584410649999995</v>
      </c>
      <c r="S334" s="36">
        <f>SUMIFS(СВЦЭМ!$J$34:$J$777,СВЦЭМ!$A$34:$A$777,$A334,СВЦЭМ!$B$34:$B$777,S$331)+'СЕТ СН'!$F$13-'СЕТ СН'!$F$23</f>
        <v>-92.359605160000001</v>
      </c>
      <c r="T334" s="36">
        <f>SUMIFS(СВЦЭМ!$J$34:$J$777,СВЦЭМ!$A$34:$A$777,$A334,СВЦЭМ!$B$34:$B$777,T$331)+'СЕТ СН'!$F$13-'СЕТ СН'!$F$23</f>
        <v>-111.60550365</v>
      </c>
      <c r="U334" s="36">
        <f>SUMIFS(СВЦЭМ!$J$34:$J$777,СВЦЭМ!$A$34:$A$777,$A334,СВЦЭМ!$B$34:$B$777,U$331)+'СЕТ СН'!$F$13-'СЕТ СН'!$F$23</f>
        <v>-127.21981274000001</v>
      </c>
      <c r="V334" s="36">
        <f>SUMIFS(СВЦЭМ!$J$34:$J$777,СВЦЭМ!$A$34:$A$777,$A334,СВЦЭМ!$B$34:$B$777,V$331)+'СЕТ СН'!$F$13-'СЕТ СН'!$F$23</f>
        <v>-129.16876271000001</v>
      </c>
      <c r="W334" s="36">
        <f>SUMIFS(СВЦЭМ!$J$34:$J$777,СВЦЭМ!$A$34:$A$777,$A334,СВЦЭМ!$B$34:$B$777,W$331)+'СЕТ СН'!$F$13-'СЕТ СН'!$F$23</f>
        <v>-126.24096436999997</v>
      </c>
      <c r="X334" s="36">
        <f>SUMIFS(СВЦЭМ!$J$34:$J$777,СВЦЭМ!$A$34:$A$777,$A334,СВЦЭМ!$B$34:$B$777,X$331)+'СЕТ СН'!$F$13-'СЕТ СН'!$F$23</f>
        <v>-116.32533073000002</v>
      </c>
      <c r="Y334" s="36">
        <f>SUMIFS(СВЦЭМ!$J$34:$J$777,СВЦЭМ!$A$34:$A$777,$A334,СВЦЭМ!$B$34:$B$777,Y$331)+'СЕТ СН'!$F$13-'СЕТ СН'!$F$23</f>
        <v>-84.492491610000002</v>
      </c>
    </row>
    <row r="335" spans="1:27" ht="15.75" x14ac:dyDescent="0.2">
      <c r="A335" s="35">
        <f t="shared" si="9"/>
        <v>42798</v>
      </c>
      <c r="B335" s="36">
        <f>SUMIFS(СВЦЭМ!$J$34:$J$777,СВЦЭМ!$A$34:$A$777,$A335,СВЦЭМ!$B$34:$B$777,B$331)+'СЕТ СН'!$F$13-'СЕТ СН'!$F$23</f>
        <v>-72.801520900000014</v>
      </c>
      <c r="C335" s="36">
        <f>SUMIFS(СВЦЭМ!$J$34:$J$777,СВЦЭМ!$A$34:$A$777,$A335,СВЦЭМ!$B$34:$B$777,C$331)+'СЕТ СН'!$F$13-'СЕТ СН'!$F$23</f>
        <v>-53.05763264999996</v>
      </c>
      <c r="D335" s="36">
        <f>SUMIFS(СВЦЭМ!$J$34:$J$777,СВЦЭМ!$A$34:$A$777,$A335,СВЦЭМ!$B$34:$B$777,D$331)+'СЕТ СН'!$F$13-'СЕТ СН'!$F$23</f>
        <v>-40.728239069999972</v>
      </c>
      <c r="E335" s="36">
        <f>SUMIFS(СВЦЭМ!$J$34:$J$777,СВЦЭМ!$A$34:$A$777,$A335,СВЦЭМ!$B$34:$B$777,E$331)+'СЕТ СН'!$F$13-'СЕТ СН'!$F$23</f>
        <v>-33.163981809999996</v>
      </c>
      <c r="F335" s="36">
        <f>SUMIFS(СВЦЭМ!$J$34:$J$777,СВЦЭМ!$A$34:$A$777,$A335,СВЦЭМ!$B$34:$B$777,F$331)+'СЕТ СН'!$F$13-'СЕТ СН'!$F$23</f>
        <v>-34.232373120000034</v>
      </c>
      <c r="G335" s="36">
        <f>SUMIFS(СВЦЭМ!$J$34:$J$777,СВЦЭМ!$A$34:$A$777,$A335,СВЦЭМ!$B$34:$B$777,G$331)+'СЕТ СН'!$F$13-'СЕТ СН'!$F$23</f>
        <v>-37.629496410000002</v>
      </c>
      <c r="H335" s="36">
        <f>SUMIFS(СВЦЭМ!$J$34:$J$777,СВЦЭМ!$A$34:$A$777,$A335,СВЦЭМ!$B$34:$B$777,H$331)+'СЕТ СН'!$F$13-'СЕТ СН'!$F$23</f>
        <v>-43.966810200000054</v>
      </c>
      <c r="I335" s="36">
        <f>SUMIFS(СВЦЭМ!$J$34:$J$777,СВЦЭМ!$A$34:$A$777,$A335,СВЦЭМ!$B$34:$B$777,I$331)+'СЕТ СН'!$F$13-'СЕТ СН'!$F$23</f>
        <v>-64.570777349999958</v>
      </c>
      <c r="J335" s="36">
        <f>SUMIFS(СВЦЭМ!$J$34:$J$777,СВЦЭМ!$A$34:$A$777,$A335,СВЦЭМ!$B$34:$B$777,J$331)+'СЕТ СН'!$F$13-'СЕТ СН'!$F$23</f>
        <v>-98.102730950000023</v>
      </c>
      <c r="K335" s="36">
        <f>SUMIFS(СВЦЭМ!$J$34:$J$777,СВЦЭМ!$A$34:$A$777,$A335,СВЦЭМ!$B$34:$B$777,K$331)+'СЕТ СН'!$F$13-'СЕТ СН'!$F$23</f>
        <v>-119.70542657999999</v>
      </c>
      <c r="L335" s="36">
        <f>SUMIFS(СВЦЭМ!$J$34:$J$777,СВЦЭМ!$A$34:$A$777,$A335,СВЦЭМ!$B$34:$B$777,L$331)+'СЕТ СН'!$F$13-'СЕТ СН'!$F$23</f>
        <v>-121.54454425</v>
      </c>
      <c r="M335" s="36">
        <f>SUMIFS(СВЦЭМ!$J$34:$J$777,СВЦЭМ!$A$34:$A$777,$A335,СВЦЭМ!$B$34:$B$777,M$331)+'СЕТ СН'!$F$13-'СЕТ СН'!$F$23</f>
        <v>-123.12829151</v>
      </c>
      <c r="N335" s="36">
        <f>SUMIFS(СВЦЭМ!$J$34:$J$777,СВЦЭМ!$A$34:$A$777,$A335,СВЦЭМ!$B$34:$B$777,N$331)+'СЕТ СН'!$F$13-'СЕТ СН'!$F$23</f>
        <v>-122.75107947999999</v>
      </c>
      <c r="O335" s="36">
        <f>SUMIFS(СВЦЭМ!$J$34:$J$777,СВЦЭМ!$A$34:$A$777,$A335,СВЦЭМ!$B$34:$B$777,O$331)+'СЕТ СН'!$F$13-'СЕТ СН'!$F$23</f>
        <v>-105.57172890999999</v>
      </c>
      <c r="P335" s="36">
        <f>SUMIFS(СВЦЭМ!$J$34:$J$777,СВЦЭМ!$A$34:$A$777,$A335,СВЦЭМ!$B$34:$B$777,P$331)+'СЕТ СН'!$F$13-'СЕТ СН'!$F$23</f>
        <v>-105.59609423000001</v>
      </c>
      <c r="Q335" s="36">
        <f>SUMIFS(СВЦЭМ!$J$34:$J$777,СВЦЭМ!$A$34:$A$777,$A335,СВЦЭМ!$B$34:$B$777,Q$331)+'СЕТ СН'!$F$13-'СЕТ СН'!$F$23</f>
        <v>-103.06981388000003</v>
      </c>
      <c r="R335" s="36">
        <f>SUMIFS(СВЦЭМ!$J$34:$J$777,СВЦЭМ!$A$34:$A$777,$A335,СВЦЭМ!$B$34:$B$777,R$331)+'СЕТ СН'!$F$13-'СЕТ СН'!$F$23</f>
        <v>-100.53933345000002</v>
      </c>
      <c r="S335" s="36">
        <f>SUMIFS(СВЦЭМ!$J$34:$J$777,СВЦЭМ!$A$34:$A$777,$A335,СВЦЭМ!$B$34:$B$777,S$331)+'СЕТ СН'!$F$13-'СЕТ СН'!$F$23</f>
        <v>-105.00299845000001</v>
      </c>
      <c r="T335" s="36">
        <f>SUMIFS(СВЦЭМ!$J$34:$J$777,СВЦЭМ!$A$34:$A$777,$A335,СВЦЭМ!$B$34:$B$777,T$331)+'СЕТ СН'!$F$13-'СЕТ СН'!$F$23</f>
        <v>-114.49476852999999</v>
      </c>
      <c r="U335" s="36">
        <f>SUMIFS(СВЦЭМ!$J$34:$J$777,СВЦЭМ!$A$34:$A$777,$A335,СВЦЭМ!$B$34:$B$777,U$331)+'СЕТ СН'!$F$13-'СЕТ СН'!$F$23</f>
        <v>-131.50143123999999</v>
      </c>
      <c r="V335" s="36">
        <f>SUMIFS(СВЦЭМ!$J$34:$J$777,СВЦЭМ!$A$34:$A$777,$A335,СВЦЭМ!$B$34:$B$777,V$331)+'СЕТ СН'!$F$13-'СЕТ СН'!$F$23</f>
        <v>-132.86509993999999</v>
      </c>
      <c r="W335" s="36">
        <f>SUMIFS(СВЦЭМ!$J$34:$J$777,СВЦЭМ!$A$34:$A$777,$A335,СВЦЭМ!$B$34:$B$777,W$331)+'СЕТ СН'!$F$13-'СЕТ СН'!$F$23</f>
        <v>-125.23386922999998</v>
      </c>
      <c r="X335" s="36">
        <f>SUMIFS(СВЦЭМ!$J$34:$J$777,СВЦЭМ!$A$34:$A$777,$A335,СВЦЭМ!$B$34:$B$777,X$331)+'СЕТ СН'!$F$13-'СЕТ СН'!$F$23</f>
        <v>-114.75519401999998</v>
      </c>
      <c r="Y335" s="36">
        <f>SUMIFS(СВЦЭМ!$J$34:$J$777,СВЦЭМ!$A$34:$A$777,$A335,СВЦЭМ!$B$34:$B$777,Y$331)+'СЕТ СН'!$F$13-'СЕТ СН'!$F$23</f>
        <v>-93.268025990000012</v>
      </c>
    </row>
    <row r="336" spans="1:27" ht="15.75" x14ac:dyDescent="0.2">
      <c r="A336" s="35">
        <f t="shared" si="9"/>
        <v>42799</v>
      </c>
      <c r="B336" s="36">
        <f>SUMIFS(СВЦЭМ!$J$34:$J$777,СВЦЭМ!$A$34:$A$777,$A336,СВЦЭМ!$B$34:$B$777,B$331)+'СЕТ СН'!$F$13-'СЕТ СН'!$F$23</f>
        <v>-81.427810050000005</v>
      </c>
      <c r="C336" s="36">
        <f>SUMIFS(СВЦЭМ!$J$34:$J$777,СВЦЭМ!$A$34:$A$777,$A336,СВЦЭМ!$B$34:$B$777,C$331)+'СЕТ СН'!$F$13-'СЕТ СН'!$F$23</f>
        <v>-55.206870249999952</v>
      </c>
      <c r="D336" s="36">
        <f>SUMIFS(СВЦЭМ!$J$34:$J$777,СВЦЭМ!$A$34:$A$777,$A336,СВЦЭМ!$B$34:$B$777,D$331)+'СЕТ СН'!$F$13-'СЕТ СН'!$F$23</f>
        <v>-32.325075009999978</v>
      </c>
      <c r="E336" s="36">
        <f>SUMIFS(СВЦЭМ!$J$34:$J$777,СВЦЭМ!$A$34:$A$777,$A336,СВЦЭМ!$B$34:$B$777,E$331)+'СЕТ СН'!$F$13-'СЕТ СН'!$F$23</f>
        <v>-25.627243160000035</v>
      </c>
      <c r="F336" s="36">
        <f>SUMIFS(СВЦЭМ!$J$34:$J$777,СВЦЭМ!$A$34:$A$777,$A336,СВЦЭМ!$B$34:$B$777,F$331)+'СЕТ СН'!$F$13-'СЕТ СН'!$F$23</f>
        <v>-26.222674480000023</v>
      </c>
      <c r="G336" s="36">
        <f>SUMIFS(СВЦЭМ!$J$34:$J$777,СВЦЭМ!$A$34:$A$777,$A336,СВЦЭМ!$B$34:$B$777,G$331)+'СЕТ СН'!$F$13-'СЕТ СН'!$F$23</f>
        <v>-32.456992219999961</v>
      </c>
      <c r="H336" s="36">
        <f>SUMIFS(СВЦЭМ!$J$34:$J$777,СВЦЭМ!$A$34:$A$777,$A336,СВЦЭМ!$B$34:$B$777,H$331)+'СЕТ СН'!$F$13-'СЕТ СН'!$F$23</f>
        <v>-40.785160909999945</v>
      </c>
      <c r="I336" s="36">
        <f>SUMIFS(СВЦЭМ!$J$34:$J$777,СВЦЭМ!$A$34:$A$777,$A336,СВЦЭМ!$B$34:$B$777,I$331)+'СЕТ СН'!$F$13-'СЕТ СН'!$F$23</f>
        <v>-65.646973020000019</v>
      </c>
      <c r="J336" s="36">
        <f>SUMIFS(СВЦЭМ!$J$34:$J$777,СВЦЭМ!$A$34:$A$777,$A336,СВЦЭМ!$B$34:$B$777,J$331)+'СЕТ СН'!$F$13-'СЕТ СН'!$F$23</f>
        <v>-104.06986366000001</v>
      </c>
      <c r="K336" s="36">
        <f>SUMIFS(СВЦЭМ!$J$34:$J$777,СВЦЭМ!$A$34:$A$777,$A336,СВЦЭМ!$B$34:$B$777,K$331)+'СЕТ СН'!$F$13-'СЕТ СН'!$F$23</f>
        <v>-118.84479870000001</v>
      </c>
      <c r="L336" s="36">
        <f>SUMIFS(СВЦЭМ!$J$34:$J$777,СВЦЭМ!$A$34:$A$777,$A336,СВЦЭМ!$B$34:$B$777,L$331)+'СЕТ СН'!$F$13-'СЕТ СН'!$F$23</f>
        <v>-130.87509997000001</v>
      </c>
      <c r="M336" s="36">
        <f>SUMIFS(СВЦЭМ!$J$34:$J$777,СВЦЭМ!$A$34:$A$777,$A336,СВЦЭМ!$B$34:$B$777,M$331)+'СЕТ СН'!$F$13-'СЕТ СН'!$F$23</f>
        <v>-129.25679547999999</v>
      </c>
      <c r="N336" s="36">
        <f>SUMIFS(СВЦЭМ!$J$34:$J$777,СВЦЭМ!$A$34:$A$777,$A336,СВЦЭМ!$B$34:$B$777,N$331)+'СЕТ СН'!$F$13-'СЕТ СН'!$F$23</f>
        <v>-119.94374926</v>
      </c>
      <c r="O336" s="36">
        <f>SUMIFS(СВЦЭМ!$J$34:$J$777,СВЦЭМ!$A$34:$A$777,$A336,СВЦЭМ!$B$34:$B$777,O$331)+'СЕТ СН'!$F$13-'СЕТ СН'!$F$23</f>
        <v>-106.35192948000002</v>
      </c>
      <c r="P336" s="36">
        <f>SUMIFS(СВЦЭМ!$J$34:$J$777,СВЦЭМ!$A$34:$A$777,$A336,СВЦЭМ!$B$34:$B$777,P$331)+'СЕТ СН'!$F$13-'СЕТ СН'!$F$23</f>
        <v>-103.48980177999999</v>
      </c>
      <c r="Q336" s="36">
        <f>SUMIFS(СВЦЭМ!$J$34:$J$777,СВЦЭМ!$A$34:$A$777,$A336,СВЦЭМ!$B$34:$B$777,Q$331)+'СЕТ СН'!$F$13-'СЕТ СН'!$F$23</f>
        <v>-101.08101914000002</v>
      </c>
      <c r="R336" s="36">
        <f>SUMIFS(СВЦЭМ!$J$34:$J$777,СВЦЭМ!$A$34:$A$777,$A336,СВЦЭМ!$B$34:$B$777,R$331)+'СЕТ СН'!$F$13-'СЕТ СН'!$F$23</f>
        <v>-100.66725183</v>
      </c>
      <c r="S336" s="36">
        <f>SUMIFS(СВЦЭМ!$J$34:$J$777,СВЦЭМ!$A$34:$A$777,$A336,СВЦЭМ!$B$34:$B$777,S$331)+'СЕТ СН'!$F$13-'СЕТ СН'!$F$23</f>
        <v>-100.58984003</v>
      </c>
      <c r="T336" s="36">
        <f>SUMIFS(СВЦЭМ!$J$34:$J$777,СВЦЭМ!$A$34:$A$777,$A336,СВЦЭМ!$B$34:$B$777,T$331)+'СЕТ СН'!$F$13-'СЕТ СН'!$F$23</f>
        <v>-117.37858275999997</v>
      </c>
      <c r="U336" s="36">
        <f>SUMIFS(СВЦЭМ!$J$34:$J$777,СВЦЭМ!$A$34:$A$777,$A336,СВЦЭМ!$B$34:$B$777,U$331)+'СЕТ СН'!$F$13-'СЕТ СН'!$F$23</f>
        <v>-122.96311044999999</v>
      </c>
      <c r="V336" s="36">
        <f>SUMIFS(СВЦЭМ!$J$34:$J$777,СВЦЭМ!$A$34:$A$777,$A336,СВЦЭМ!$B$34:$B$777,V$331)+'СЕТ СН'!$F$13-'СЕТ СН'!$F$23</f>
        <v>-112.17035539</v>
      </c>
      <c r="W336" s="36">
        <f>SUMIFS(СВЦЭМ!$J$34:$J$777,СВЦЭМ!$A$34:$A$777,$A336,СВЦЭМ!$B$34:$B$777,W$331)+'СЕТ СН'!$F$13-'СЕТ СН'!$F$23</f>
        <v>-126.89444413000001</v>
      </c>
      <c r="X336" s="36">
        <f>SUMIFS(СВЦЭМ!$J$34:$J$777,СВЦЭМ!$A$34:$A$777,$A336,СВЦЭМ!$B$34:$B$777,X$331)+'СЕТ СН'!$F$13-'СЕТ СН'!$F$23</f>
        <v>-141.85281386999998</v>
      </c>
      <c r="Y336" s="36">
        <f>SUMIFS(СВЦЭМ!$J$34:$J$777,СВЦЭМ!$A$34:$A$777,$A336,СВЦЭМ!$B$34:$B$777,Y$331)+'СЕТ СН'!$F$13-'СЕТ СН'!$F$23</f>
        <v>-111.30321119000001</v>
      </c>
    </row>
    <row r="337" spans="1:25" ht="15.75" x14ac:dyDescent="0.2">
      <c r="A337" s="35">
        <f t="shared" si="9"/>
        <v>42800</v>
      </c>
      <c r="B337" s="36">
        <f>SUMIFS(СВЦЭМ!$J$34:$J$777,СВЦЭМ!$A$34:$A$777,$A337,СВЦЭМ!$B$34:$B$777,B$331)+'СЕТ СН'!$F$13-'СЕТ СН'!$F$23</f>
        <v>-54.721929909999972</v>
      </c>
      <c r="C337" s="36">
        <f>SUMIFS(СВЦЭМ!$J$34:$J$777,СВЦЭМ!$A$34:$A$777,$A337,СВЦЭМ!$B$34:$B$777,C$331)+'СЕТ СН'!$F$13-'СЕТ СН'!$F$23</f>
        <v>-40.205956979999996</v>
      </c>
      <c r="D337" s="36">
        <f>SUMIFS(СВЦЭМ!$J$34:$J$777,СВЦЭМ!$A$34:$A$777,$A337,СВЦЭМ!$B$34:$B$777,D$331)+'СЕТ СН'!$F$13-'СЕТ СН'!$F$23</f>
        <v>-22.498312240000018</v>
      </c>
      <c r="E337" s="36">
        <f>SUMIFS(СВЦЭМ!$J$34:$J$777,СВЦЭМ!$A$34:$A$777,$A337,СВЦЭМ!$B$34:$B$777,E$331)+'СЕТ СН'!$F$13-'СЕТ СН'!$F$23</f>
        <v>-14.254679799999963</v>
      </c>
      <c r="F337" s="36">
        <f>SUMIFS(СВЦЭМ!$J$34:$J$777,СВЦЭМ!$A$34:$A$777,$A337,СВЦЭМ!$B$34:$B$777,F$331)+'СЕТ СН'!$F$13-'СЕТ СН'!$F$23</f>
        <v>-15.110975769999982</v>
      </c>
      <c r="G337" s="36">
        <f>SUMIFS(СВЦЭМ!$J$34:$J$777,СВЦЭМ!$A$34:$A$777,$A337,СВЦЭМ!$B$34:$B$777,G$331)+'СЕТ СН'!$F$13-'СЕТ СН'!$F$23</f>
        <v>-21.40017462000003</v>
      </c>
      <c r="H337" s="36">
        <f>SUMIFS(СВЦЭМ!$J$34:$J$777,СВЦЭМ!$A$34:$A$777,$A337,СВЦЭМ!$B$34:$B$777,H$331)+'СЕТ СН'!$F$13-'СЕТ СН'!$F$23</f>
        <v>-50.951514210000028</v>
      </c>
      <c r="I337" s="36">
        <f>SUMIFS(СВЦЭМ!$J$34:$J$777,СВЦЭМ!$A$34:$A$777,$A337,СВЦЭМ!$B$34:$B$777,I$331)+'СЕТ СН'!$F$13-'СЕТ СН'!$F$23</f>
        <v>-86.508189179999988</v>
      </c>
      <c r="J337" s="36">
        <f>SUMIFS(СВЦЭМ!$J$34:$J$777,СВЦЭМ!$A$34:$A$777,$A337,СВЦЭМ!$B$34:$B$777,J$331)+'СЕТ СН'!$F$13-'СЕТ СН'!$F$23</f>
        <v>-111.21687128000002</v>
      </c>
      <c r="K337" s="36">
        <f>SUMIFS(СВЦЭМ!$J$34:$J$777,СВЦЭМ!$A$34:$A$777,$A337,СВЦЭМ!$B$34:$B$777,K$331)+'СЕТ СН'!$F$13-'СЕТ СН'!$F$23</f>
        <v>-111.78264222000001</v>
      </c>
      <c r="L337" s="36">
        <f>SUMIFS(СВЦЭМ!$J$34:$J$777,СВЦЭМ!$A$34:$A$777,$A337,СВЦЭМ!$B$34:$B$777,L$331)+'СЕТ СН'!$F$13-'СЕТ СН'!$F$23</f>
        <v>-110.76716540000001</v>
      </c>
      <c r="M337" s="36">
        <f>SUMIFS(СВЦЭМ!$J$34:$J$777,СВЦЭМ!$A$34:$A$777,$A337,СВЦЭМ!$B$34:$B$777,M$331)+'СЕТ СН'!$F$13-'СЕТ СН'!$F$23</f>
        <v>-110.09236738999999</v>
      </c>
      <c r="N337" s="36">
        <f>SUMIFS(СВЦЭМ!$J$34:$J$777,СВЦЭМ!$A$34:$A$777,$A337,СВЦЭМ!$B$34:$B$777,N$331)+'СЕТ СН'!$F$13-'СЕТ СН'!$F$23</f>
        <v>-111.17451935999998</v>
      </c>
      <c r="O337" s="36">
        <f>SUMIFS(СВЦЭМ!$J$34:$J$777,СВЦЭМ!$A$34:$A$777,$A337,СВЦЭМ!$B$34:$B$777,O$331)+'СЕТ СН'!$F$13-'СЕТ СН'!$F$23</f>
        <v>-111.16211785000002</v>
      </c>
      <c r="P337" s="36">
        <f>SUMIFS(СВЦЭМ!$J$34:$J$777,СВЦЭМ!$A$34:$A$777,$A337,СВЦЭМ!$B$34:$B$777,P$331)+'СЕТ СН'!$F$13-'СЕТ СН'!$F$23</f>
        <v>-116.64914648000001</v>
      </c>
      <c r="Q337" s="36">
        <f>SUMIFS(СВЦЭМ!$J$34:$J$777,СВЦЭМ!$A$34:$A$777,$A337,СВЦЭМ!$B$34:$B$777,Q$331)+'СЕТ СН'!$F$13-'СЕТ СН'!$F$23</f>
        <v>-121.24901876000001</v>
      </c>
      <c r="R337" s="36">
        <f>SUMIFS(СВЦЭМ!$J$34:$J$777,СВЦЭМ!$A$34:$A$777,$A337,СВЦЭМ!$B$34:$B$777,R$331)+'СЕТ СН'!$F$13-'СЕТ СН'!$F$23</f>
        <v>-89.939617109999972</v>
      </c>
      <c r="S337" s="36">
        <f>SUMIFS(СВЦЭМ!$J$34:$J$777,СВЦЭМ!$A$34:$A$777,$A337,СВЦЭМ!$B$34:$B$777,S$331)+'СЕТ СН'!$F$13-'СЕТ СН'!$F$23</f>
        <v>-82.731313660000012</v>
      </c>
      <c r="T337" s="36">
        <f>SUMIFS(СВЦЭМ!$J$34:$J$777,СВЦЭМ!$A$34:$A$777,$A337,СВЦЭМ!$B$34:$B$777,T$331)+'СЕТ СН'!$F$13-'СЕТ СН'!$F$23</f>
        <v>-99.270018069999992</v>
      </c>
      <c r="U337" s="36">
        <f>SUMIFS(СВЦЭМ!$J$34:$J$777,СВЦЭМ!$A$34:$A$777,$A337,СВЦЭМ!$B$34:$B$777,U$331)+'СЕТ СН'!$F$13-'СЕТ СН'!$F$23</f>
        <v>-107.93048412000002</v>
      </c>
      <c r="V337" s="36">
        <f>SUMIFS(СВЦЭМ!$J$34:$J$777,СВЦЭМ!$A$34:$A$777,$A337,СВЦЭМ!$B$34:$B$777,V$331)+'СЕТ СН'!$F$13-'СЕТ СН'!$F$23</f>
        <v>-105.41455311999999</v>
      </c>
      <c r="W337" s="36">
        <f>SUMIFS(СВЦЭМ!$J$34:$J$777,СВЦЭМ!$A$34:$A$777,$A337,СВЦЭМ!$B$34:$B$777,W$331)+'СЕТ СН'!$F$13-'СЕТ СН'!$F$23</f>
        <v>-103.81872935000001</v>
      </c>
      <c r="X337" s="36">
        <f>SUMIFS(СВЦЭМ!$J$34:$J$777,СВЦЭМ!$A$34:$A$777,$A337,СВЦЭМ!$B$34:$B$777,X$331)+'СЕТ СН'!$F$13-'СЕТ СН'!$F$23</f>
        <v>-104.82589282999999</v>
      </c>
      <c r="Y337" s="36">
        <f>SUMIFS(СВЦЭМ!$J$34:$J$777,СВЦЭМ!$A$34:$A$777,$A337,СВЦЭМ!$B$34:$B$777,Y$331)+'СЕТ СН'!$F$13-'СЕТ СН'!$F$23</f>
        <v>-88.475980180000022</v>
      </c>
    </row>
    <row r="338" spans="1:25" ht="15.75" x14ac:dyDescent="0.2">
      <c r="A338" s="35">
        <f t="shared" si="9"/>
        <v>42801</v>
      </c>
      <c r="B338" s="36">
        <f>SUMIFS(СВЦЭМ!$J$34:$J$777,СВЦЭМ!$A$34:$A$777,$A338,СВЦЭМ!$B$34:$B$777,B$331)+'СЕТ СН'!$F$13-'СЕТ СН'!$F$23</f>
        <v>-74.724220539999976</v>
      </c>
      <c r="C338" s="36">
        <f>SUMIFS(СВЦЭМ!$J$34:$J$777,СВЦЭМ!$A$34:$A$777,$A338,СВЦЭМ!$B$34:$B$777,C$331)+'СЕТ СН'!$F$13-'СЕТ СН'!$F$23</f>
        <v>-53.136583569999971</v>
      </c>
      <c r="D338" s="36">
        <f>SUMIFS(СВЦЭМ!$J$34:$J$777,СВЦЭМ!$A$34:$A$777,$A338,СВЦЭМ!$B$34:$B$777,D$331)+'СЕТ СН'!$F$13-'СЕТ СН'!$F$23</f>
        <v>-27.815732909999952</v>
      </c>
      <c r="E338" s="36">
        <f>SUMIFS(СВЦЭМ!$J$34:$J$777,СВЦЭМ!$A$34:$A$777,$A338,СВЦЭМ!$B$34:$B$777,E$331)+'СЕТ СН'!$F$13-'СЕТ СН'!$F$23</f>
        <v>-23.851750740000057</v>
      </c>
      <c r="F338" s="36">
        <f>SUMIFS(СВЦЭМ!$J$34:$J$777,СВЦЭМ!$A$34:$A$777,$A338,СВЦЭМ!$B$34:$B$777,F$331)+'СЕТ СН'!$F$13-'СЕТ СН'!$F$23</f>
        <v>-24.073661990000005</v>
      </c>
      <c r="G338" s="36">
        <f>SUMIFS(СВЦЭМ!$J$34:$J$777,СВЦЭМ!$A$34:$A$777,$A338,СВЦЭМ!$B$34:$B$777,G$331)+'СЕТ СН'!$F$13-'СЕТ СН'!$F$23</f>
        <v>-34.612178810000046</v>
      </c>
      <c r="H338" s="36">
        <f>SUMIFS(СВЦЭМ!$J$34:$J$777,СВЦЭМ!$A$34:$A$777,$A338,СВЦЭМ!$B$34:$B$777,H$331)+'СЕТ СН'!$F$13-'СЕТ СН'!$F$23</f>
        <v>-67.929619129999992</v>
      </c>
      <c r="I338" s="36">
        <f>SUMIFS(СВЦЭМ!$J$34:$J$777,СВЦЭМ!$A$34:$A$777,$A338,СВЦЭМ!$B$34:$B$777,I$331)+'СЕТ СН'!$F$13-'СЕТ СН'!$F$23</f>
        <v>-98.39286186999999</v>
      </c>
      <c r="J338" s="36">
        <f>SUMIFS(СВЦЭМ!$J$34:$J$777,СВЦЭМ!$A$34:$A$777,$A338,СВЦЭМ!$B$34:$B$777,J$331)+'СЕТ СН'!$F$13-'СЕТ СН'!$F$23</f>
        <v>-112.84834670999999</v>
      </c>
      <c r="K338" s="36">
        <f>SUMIFS(СВЦЭМ!$J$34:$J$777,СВЦЭМ!$A$34:$A$777,$A338,СВЦЭМ!$B$34:$B$777,K$331)+'СЕТ СН'!$F$13-'СЕТ СН'!$F$23</f>
        <v>-113.86370734000002</v>
      </c>
      <c r="L338" s="36">
        <f>SUMIFS(СВЦЭМ!$J$34:$J$777,СВЦЭМ!$A$34:$A$777,$A338,СВЦЭМ!$B$34:$B$777,L$331)+'СЕТ СН'!$F$13-'СЕТ СН'!$F$23</f>
        <v>-108.85572769999999</v>
      </c>
      <c r="M338" s="36">
        <f>SUMIFS(СВЦЭМ!$J$34:$J$777,СВЦЭМ!$A$34:$A$777,$A338,СВЦЭМ!$B$34:$B$777,M$331)+'СЕТ СН'!$F$13-'СЕТ СН'!$F$23</f>
        <v>-110.31083309000002</v>
      </c>
      <c r="N338" s="36">
        <f>SUMIFS(СВЦЭМ!$J$34:$J$777,СВЦЭМ!$A$34:$A$777,$A338,СВЦЭМ!$B$34:$B$777,N$331)+'СЕТ СН'!$F$13-'СЕТ СН'!$F$23</f>
        <v>-109.25012445999999</v>
      </c>
      <c r="O338" s="36">
        <f>SUMIFS(СВЦЭМ!$J$34:$J$777,СВЦЭМ!$A$34:$A$777,$A338,СВЦЭМ!$B$34:$B$777,O$331)+'СЕТ СН'!$F$13-'СЕТ СН'!$F$23</f>
        <v>-112.70700490000002</v>
      </c>
      <c r="P338" s="36">
        <f>SUMIFS(СВЦЭМ!$J$34:$J$777,СВЦЭМ!$A$34:$A$777,$A338,СВЦЭМ!$B$34:$B$777,P$331)+'СЕТ СН'!$F$13-'СЕТ СН'!$F$23</f>
        <v>-114.15664113999998</v>
      </c>
      <c r="Q338" s="36">
        <f>SUMIFS(СВЦЭМ!$J$34:$J$777,СВЦЭМ!$A$34:$A$777,$A338,СВЦЭМ!$B$34:$B$777,Q$331)+'СЕТ СН'!$F$13-'СЕТ СН'!$F$23</f>
        <v>-116.36685199999999</v>
      </c>
      <c r="R338" s="36">
        <f>SUMIFS(СВЦЭМ!$J$34:$J$777,СВЦЭМ!$A$34:$A$777,$A338,СВЦЭМ!$B$34:$B$777,R$331)+'СЕТ СН'!$F$13-'СЕТ СН'!$F$23</f>
        <v>-114.89231247999999</v>
      </c>
      <c r="S338" s="36">
        <f>SUMIFS(СВЦЭМ!$J$34:$J$777,СВЦЭМ!$A$34:$A$777,$A338,СВЦЭМ!$B$34:$B$777,S$331)+'СЕТ СН'!$F$13-'СЕТ СН'!$F$23</f>
        <v>-112.21534730000002</v>
      </c>
      <c r="T338" s="36">
        <f>SUMIFS(СВЦЭМ!$J$34:$J$777,СВЦЭМ!$A$34:$A$777,$A338,СВЦЭМ!$B$34:$B$777,T$331)+'СЕТ СН'!$F$13-'СЕТ СН'!$F$23</f>
        <v>-109.50054881</v>
      </c>
      <c r="U338" s="36">
        <f>SUMIFS(СВЦЭМ!$J$34:$J$777,СВЦЭМ!$A$34:$A$777,$A338,СВЦЭМ!$B$34:$B$777,U$331)+'СЕТ СН'!$F$13-'СЕТ СН'!$F$23</f>
        <v>-109.49364781000003</v>
      </c>
      <c r="V338" s="36">
        <f>SUMIFS(СВЦЭМ!$J$34:$J$777,СВЦЭМ!$A$34:$A$777,$A338,СВЦЭМ!$B$34:$B$777,V$331)+'СЕТ СН'!$F$13-'СЕТ СН'!$F$23</f>
        <v>-107.56343287999999</v>
      </c>
      <c r="W338" s="36">
        <f>SUMIFS(СВЦЭМ!$J$34:$J$777,СВЦЭМ!$A$34:$A$777,$A338,СВЦЭМ!$B$34:$B$777,W$331)+'СЕТ СН'!$F$13-'СЕТ СН'!$F$23</f>
        <v>-109.66789961000001</v>
      </c>
      <c r="X338" s="36">
        <f>SUMIFS(СВЦЭМ!$J$34:$J$777,СВЦЭМ!$A$34:$A$777,$A338,СВЦЭМ!$B$34:$B$777,X$331)+'СЕТ СН'!$F$13-'СЕТ СН'!$F$23</f>
        <v>-112.94124972999998</v>
      </c>
      <c r="Y338" s="36">
        <f>SUMIFS(СВЦЭМ!$J$34:$J$777,СВЦЭМ!$A$34:$A$777,$A338,СВЦЭМ!$B$34:$B$777,Y$331)+'СЕТ СН'!$F$13-'СЕТ СН'!$F$23</f>
        <v>-105.17473641999999</v>
      </c>
    </row>
    <row r="339" spans="1:25" ht="15.75" x14ac:dyDescent="0.2">
      <c r="A339" s="35">
        <f t="shared" si="9"/>
        <v>42802</v>
      </c>
      <c r="B339" s="36">
        <f>SUMIFS(СВЦЭМ!$J$34:$J$777,СВЦЭМ!$A$34:$A$777,$A339,СВЦЭМ!$B$34:$B$777,B$331)+'СЕТ СН'!$F$13-'СЕТ СН'!$F$23</f>
        <v>-84.214934169999992</v>
      </c>
      <c r="C339" s="36">
        <f>SUMIFS(СВЦЭМ!$J$34:$J$777,СВЦЭМ!$A$34:$A$777,$A339,СВЦЭМ!$B$34:$B$777,C$331)+'СЕТ СН'!$F$13-'СЕТ СН'!$F$23</f>
        <v>-62.269706400000018</v>
      </c>
      <c r="D339" s="36">
        <f>SUMIFS(СВЦЭМ!$J$34:$J$777,СВЦЭМ!$A$34:$A$777,$A339,СВЦЭМ!$B$34:$B$777,D$331)+'СЕТ СН'!$F$13-'СЕТ СН'!$F$23</f>
        <v>-52.610803769999961</v>
      </c>
      <c r="E339" s="36">
        <f>SUMIFS(СВЦЭМ!$J$34:$J$777,СВЦЭМ!$A$34:$A$777,$A339,СВЦЭМ!$B$34:$B$777,E$331)+'СЕТ СН'!$F$13-'СЕТ СН'!$F$23</f>
        <v>-48.041262790000019</v>
      </c>
      <c r="F339" s="36">
        <f>SUMIFS(СВЦЭМ!$J$34:$J$777,СВЦЭМ!$A$34:$A$777,$A339,СВЦЭМ!$B$34:$B$777,F$331)+'СЕТ СН'!$F$13-'СЕТ СН'!$F$23</f>
        <v>-48.141071160000024</v>
      </c>
      <c r="G339" s="36">
        <f>SUMIFS(СВЦЭМ!$J$34:$J$777,СВЦЭМ!$A$34:$A$777,$A339,СВЦЭМ!$B$34:$B$777,G$331)+'СЕТ СН'!$F$13-'СЕТ СН'!$F$23</f>
        <v>-52.334603030000039</v>
      </c>
      <c r="H339" s="36">
        <f>SUMIFS(СВЦЭМ!$J$34:$J$777,СВЦЭМ!$A$34:$A$777,$A339,СВЦЭМ!$B$34:$B$777,H$331)+'СЕТ СН'!$F$13-'СЕТ СН'!$F$23</f>
        <v>-66.238839239999947</v>
      </c>
      <c r="I339" s="36">
        <f>SUMIFS(СВЦЭМ!$J$34:$J$777,СВЦЭМ!$A$34:$A$777,$A339,СВЦЭМ!$B$34:$B$777,I$331)+'СЕТ СН'!$F$13-'СЕТ СН'!$F$23</f>
        <v>-83.188828430000001</v>
      </c>
      <c r="J339" s="36">
        <f>SUMIFS(СВЦЭМ!$J$34:$J$777,СВЦЭМ!$A$34:$A$777,$A339,СВЦЭМ!$B$34:$B$777,J$331)+'СЕТ СН'!$F$13-'СЕТ СН'!$F$23</f>
        <v>-121.56747670999999</v>
      </c>
      <c r="K339" s="36">
        <f>SUMIFS(СВЦЭМ!$J$34:$J$777,СВЦЭМ!$A$34:$A$777,$A339,СВЦЭМ!$B$34:$B$777,K$331)+'СЕТ СН'!$F$13-'СЕТ СН'!$F$23</f>
        <v>-111.37231800000001</v>
      </c>
      <c r="L339" s="36">
        <f>SUMIFS(СВЦЭМ!$J$34:$J$777,СВЦЭМ!$A$34:$A$777,$A339,СВЦЭМ!$B$34:$B$777,L$331)+'СЕТ СН'!$F$13-'СЕТ СН'!$F$23</f>
        <v>-108.43877981999998</v>
      </c>
      <c r="M339" s="36">
        <f>SUMIFS(СВЦЭМ!$J$34:$J$777,СВЦЭМ!$A$34:$A$777,$A339,СВЦЭМ!$B$34:$B$777,M$331)+'СЕТ СН'!$F$13-'СЕТ СН'!$F$23</f>
        <v>-98.203011559999993</v>
      </c>
      <c r="N339" s="36">
        <f>SUMIFS(СВЦЭМ!$J$34:$J$777,СВЦЭМ!$A$34:$A$777,$A339,СВЦЭМ!$B$34:$B$777,N$331)+'СЕТ СН'!$F$13-'СЕТ СН'!$F$23</f>
        <v>-113.41459064999998</v>
      </c>
      <c r="O339" s="36">
        <f>SUMIFS(СВЦЭМ!$J$34:$J$777,СВЦЭМ!$A$34:$A$777,$A339,СВЦЭМ!$B$34:$B$777,O$331)+'СЕТ СН'!$F$13-'СЕТ СН'!$F$23</f>
        <v>-114.91142137000003</v>
      </c>
      <c r="P339" s="36">
        <f>SUMIFS(СВЦЭМ!$J$34:$J$777,СВЦЭМ!$A$34:$A$777,$A339,СВЦЭМ!$B$34:$B$777,P$331)+'СЕТ СН'!$F$13-'СЕТ СН'!$F$23</f>
        <v>-120.18526114000002</v>
      </c>
      <c r="Q339" s="36">
        <f>SUMIFS(СВЦЭМ!$J$34:$J$777,СВЦЭМ!$A$34:$A$777,$A339,СВЦЭМ!$B$34:$B$777,Q$331)+'СЕТ СН'!$F$13-'СЕТ СН'!$F$23</f>
        <v>-122.53371112999997</v>
      </c>
      <c r="R339" s="36">
        <f>SUMIFS(СВЦЭМ!$J$34:$J$777,СВЦЭМ!$A$34:$A$777,$A339,СВЦЭМ!$B$34:$B$777,R$331)+'СЕТ СН'!$F$13-'СЕТ СН'!$F$23</f>
        <v>-119.35525543</v>
      </c>
      <c r="S339" s="36">
        <f>SUMIFS(СВЦЭМ!$J$34:$J$777,СВЦЭМ!$A$34:$A$777,$A339,СВЦЭМ!$B$34:$B$777,S$331)+'СЕТ СН'!$F$13-'СЕТ СН'!$F$23</f>
        <v>-115.14500506000002</v>
      </c>
      <c r="T339" s="36">
        <f>SUMIFS(СВЦЭМ!$J$34:$J$777,СВЦЭМ!$A$34:$A$777,$A339,СВЦЭМ!$B$34:$B$777,T$331)+'СЕТ СН'!$F$13-'СЕТ СН'!$F$23</f>
        <v>-106.61727696000003</v>
      </c>
      <c r="U339" s="36">
        <f>SUMIFS(СВЦЭМ!$J$34:$J$777,СВЦЭМ!$A$34:$A$777,$A339,СВЦЭМ!$B$34:$B$777,U$331)+'СЕТ СН'!$F$13-'СЕТ СН'!$F$23</f>
        <v>-107.23339534000002</v>
      </c>
      <c r="V339" s="36">
        <f>SUMIFS(СВЦЭМ!$J$34:$J$777,СВЦЭМ!$A$34:$A$777,$A339,СВЦЭМ!$B$34:$B$777,V$331)+'СЕТ СН'!$F$13-'СЕТ СН'!$F$23</f>
        <v>-108.66902632</v>
      </c>
      <c r="W339" s="36">
        <f>SUMIFS(СВЦЭМ!$J$34:$J$777,СВЦЭМ!$A$34:$A$777,$A339,СВЦЭМ!$B$34:$B$777,W$331)+'СЕТ СН'!$F$13-'СЕТ СН'!$F$23</f>
        <v>-104.14560560000001</v>
      </c>
      <c r="X339" s="36">
        <f>SUMIFS(СВЦЭМ!$J$34:$J$777,СВЦЭМ!$A$34:$A$777,$A339,СВЦЭМ!$B$34:$B$777,X$331)+'СЕТ СН'!$F$13-'СЕТ СН'!$F$23</f>
        <v>-104.04568862000002</v>
      </c>
      <c r="Y339" s="36">
        <f>SUMIFS(СВЦЭМ!$J$34:$J$777,СВЦЭМ!$A$34:$A$777,$A339,СВЦЭМ!$B$34:$B$777,Y$331)+'СЕТ СН'!$F$13-'СЕТ СН'!$F$23</f>
        <v>-91.180913499999974</v>
      </c>
    </row>
    <row r="340" spans="1:25" ht="15.75" x14ac:dyDescent="0.2">
      <c r="A340" s="35">
        <f t="shared" si="9"/>
        <v>42803</v>
      </c>
      <c r="B340" s="36">
        <f>SUMIFS(СВЦЭМ!$J$34:$J$777,СВЦЭМ!$A$34:$A$777,$A340,СВЦЭМ!$B$34:$B$777,B$331)+'СЕТ СН'!$F$13-'СЕТ СН'!$F$23</f>
        <v>-27.389732119999962</v>
      </c>
      <c r="C340" s="36">
        <f>SUMIFS(СВЦЭМ!$J$34:$J$777,СВЦЭМ!$A$34:$A$777,$A340,СВЦЭМ!$B$34:$B$777,C$331)+'СЕТ СН'!$F$13-'СЕТ СН'!$F$23</f>
        <v>-19.677273270000001</v>
      </c>
      <c r="D340" s="36">
        <f>SUMIFS(СВЦЭМ!$J$34:$J$777,СВЦЭМ!$A$34:$A$777,$A340,СВЦЭМ!$B$34:$B$777,D$331)+'СЕТ СН'!$F$13-'СЕТ СН'!$F$23</f>
        <v>-20.005861380000056</v>
      </c>
      <c r="E340" s="36">
        <f>SUMIFS(СВЦЭМ!$J$34:$J$777,СВЦЭМ!$A$34:$A$777,$A340,СВЦЭМ!$B$34:$B$777,E$331)+'СЕТ СН'!$F$13-'СЕТ СН'!$F$23</f>
        <v>-18.41665708000005</v>
      </c>
      <c r="F340" s="36">
        <f>SUMIFS(СВЦЭМ!$J$34:$J$777,СВЦЭМ!$A$34:$A$777,$A340,СВЦЭМ!$B$34:$B$777,F$331)+'СЕТ СН'!$F$13-'СЕТ СН'!$F$23</f>
        <v>-19.350887339999986</v>
      </c>
      <c r="G340" s="36">
        <f>SUMIFS(СВЦЭМ!$J$34:$J$777,СВЦЭМ!$A$34:$A$777,$A340,СВЦЭМ!$B$34:$B$777,G$331)+'СЕТ СН'!$F$13-'СЕТ СН'!$F$23</f>
        <v>-17.84241813999995</v>
      </c>
      <c r="H340" s="36">
        <f>SUMIFS(СВЦЭМ!$J$34:$J$777,СВЦЭМ!$A$34:$A$777,$A340,СВЦЭМ!$B$34:$B$777,H$331)+'СЕТ СН'!$F$13-'СЕТ СН'!$F$23</f>
        <v>-12.38425823</v>
      </c>
      <c r="I340" s="36">
        <f>SUMIFS(СВЦЭМ!$J$34:$J$777,СВЦЭМ!$A$34:$A$777,$A340,СВЦЭМ!$B$34:$B$777,I$331)+'СЕТ СН'!$F$13-'СЕТ СН'!$F$23</f>
        <v>-42.450244350000048</v>
      </c>
      <c r="J340" s="36">
        <f>SUMIFS(СВЦЭМ!$J$34:$J$777,СВЦЭМ!$A$34:$A$777,$A340,СВЦЭМ!$B$34:$B$777,J$331)+'СЕТ СН'!$F$13-'СЕТ СН'!$F$23</f>
        <v>-79.069789679999985</v>
      </c>
      <c r="K340" s="36">
        <f>SUMIFS(СВЦЭМ!$J$34:$J$777,СВЦЭМ!$A$34:$A$777,$A340,СВЦЭМ!$B$34:$B$777,K$331)+'СЕТ СН'!$F$13-'СЕТ СН'!$F$23</f>
        <v>-89.549714709999989</v>
      </c>
      <c r="L340" s="36">
        <f>SUMIFS(СВЦЭМ!$J$34:$J$777,СВЦЭМ!$A$34:$A$777,$A340,СВЦЭМ!$B$34:$B$777,L$331)+'СЕТ СН'!$F$13-'СЕТ СН'!$F$23</f>
        <v>-84.116514259999974</v>
      </c>
      <c r="M340" s="36">
        <f>SUMIFS(СВЦЭМ!$J$34:$J$777,СВЦЭМ!$A$34:$A$777,$A340,СВЦЭМ!$B$34:$B$777,M$331)+'СЕТ СН'!$F$13-'СЕТ СН'!$F$23</f>
        <v>-76.049440170000025</v>
      </c>
      <c r="N340" s="36">
        <f>SUMIFS(СВЦЭМ!$J$34:$J$777,СВЦЭМ!$A$34:$A$777,$A340,СВЦЭМ!$B$34:$B$777,N$331)+'СЕТ СН'!$F$13-'СЕТ СН'!$F$23</f>
        <v>-77.26291925999999</v>
      </c>
      <c r="O340" s="36">
        <f>SUMIFS(СВЦЭМ!$J$34:$J$777,СВЦЭМ!$A$34:$A$777,$A340,СВЦЭМ!$B$34:$B$777,O$331)+'СЕТ СН'!$F$13-'СЕТ СН'!$F$23</f>
        <v>-70.29032669999998</v>
      </c>
      <c r="P340" s="36">
        <f>SUMIFS(СВЦЭМ!$J$34:$J$777,СВЦЭМ!$A$34:$A$777,$A340,СВЦЭМ!$B$34:$B$777,P$331)+'СЕТ СН'!$F$13-'СЕТ СН'!$F$23</f>
        <v>-65.110755390000008</v>
      </c>
      <c r="Q340" s="36">
        <f>SUMIFS(СВЦЭМ!$J$34:$J$777,СВЦЭМ!$A$34:$A$777,$A340,СВЦЭМ!$B$34:$B$777,Q$331)+'СЕТ СН'!$F$13-'СЕТ СН'!$F$23</f>
        <v>-74.565007879999996</v>
      </c>
      <c r="R340" s="36">
        <f>SUMIFS(СВЦЭМ!$J$34:$J$777,СВЦЭМ!$A$34:$A$777,$A340,СВЦЭМ!$B$34:$B$777,R$331)+'СЕТ СН'!$F$13-'СЕТ СН'!$F$23</f>
        <v>-76.291956430000027</v>
      </c>
      <c r="S340" s="36">
        <f>SUMIFS(СВЦЭМ!$J$34:$J$777,СВЦЭМ!$A$34:$A$777,$A340,СВЦЭМ!$B$34:$B$777,S$331)+'СЕТ СН'!$F$13-'СЕТ СН'!$F$23</f>
        <v>-71.151273339999989</v>
      </c>
      <c r="T340" s="36">
        <f>SUMIFS(СВЦЭМ!$J$34:$J$777,СВЦЭМ!$A$34:$A$777,$A340,СВЦЭМ!$B$34:$B$777,T$331)+'СЕТ СН'!$F$13-'СЕТ СН'!$F$23</f>
        <v>-83.066760279999983</v>
      </c>
      <c r="U340" s="36">
        <f>SUMIFS(СВЦЭМ!$J$34:$J$777,СВЦЭМ!$A$34:$A$777,$A340,СВЦЭМ!$B$34:$B$777,U$331)+'СЕТ СН'!$F$13-'СЕТ СН'!$F$23</f>
        <v>-109.31907393</v>
      </c>
      <c r="V340" s="36">
        <f>SUMIFS(СВЦЭМ!$J$34:$J$777,СВЦЭМ!$A$34:$A$777,$A340,СВЦЭМ!$B$34:$B$777,V$331)+'СЕТ СН'!$F$13-'СЕТ СН'!$F$23</f>
        <v>-109.70951148</v>
      </c>
      <c r="W340" s="36">
        <f>SUMIFS(СВЦЭМ!$J$34:$J$777,СВЦЭМ!$A$34:$A$777,$A340,СВЦЭМ!$B$34:$B$777,W$331)+'СЕТ СН'!$F$13-'СЕТ СН'!$F$23</f>
        <v>-85.497781219999979</v>
      </c>
      <c r="X340" s="36">
        <f>SUMIFS(СВЦЭМ!$J$34:$J$777,СВЦЭМ!$A$34:$A$777,$A340,СВЦЭМ!$B$34:$B$777,X$331)+'СЕТ СН'!$F$13-'СЕТ СН'!$F$23</f>
        <v>-74.799119739999981</v>
      </c>
      <c r="Y340" s="36">
        <f>SUMIFS(СВЦЭМ!$J$34:$J$777,СВЦЭМ!$A$34:$A$777,$A340,СВЦЭМ!$B$34:$B$777,Y$331)+'СЕТ СН'!$F$13-'СЕТ СН'!$F$23</f>
        <v>-45.094137720000049</v>
      </c>
    </row>
    <row r="341" spans="1:25" ht="15.75" x14ac:dyDescent="0.2">
      <c r="A341" s="35">
        <f t="shared" si="9"/>
        <v>42804</v>
      </c>
      <c r="B341" s="36">
        <f>SUMIFS(СВЦЭМ!$J$34:$J$777,СВЦЭМ!$A$34:$A$777,$A341,СВЦЭМ!$B$34:$B$777,B$331)+'СЕТ СН'!$F$13-'СЕТ СН'!$F$23</f>
        <v>-17.156296569999995</v>
      </c>
      <c r="C341" s="36">
        <f>SUMIFS(СВЦЭМ!$J$34:$J$777,СВЦЭМ!$A$34:$A$777,$A341,СВЦЭМ!$B$34:$B$777,C$331)+'СЕТ СН'!$F$13-'СЕТ СН'!$F$23</f>
        <v>5.1938000400000419</v>
      </c>
      <c r="D341" s="36">
        <f>SUMIFS(СВЦЭМ!$J$34:$J$777,СВЦЭМ!$A$34:$A$777,$A341,СВЦЭМ!$B$34:$B$777,D$331)+'СЕТ СН'!$F$13-'СЕТ СН'!$F$23</f>
        <v>18.010296100000005</v>
      </c>
      <c r="E341" s="36">
        <f>SUMIFS(СВЦЭМ!$J$34:$J$777,СВЦЭМ!$A$34:$A$777,$A341,СВЦЭМ!$B$34:$B$777,E$331)+'СЕТ СН'!$F$13-'СЕТ СН'!$F$23</f>
        <v>19.023539949999986</v>
      </c>
      <c r="F341" s="36">
        <f>SUMIFS(СВЦЭМ!$J$34:$J$777,СВЦЭМ!$A$34:$A$777,$A341,СВЦЭМ!$B$34:$B$777,F$331)+'СЕТ СН'!$F$13-'СЕТ СН'!$F$23</f>
        <v>18.11317932999998</v>
      </c>
      <c r="G341" s="36">
        <f>SUMIFS(СВЦЭМ!$J$34:$J$777,СВЦЭМ!$A$34:$A$777,$A341,СВЦЭМ!$B$34:$B$777,G$331)+'СЕТ СН'!$F$13-'СЕТ СН'!$F$23</f>
        <v>10.158173870000041</v>
      </c>
      <c r="H341" s="36">
        <f>SUMIFS(СВЦЭМ!$J$34:$J$777,СВЦЭМ!$A$34:$A$777,$A341,СВЦЭМ!$B$34:$B$777,H$331)+'СЕТ СН'!$F$13-'СЕТ СН'!$F$23</f>
        <v>-24.190052329999958</v>
      </c>
      <c r="I341" s="36">
        <f>SUMIFS(СВЦЭМ!$J$34:$J$777,СВЦЭМ!$A$34:$A$777,$A341,СВЦЭМ!$B$34:$B$777,I$331)+'СЕТ СН'!$F$13-'СЕТ СН'!$F$23</f>
        <v>-56.94871949000003</v>
      </c>
      <c r="J341" s="36">
        <f>SUMIFS(СВЦЭМ!$J$34:$J$777,СВЦЭМ!$A$34:$A$777,$A341,СВЦЭМ!$B$34:$B$777,J$331)+'СЕТ СН'!$F$13-'СЕТ СН'!$F$23</f>
        <v>-72.909180540000023</v>
      </c>
      <c r="K341" s="36">
        <f>SUMIFS(СВЦЭМ!$J$34:$J$777,СВЦЭМ!$A$34:$A$777,$A341,СВЦЭМ!$B$34:$B$777,K$331)+'СЕТ СН'!$F$13-'СЕТ СН'!$F$23</f>
        <v>-102.66180679000001</v>
      </c>
      <c r="L341" s="36">
        <f>SUMIFS(СВЦЭМ!$J$34:$J$777,СВЦЭМ!$A$34:$A$777,$A341,СВЦЭМ!$B$34:$B$777,L$331)+'СЕТ СН'!$F$13-'СЕТ СН'!$F$23</f>
        <v>-98.469961549999994</v>
      </c>
      <c r="M341" s="36">
        <f>SUMIFS(СВЦЭМ!$J$34:$J$777,СВЦЭМ!$A$34:$A$777,$A341,СВЦЭМ!$B$34:$B$777,M$331)+'СЕТ СН'!$F$13-'СЕТ СН'!$F$23</f>
        <v>-82.471587720000002</v>
      </c>
      <c r="N341" s="36">
        <f>SUMIFS(СВЦЭМ!$J$34:$J$777,СВЦЭМ!$A$34:$A$777,$A341,СВЦЭМ!$B$34:$B$777,N$331)+'СЕТ СН'!$F$13-'СЕТ СН'!$F$23</f>
        <v>-78.347532699999988</v>
      </c>
      <c r="O341" s="36">
        <f>SUMIFS(СВЦЭМ!$J$34:$J$777,СВЦЭМ!$A$34:$A$777,$A341,СВЦЭМ!$B$34:$B$777,O$331)+'СЕТ СН'!$F$13-'СЕТ СН'!$F$23</f>
        <v>-76.727725799999973</v>
      </c>
      <c r="P341" s="36">
        <f>SUMIFS(СВЦЭМ!$J$34:$J$777,СВЦЭМ!$A$34:$A$777,$A341,СВЦЭМ!$B$34:$B$777,P$331)+'СЕТ СН'!$F$13-'СЕТ СН'!$F$23</f>
        <v>-64.322105039999997</v>
      </c>
      <c r="Q341" s="36">
        <f>SUMIFS(СВЦЭМ!$J$34:$J$777,СВЦЭМ!$A$34:$A$777,$A341,СВЦЭМ!$B$34:$B$777,Q$331)+'СЕТ СН'!$F$13-'СЕТ СН'!$F$23</f>
        <v>-59.537151890000018</v>
      </c>
      <c r="R341" s="36">
        <f>SUMIFS(СВЦЭМ!$J$34:$J$777,СВЦЭМ!$A$34:$A$777,$A341,СВЦЭМ!$B$34:$B$777,R$331)+'СЕТ СН'!$F$13-'СЕТ СН'!$F$23</f>
        <v>-66.940220500000009</v>
      </c>
      <c r="S341" s="36">
        <f>SUMIFS(СВЦЭМ!$J$34:$J$777,СВЦЭМ!$A$34:$A$777,$A341,СВЦЭМ!$B$34:$B$777,S$331)+'СЕТ СН'!$F$13-'СЕТ СН'!$F$23</f>
        <v>-68.073017460000017</v>
      </c>
      <c r="T341" s="36">
        <f>SUMIFS(СВЦЭМ!$J$34:$J$777,СВЦЭМ!$A$34:$A$777,$A341,СВЦЭМ!$B$34:$B$777,T$331)+'СЕТ СН'!$F$13-'СЕТ СН'!$F$23</f>
        <v>-78.542868580000004</v>
      </c>
      <c r="U341" s="36">
        <f>SUMIFS(СВЦЭМ!$J$34:$J$777,СВЦЭМ!$A$34:$A$777,$A341,СВЦЭМ!$B$34:$B$777,U$331)+'СЕТ СН'!$F$13-'СЕТ СН'!$F$23</f>
        <v>-100.73137179999998</v>
      </c>
      <c r="V341" s="36">
        <f>SUMIFS(СВЦЭМ!$J$34:$J$777,СВЦЭМ!$A$34:$A$777,$A341,СВЦЭМ!$B$34:$B$777,V$331)+'СЕТ СН'!$F$13-'СЕТ СН'!$F$23</f>
        <v>-101.23614264000003</v>
      </c>
      <c r="W341" s="36">
        <f>SUMIFS(СВЦЭМ!$J$34:$J$777,СВЦЭМ!$A$34:$A$777,$A341,СВЦЭМ!$B$34:$B$777,W$331)+'СЕТ СН'!$F$13-'СЕТ СН'!$F$23</f>
        <v>-91.299834910000015</v>
      </c>
      <c r="X341" s="36">
        <f>SUMIFS(СВЦЭМ!$J$34:$J$777,СВЦЭМ!$A$34:$A$777,$A341,СВЦЭМ!$B$34:$B$777,X$331)+'СЕТ СН'!$F$13-'СЕТ СН'!$F$23</f>
        <v>-82.700510240000028</v>
      </c>
      <c r="Y341" s="36">
        <f>SUMIFS(СВЦЭМ!$J$34:$J$777,СВЦЭМ!$A$34:$A$777,$A341,СВЦЭМ!$B$34:$B$777,Y$331)+'СЕТ СН'!$F$13-'СЕТ СН'!$F$23</f>
        <v>-70.963542060000009</v>
      </c>
    </row>
    <row r="342" spans="1:25" ht="15.75" x14ac:dyDescent="0.2">
      <c r="A342" s="35">
        <f t="shared" si="9"/>
        <v>42805</v>
      </c>
      <c r="B342" s="36">
        <f>SUMIFS(СВЦЭМ!$J$34:$J$777,СВЦЭМ!$A$34:$A$777,$A342,СВЦЭМ!$B$34:$B$777,B$331)+'СЕТ СН'!$F$13-'СЕТ СН'!$F$23</f>
        <v>-66.326446590000046</v>
      </c>
      <c r="C342" s="36">
        <f>SUMIFS(СВЦЭМ!$J$34:$J$777,СВЦЭМ!$A$34:$A$777,$A342,СВЦЭМ!$B$34:$B$777,C$331)+'СЕТ СН'!$F$13-'СЕТ СН'!$F$23</f>
        <v>-58.002557969999998</v>
      </c>
      <c r="D342" s="36">
        <f>SUMIFS(СВЦЭМ!$J$34:$J$777,СВЦЭМ!$A$34:$A$777,$A342,СВЦЭМ!$B$34:$B$777,D$331)+'СЕТ СН'!$F$13-'СЕТ СН'!$F$23</f>
        <v>-60.697125959999994</v>
      </c>
      <c r="E342" s="36">
        <f>SUMIFS(СВЦЭМ!$J$34:$J$777,СВЦЭМ!$A$34:$A$777,$A342,СВЦЭМ!$B$34:$B$777,E$331)+'СЕТ СН'!$F$13-'СЕТ СН'!$F$23</f>
        <v>-62.418568479999976</v>
      </c>
      <c r="F342" s="36">
        <f>SUMIFS(СВЦЭМ!$J$34:$J$777,СВЦЭМ!$A$34:$A$777,$A342,СВЦЭМ!$B$34:$B$777,F$331)+'СЕТ СН'!$F$13-'СЕТ СН'!$F$23</f>
        <v>-64.133287809999956</v>
      </c>
      <c r="G342" s="36">
        <f>SUMIFS(СВЦЭМ!$J$34:$J$777,СВЦЭМ!$A$34:$A$777,$A342,СВЦЭМ!$B$34:$B$777,G$331)+'СЕТ СН'!$F$13-'СЕТ СН'!$F$23</f>
        <v>-67.315711169999986</v>
      </c>
      <c r="H342" s="36">
        <f>SUMIFS(СВЦЭМ!$J$34:$J$777,СВЦЭМ!$A$34:$A$777,$A342,СВЦЭМ!$B$34:$B$777,H$331)+'СЕТ СН'!$F$13-'СЕТ СН'!$F$23</f>
        <v>-80.423205489999987</v>
      </c>
      <c r="I342" s="36">
        <f>SUMIFS(СВЦЭМ!$J$34:$J$777,СВЦЭМ!$A$34:$A$777,$A342,СВЦЭМ!$B$34:$B$777,I$331)+'СЕТ СН'!$F$13-'СЕТ СН'!$F$23</f>
        <v>-102.89003480999997</v>
      </c>
      <c r="J342" s="36">
        <f>SUMIFS(СВЦЭМ!$J$34:$J$777,СВЦЭМ!$A$34:$A$777,$A342,СВЦЭМ!$B$34:$B$777,J$331)+'СЕТ СН'!$F$13-'СЕТ СН'!$F$23</f>
        <v>-121.78076135999999</v>
      </c>
      <c r="K342" s="36">
        <f>SUMIFS(СВЦЭМ!$J$34:$J$777,СВЦЭМ!$A$34:$A$777,$A342,СВЦЭМ!$B$34:$B$777,K$331)+'СЕТ СН'!$F$13-'СЕТ СН'!$F$23</f>
        <v>-127.64086785000001</v>
      </c>
      <c r="L342" s="36">
        <f>SUMIFS(СВЦЭМ!$J$34:$J$777,СВЦЭМ!$A$34:$A$777,$A342,СВЦЭМ!$B$34:$B$777,L$331)+'СЕТ СН'!$F$13-'СЕТ СН'!$F$23</f>
        <v>-138.68545664999999</v>
      </c>
      <c r="M342" s="36">
        <f>SUMIFS(СВЦЭМ!$J$34:$J$777,СВЦЭМ!$A$34:$A$777,$A342,СВЦЭМ!$B$34:$B$777,M$331)+'СЕТ СН'!$F$13-'СЕТ СН'!$F$23</f>
        <v>-134.89719122000002</v>
      </c>
      <c r="N342" s="36">
        <f>SUMIFS(СВЦЭМ!$J$34:$J$777,СВЦЭМ!$A$34:$A$777,$A342,СВЦЭМ!$B$34:$B$777,N$331)+'СЕТ СН'!$F$13-'СЕТ СН'!$F$23</f>
        <v>-126.62092215000001</v>
      </c>
      <c r="O342" s="36">
        <f>SUMIFS(СВЦЭМ!$J$34:$J$777,СВЦЭМ!$A$34:$A$777,$A342,СВЦЭМ!$B$34:$B$777,O$331)+'СЕТ СН'!$F$13-'СЕТ СН'!$F$23</f>
        <v>-117.46916318000001</v>
      </c>
      <c r="P342" s="36">
        <f>SUMIFS(СВЦЭМ!$J$34:$J$777,СВЦЭМ!$A$34:$A$777,$A342,СВЦЭМ!$B$34:$B$777,P$331)+'СЕТ СН'!$F$13-'СЕТ СН'!$F$23</f>
        <v>-112.55542236000002</v>
      </c>
      <c r="Q342" s="36">
        <f>SUMIFS(СВЦЭМ!$J$34:$J$777,СВЦЭМ!$A$34:$A$777,$A342,СВЦЭМ!$B$34:$B$777,Q$331)+'СЕТ СН'!$F$13-'СЕТ СН'!$F$23</f>
        <v>-117.76795822000003</v>
      </c>
      <c r="R342" s="36">
        <f>SUMIFS(СВЦЭМ!$J$34:$J$777,СВЦЭМ!$A$34:$A$777,$A342,СВЦЭМ!$B$34:$B$777,R$331)+'СЕТ СН'!$F$13-'СЕТ СН'!$F$23</f>
        <v>-117.62578138999999</v>
      </c>
      <c r="S342" s="36">
        <f>SUMIFS(СВЦЭМ!$J$34:$J$777,СВЦЭМ!$A$34:$A$777,$A342,СВЦЭМ!$B$34:$B$777,S$331)+'СЕТ СН'!$F$13-'СЕТ СН'!$F$23</f>
        <v>-118.72332337</v>
      </c>
      <c r="T342" s="36">
        <f>SUMIFS(СВЦЭМ!$J$34:$J$777,СВЦЭМ!$A$34:$A$777,$A342,СВЦЭМ!$B$34:$B$777,T$331)+'СЕТ СН'!$F$13-'СЕТ СН'!$F$23</f>
        <v>-129.38831427999997</v>
      </c>
      <c r="U342" s="36">
        <f>SUMIFS(СВЦЭМ!$J$34:$J$777,СВЦЭМ!$A$34:$A$777,$A342,СВЦЭМ!$B$34:$B$777,U$331)+'СЕТ СН'!$F$13-'СЕТ СН'!$F$23</f>
        <v>-158.33404997999997</v>
      </c>
      <c r="V342" s="36">
        <f>SUMIFS(СВЦЭМ!$J$34:$J$777,СВЦЭМ!$A$34:$A$777,$A342,СВЦЭМ!$B$34:$B$777,V$331)+'СЕТ СН'!$F$13-'СЕТ СН'!$F$23</f>
        <v>-160.24732683000002</v>
      </c>
      <c r="W342" s="36">
        <f>SUMIFS(СВЦЭМ!$J$34:$J$777,СВЦЭМ!$A$34:$A$777,$A342,СВЦЭМ!$B$34:$B$777,W$331)+'СЕТ СН'!$F$13-'СЕТ СН'!$F$23</f>
        <v>-144.86941048</v>
      </c>
      <c r="X342" s="36">
        <f>SUMIFS(СВЦЭМ!$J$34:$J$777,СВЦЭМ!$A$34:$A$777,$A342,СВЦЭМ!$B$34:$B$777,X$331)+'СЕТ СН'!$F$13-'СЕТ СН'!$F$23</f>
        <v>-117.85782552000001</v>
      </c>
      <c r="Y342" s="36">
        <f>SUMIFS(СВЦЭМ!$J$34:$J$777,СВЦЭМ!$A$34:$A$777,$A342,СВЦЭМ!$B$34:$B$777,Y$331)+'СЕТ СН'!$F$13-'СЕТ СН'!$F$23</f>
        <v>-95.255734379999979</v>
      </c>
    </row>
    <row r="343" spans="1:25" ht="15.75" x14ac:dyDescent="0.2">
      <c r="A343" s="35">
        <f t="shared" si="9"/>
        <v>42806</v>
      </c>
      <c r="B343" s="36">
        <f>SUMIFS(СВЦЭМ!$J$34:$J$777,СВЦЭМ!$A$34:$A$777,$A343,СВЦЭМ!$B$34:$B$777,B$331)+'СЕТ СН'!$F$13-'СЕТ СН'!$F$23</f>
        <v>-85.620355389999986</v>
      </c>
      <c r="C343" s="36">
        <f>SUMIFS(СВЦЭМ!$J$34:$J$777,СВЦЭМ!$A$34:$A$777,$A343,СВЦЭМ!$B$34:$B$777,C$331)+'СЕТ СН'!$F$13-'СЕТ СН'!$F$23</f>
        <v>-66.559721729999978</v>
      </c>
      <c r="D343" s="36">
        <f>SUMIFS(СВЦЭМ!$J$34:$J$777,СВЦЭМ!$A$34:$A$777,$A343,СВЦЭМ!$B$34:$B$777,D$331)+'СЕТ СН'!$F$13-'СЕТ СН'!$F$23</f>
        <v>-58.239444010000057</v>
      </c>
      <c r="E343" s="36">
        <f>SUMIFS(СВЦЭМ!$J$34:$J$777,СВЦЭМ!$A$34:$A$777,$A343,СВЦЭМ!$B$34:$B$777,E$331)+'СЕТ СН'!$F$13-'СЕТ СН'!$F$23</f>
        <v>-56.165424970000004</v>
      </c>
      <c r="F343" s="36">
        <f>SUMIFS(СВЦЭМ!$J$34:$J$777,СВЦЭМ!$A$34:$A$777,$A343,СВЦЭМ!$B$34:$B$777,F$331)+'СЕТ СН'!$F$13-'СЕТ СН'!$F$23</f>
        <v>-56.259084440000038</v>
      </c>
      <c r="G343" s="36">
        <f>SUMIFS(СВЦЭМ!$J$34:$J$777,СВЦЭМ!$A$34:$A$777,$A343,СВЦЭМ!$B$34:$B$777,G$331)+'СЕТ СН'!$F$13-'СЕТ СН'!$F$23</f>
        <v>-56.323559039999964</v>
      </c>
      <c r="H343" s="36">
        <f>SUMIFS(СВЦЭМ!$J$34:$J$777,СВЦЭМ!$A$34:$A$777,$A343,СВЦЭМ!$B$34:$B$777,H$331)+'СЕТ СН'!$F$13-'СЕТ СН'!$F$23</f>
        <v>-63.799679739999988</v>
      </c>
      <c r="I343" s="36">
        <f>SUMIFS(СВЦЭМ!$J$34:$J$777,СВЦЭМ!$A$34:$A$777,$A343,СВЦЭМ!$B$34:$B$777,I$331)+'СЕТ СН'!$F$13-'СЕТ СН'!$F$23</f>
        <v>-85.273511540000015</v>
      </c>
      <c r="J343" s="36">
        <f>SUMIFS(СВЦЭМ!$J$34:$J$777,СВЦЭМ!$A$34:$A$777,$A343,СВЦЭМ!$B$34:$B$777,J$331)+'СЕТ СН'!$F$13-'СЕТ СН'!$F$23</f>
        <v>-125.11548835999997</v>
      </c>
      <c r="K343" s="36">
        <f>SUMIFS(СВЦЭМ!$J$34:$J$777,СВЦЭМ!$A$34:$A$777,$A343,СВЦЭМ!$B$34:$B$777,K$331)+'СЕТ СН'!$F$13-'СЕТ СН'!$F$23</f>
        <v>-136.37850041000002</v>
      </c>
      <c r="L343" s="36">
        <f>SUMIFS(СВЦЭМ!$J$34:$J$777,СВЦЭМ!$A$34:$A$777,$A343,СВЦЭМ!$B$34:$B$777,L$331)+'СЕТ СН'!$F$13-'СЕТ СН'!$F$23</f>
        <v>-146.99204343000002</v>
      </c>
      <c r="M343" s="36">
        <f>SUMIFS(СВЦЭМ!$J$34:$J$777,СВЦЭМ!$A$34:$A$777,$A343,СВЦЭМ!$B$34:$B$777,M$331)+'СЕТ СН'!$F$13-'СЕТ СН'!$F$23</f>
        <v>-147.31369594</v>
      </c>
      <c r="N343" s="36">
        <f>SUMIFS(СВЦЭМ!$J$34:$J$777,СВЦЭМ!$A$34:$A$777,$A343,СВЦЭМ!$B$34:$B$777,N$331)+'СЕТ СН'!$F$13-'СЕТ СН'!$F$23</f>
        <v>-140.77330225999998</v>
      </c>
      <c r="O343" s="36">
        <f>SUMIFS(СВЦЭМ!$J$34:$J$777,СВЦЭМ!$A$34:$A$777,$A343,СВЦЭМ!$B$34:$B$777,O$331)+'СЕТ СН'!$F$13-'СЕТ СН'!$F$23</f>
        <v>-134.09067290000002</v>
      </c>
      <c r="P343" s="36">
        <f>SUMIFS(СВЦЭМ!$J$34:$J$777,СВЦЭМ!$A$34:$A$777,$A343,СВЦЭМ!$B$34:$B$777,P$331)+'СЕТ СН'!$F$13-'СЕТ СН'!$F$23</f>
        <v>-126.46133262000001</v>
      </c>
      <c r="Q343" s="36">
        <f>SUMIFS(СВЦЭМ!$J$34:$J$777,СВЦЭМ!$A$34:$A$777,$A343,СВЦЭМ!$B$34:$B$777,Q$331)+'СЕТ СН'!$F$13-'СЕТ СН'!$F$23</f>
        <v>-127.12874603</v>
      </c>
      <c r="R343" s="36">
        <f>SUMIFS(СВЦЭМ!$J$34:$J$777,СВЦЭМ!$A$34:$A$777,$A343,СВЦЭМ!$B$34:$B$777,R$331)+'СЕТ СН'!$F$13-'СЕТ СН'!$F$23</f>
        <v>-127.78150549999998</v>
      </c>
      <c r="S343" s="36">
        <f>SUMIFS(СВЦЭМ!$J$34:$J$777,СВЦЭМ!$A$34:$A$777,$A343,СВЦЭМ!$B$34:$B$777,S$331)+'СЕТ СН'!$F$13-'СЕТ СН'!$F$23</f>
        <v>-130.19269022999998</v>
      </c>
      <c r="T343" s="36">
        <f>SUMIFS(СВЦЭМ!$J$34:$J$777,СВЦЭМ!$A$34:$A$777,$A343,СВЦЭМ!$B$34:$B$777,T$331)+'СЕТ СН'!$F$13-'СЕТ СН'!$F$23</f>
        <v>-132.25873561999998</v>
      </c>
      <c r="U343" s="36">
        <f>SUMIFS(СВЦЭМ!$J$34:$J$777,СВЦЭМ!$A$34:$A$777,$A343,СВЦЭМ!$B$34:$B$777,U$331)+'СЕТ СН'!$F$13-'СЕТ СН'!$F$23</f>
        <v>-152.48130853999999</v>
      </c>
      <c r="V343" s="36">
        <f>SUMIFS(СВЦЭМ!$J$34:$J$777,СВЦЭМ!$A$34:$A$777,$A343,СВЦЭМ!$B$34:$B$777,V$331)+'СЕТ СН'!$F$13-'СЕТ СН'!$F$23</f>
        <v>-153.05778214999998</v>
      </c>
      <c r="W343" s="36">
        <f>SUMIFS(СВЦЭМ!$J$34:$J$777,СВЦЭМ!$A$34:$A$777,$A343,СВЦЭМ!$B$34:$B$777,W$331)+'СЕТ СН'!$F$13-'СЕТ СН'!$F$23</f>
        <v>-150.22634629999999</v>
      </c>
      <c r="X343" s="36">
        <f>SUMIFS(СВЦЭМ!$J$34:$J$777,СВЦЭМ!$A$34:$A$777,$A343,СВЦЭМ!$B$34:$B$777,X$331)+'СЕТ СН'!$F$13-'СЕТ СН'!$F$23</f>
        <v>-136.12367576999998</v>
      </c>
      <c r="Y343" s="36">
        <f>SUMIFS(СВЦЭМ!$J$34:$J$777,СВЦЭМ!$A$34:$A$777,$A343,СВЦЭМ!$B$34:$B$777,Y$331)+'СЕТ СН'!$F$13-'СЕТ СН'!$F$23</f>
        <v>-107.59281135999998</v>
      </c>
    </row>
    <row r="344" spans="1:25" ht="15.75" x14ac:dyDescent="0.2">
      <c r="A344" s="35">
        <f t="shared" si="9"/>
        <v>42807</v>
      </c>
      <c r="B344" s="36">
        <f>SUMIFS(СВЦЭМ!$J$34:$J$777,СВЦЭМ!$A$34:$A$777,$A344,СВЦЭМ!$B$34:$B$777,B$331)+'СЕТ СН'!$F$13-'СЕТ СН'!$F$23</f>
        <v>-62.835088430000042</v>
      </c>
      <c r="C344" s="36">
        <f>SUMIFS(СВЦЭМ!$J$34:$J$777,СВЦЭМ!$A$34:$A$777,$A344,СВЦЭМ!$B$34:$B$777,C$331)+'СЕТ СН'!$F$13-'СЕТ СН'!$F$23</f>
        <v>-59.247833779999951</v>
      </c>
      <c r="D344" s="36">
        <f>SUMIFS(СВЦЭМ!$J$34:$J$777,СВЦЭМ!$A$34:$A$777,$A344,СВЦЭМ!$B$34:$B$777,D$331)+'СЕТ СН'!$F$13-'СЕТ СН'!$F$23</f>
        <v>-57.318821179999986</v>
      </c>
      <c r="E344" s="36">
        <f>SUMIFS(СВЦЭМ!$J$34:$J$777,СВЦЭМ!$A$34:$A$777,$A344,СВЦЭМ!$B$34:$B$777,E$331)+'СЕТ СН'!$F$13-'СЕТ СН'!$F$23</f>
        <v>-55.140473639999982</v>
      </c>
      <c r="F344" s="36">
        <f>SUMIFS(СВЦЭМ!$J$34:$J$777,СВЦЭМ!$A$34:$A$777,$A344,СВЦЭМ!$B$34:$B$777,F$331)+'СЕТ СН'!$F$13-'СЕТ СН'!$F$23</f>
        <v>-23.333623869999997</v>
      </c>
      <c r="G344" s="36">
        <f>SUMIFS(СВЦЭМ!$J$34:$J$777,СВЦЭМ!$A$34:$A$777,$A344,СВЦЭМ!$B$34:$B$777,G$331)+'СЕТ СН'!$F$13-'СЕТ СН'!$F$23</f>
        <v>1.4840170899999521</v>
      </c>
      <c r="H344" s="36">
        <f>SUMIFS(СВЦЭМ!$J$34:$J$777,СВЦЭМ!$A$34:$A$777,$A344,СВЦЭМ!$B$34:$B$777,H$331)+'СЕТ СН'!$F$13-'СЕТ СН'!$F$23</f>
        <v>-19.635542910000026</v>
      </c>
      <c r="I344" s="36">
        <f>SUMIFS(СВЦЭМ!$J$34:$J$777,СВЦЭМ!$A$34:$A$777,$A344,СВЦЭМ!$B$34:$B$777,I$331)+'СЕТ СН'!$F$13-'СЕТ СН'!$F$23</f>
        <v>-51.061463170000025</v>
      </c>
      <c r="J344" s="36">
        <f>SUMIFS(СВЦЭМ!$J$34:$J$777,СВЦЭМ!$A$34:$A$777,$A344,СВЦЭМ!$B$34:$B$777,J$331)+'СЕТ СН'!$F$13-'СЕТ СН'!$F$23</f>
        <v>-81.481860840000024</v>
      </c>
      <c r="K344" s="36">
        <f>SUMIFS(СВЦЭМ!$J$34:$J$777,СВЦЭМ!$A$34:$A$777,$A344,СВЦЭМ!$B$34:$B$777,K$331)+'СЕТ СН'!$F$13-'СЕТ СН'!$F$23</f>
        <v>-88.526318240000023</v>
      </c>
      <c r="L344" s="36">
        <f>SUMIFS(СВЦЭМ!$J$34:$J$777,СВЦЭМ!$A$34:$A$777,$A344,СВЦЭМ!$B$34:$B$777,L$331)+'СЕТ СН'!$F$13-'СЕТ СН'!$F$23</f>
        <v>-91.288289150000026</v>
      </c>
      <c r="M344" s="36">
        <f>SUMIFS(СВЦЭМ!$J$34:$J$777,СВЦЭМ!$A$34:$A$777,$A344,СВЦЭМ!$B$34:$B$777,M$331)+'СЕТ СН'!$F$13-'СЕТ СН'!$F$23</f>
        <v>-92.522847909999996</v>
      </c>
      <c r="N344" s="36">
        <f>SUMIFS(СВЦЭМ!$J$34:$J$777,СВЦЭМ!$A$34:$A$777,$A344,СВЦЭМ!$B$34:$B$777,N$331)+'СЕТ СН'!$F$13-'СЕТ СН'!$F$23</f>
        <v>-84.180807389999984</v>
      </c>
      <c r="O344" s="36">
        <f>SUMIFS(СВЦЭМ!$J$34:$J$777,СВЦЭМ!$A$34:$A$777,$A344,СВЦЭМ!$B$34:$B$777,O$331)+'СЕТ СН'!$F$13-'СЕТ СН'!$F$23</f>
        <v>-81.830126020000023</v>
      </c>
      <c r="P344" s="36">
        <f>SUMIFS(СВЦЭМ!$J$34:$J$777,СВЦЭМ!$A$34:$A$777,$A344,СВЦЭМ!$B$34:$B$777,P$331)+'СЕТ СН'!$F$13-'СЕТ СН'!$F$23</f>
        <v>-73.84704228999999</v>
      </c>
      <c r="Q344" s="36">
        <f>SUMIFS(СВЦЭМ!$J$34:$J$777,СВЦЭМ!$A$34:$A$777,$A344,СВЦЭМ!$B$34:$B$777,Q$331)+'СЕТ СН'!$F$13-'СЕТ СН'!$F$23</f>
        <v>-75.679036230000008</v>
      </c>
      <c r="R344" s="36">
        <f>SUMIFS(СВЦЭМ!$J$34:$J$777,СВЦЭМ!$A$34:$A$777,$A344,СВЦЭМ!$B$34:$B$777,R$331)+'СЕТ СН'!$F$13-'СЕТ СН'!$F$23</f>
        <v>-75.018847259999973</v>
      </c>
      <c r="S344" s="36">
        <f>SUMIFS(СВЦЭМ!$J$34:$J$777,СВЦЭМ!$A$34:$A$777,$A344,СВЦЭМ!$B$34:$B$777,S$331)+'СЕТ СН'!$F$13-'СЕТ СН'!$F$23</f>
        <v>-75.72485112999999</v>
      </c>
      <c r="T344" s="36">
        <f>SUMIFS(СВЦЭМ!$J$34:$J$777,СВЦЭМ!$A$34:$A$777,$A344,СВЦЭМ!$B$34:$B$777,T$331)+'СЕТ СН'!$F$13-'СЕТ СН'!$F$23</f>
        <v>-87.388285259999975</v>
      </c>
      <c r="U344" s="36">
        <f>SUMIFS(СВЦЭМ!$J$34:$J$777,СВЦЭМ!$A$34:$A$777,$A344,СВЦЭМ!$B$34:$B$777,U$331)+'СЕТ СН'!$F$13-'СЕТ СН'!$F$23</f>
        <v>-95.476403029999972</v>
      </c>
      <c r="V344" s="36">
        <f>SUMIFS(СВЦЭМ!$J$34:$J$777,СВЦЭМ!$A$34:$A$777,$A344,СВЦЭМ!$B$34:$B$777,V$331)+'СЕТ СН'!$F$13-'СЕТ СН'!$F$23</f>
        <v>-97.098422630000016</v>
      </c>
      <c r="W344" s="36">
        <f>SUMIFS(СВЦЭМ!$J$34:$J$777,СВЦЭМ!$A$34:$A$777,$A344,СВЦЭМ!$B$34:$B$777,W$331)+'СЕТ СН'!$F$13-'СЕТ СН'!$F$23</f>
        <v>-91.293930499999988</v>
      </c>
      <c r="X344" s="36">
        <f>SUMIFS(СВЦЭМ!$J$34:$J$777,СВЦЭМ!$A$34:$A$777,$A344,СВЦЭМ!$B$34:$B$777,X$331)+'СЕТ СН'!$F$13-'СЕТ СН'!$F$23</f>
        <v>-92.105611309999972</v>
      </c>
      <c r="Y344" s="36">
        <f>SUMIFS(СВЦЭМ!$J$34:$J$777,СВЦЭМ!$A$34:$A$777,$A344,СВЦЭМ!$B$34:$B$777,Y$331)+'СЕТ СН'!$F$13-'СЕТ СН'!$F$23</f>
        <v>-57.28714935000005</v>
      </c>
    </row>
    <row r="345" spans="1:25" ht="15.75" x14ac:dyDescent="0.2">
      <c r="A345" s="35">
        <f t="shared" si="9"/>
        <v>42808</v>
      </c>
      <c r="B345" s="36">
        <f>SUMIFS(СВЦЭМ!$J$34:$J$777,СВЦЭМ!$A$34:$A$777,$A345,СВЦЭМ!$B$34:$B$777,B$331)+'СЕТ СН'!$F$13-'СЕТ СН'!$F$23</f>
        <v>-60.227662440000017</v>
      </c>
      <c r="C345" s="36">
        <f>SUMIFS(СВЦЭМ!$J$34:$J$777,СВЦЭМ!$A$34:$A$777,$A345,СВЦЭМ!$B$34:$B$777,C$331)+'СЕТ СН'!$F$13-'СЕТ СН'!$F$23</f>
        <v>-59.634173189999956</v>
      </c>
      <c r="D345" s="36">
        <f>SUMIFS(СВЦЭМ!$J$34:$J$777,СВЦЭМ!$A$34:$A$777,$A345,СВЦЭМ!$B$34:$B$777,D$331)+'СЕТ СН'!$F$13-'СЕТ СН'!$F$23</f>
        <v>-47.046715260000042</v>
      </c>
      <c r="E345" s="36">
        <f>SUMIFS(СВЦЭМ!$J$34:$J$777,СВЦЭМ!$A$34:$A$777,$A345,СВЦЭМ!$B$34:$B$777,E$331)+'СЕТ СН'!$F$13-'СЕТ СН'!$F$23</f>
        <v>-45.900482010000019</v>
      </c>
      <c r="F345" s="36">
        <f>SUMIFS(СВЦЭМ!$J$34:$J$777,СВЦЭМ!$A$34:$A$777,$A345,СВЦЭМ!$B$34:$B$777,F$331)+'СЕТ СН'!$F$13-'СЕТ СН'!$F$23</f>
        <v>-43.220658269999944</v>
      </c>
      <c r="G345" s="36">
        <f>SUMIFS(СВЦЭМ!$J$34:$J$777,СВЦЭМ!$A$34:$A$777,$A345,СВЦЭМ!$B$34:$B$777,G$331)+'СЕТ СН'!$F$13-'СЕТ СН'!$F$23</f>
        <v>-30.186962989999984</v>
      </c>
      <c r="H345" s="36">
        <f>SUMIFS(СВЦЭМ!$J$34:$J$777,СВЦЭМ!$A$34:$A$777,$A345,СВЦЭМ!$B$34:$B$777,H$331)+'СЕТ СН'!$F$13-'СЕТ СН'!$F$23</f>
        <v>-46.257228520000012</v>
      </c>
      <c r="I345" s="36">
        <f>SUMIFS(СВЦЭМ!$J$34:$J$777,СВЦЭМ!$A$34:$A$777,$A345,СВЦЭМ!$B$34:$B$777,I$331)+'СЕТ СН'!$F$13-'СЕТ СН'!$F$23</f>
        <v>-67.937322730000005</v>
      </c>
      <c r="J345" s="36">
        <f>SUMIFS(СВЦЭМ!$J$34:$J$777,СВЦЭМ!$A$34:$A$777,$A345,СВЦЭМ!$B$34:$B$777,J$331)+'СЕТ СН'!$F$13-'СЕТ СН'!$F$23</f>
        <v>-103.38714987999998</v>
      </c>
      <c r="K345" s="36">
        <f>SUMIFS(СВЦЭМ!$J$34:$J$777,СВЦЭМ!$A$34:$A$777,$A345,СВЦЭМ!$B$34:$B$777,K$331)+'СЕТ СН'!$F$13-'СЕТ СН'!$F$23</f>
        <v>-99.481885610000006</v>
      </c>
      <c r="L345" s="36">
        <f>SUMIFS(СВЦЭМ!$J$34:$J$777,СВЦЭМ!$A$34:$A$777,$A345,СВЦЭМ!$B$34:$B$777,L$331)+'СЕТ СН'!$F$13-'СЕТ СН'!$F$23</f>
        <v>-99.534886570000026</v>
      </c>
      <c r="M345" s="36">
        <f>SUMIFS(СВЦЭМ!$J$34:$J$777,СВЦЭМ!$A$34:$A$777,$A345,СВЦЭМ!$B$34:$B$777,M$331)+'СЕТ СН'!$F$13-'СЕТ СН'!$F$23</f>
        <v>-85.502979089999997</v>
      </c>
      <c r="N345" s="36">
        <f>SUMIFS(СВЦЭМ!$J$34:$J$777,СВЦЭМ!$A$34:$A$777,$A345,СВЦЭМ!$B$34:$B$777,N$331)+'СЕТ СН'!$F$13-'СЕТ СН'!$F$23</f>
        <v>-80.131578499999989</v>
      </c>
      <c r="O345" s="36">
        <f>SUMIFS(СВЦЭМ!$J$34:$J$777,СВЦЭМ!$A$34:$A$777,$A345,СВЦЭМ!$B$34:$B$777,O$331)+'СЕТ СН'!$F$13-'СЕТ СН'!$F$23</f>
        <v>-56.175384300000019</v>
      </c>
      <c r="P345" s="36">
        <f>SUMIFS(СВЦЭМ!$J$34:$J$777,СВЦЭМ!$A$34:$A$777,$A345,СВЦЭМ!$B$34:$B$777,P$331)+'СЕТ СН'!$F$13-'СЕТ СН'!$F$23</f>
        <v>-52.906285949999983</v>
      </c>
      <c r="Q345" s="36">
        <f>SUMIFS(СВЦЭМ!$J$34:$J$777,СВЦЭМ!$A$34:$A$777,$A345,СВЦЭМ!$B$34:$B$777,Q$331)+'СЕТ СН'!$F$13-'СЕТ СН'!$F$23</f>
        <v>-53.169428710000034</v>
      </c>
      <c r="R345" s="36">
        <f>SUMIFS(СВЦЭМ!$J$34:$J$777,СВЦЭМ!$A$34:$A$777,$A345,СВЦЭМ!$B$34:$B$777,R$331)+'СЕТ СН'!$F$13-'СЕТ СН'!$F$23</f>
        <v>-54.634761010000034</v>
      </c>
      <c r="S345" s="36">
        <f>SUMIFS(СВЦЭМ!$J$34:$J$777,СВЦЭМ!$A$34:$A$777,$A345,СВЦЭМ!$B$34:$B$777,S$331)+'СЕТ СН'!$F$13-'СЕТ СН'!$F$23</f>
        <v>-62.062978410000028</v>
      </c>
      <c r="T345" s="36">
        <f>SUMIFS(СВЦЭМ!$J$34:$J$777,СВЦЭМ!$A$34:$A$777,$A345,СВЦЭМ!$B$34:$B$777,T$331)+'СЕТ СН'!$F$13-'СЕТ СН'!$F$23</f>
        <v>-70.677300290000005</v>
      </c>
      <c r="U345" s="36">
        <f>SUMIFS(СВЦЭМ!$J$34:$J$777,СВЦЭМ!$A$34:$A$777,$A345,СВЦЭМ!$B$34:$B$777,U$331)+'СЕТ СН'!$F$13-'СЕТ СН'!$F$23</f>
        <v>-96.164782240000022</v>
      </c>
      <c r="V345" s="36">
        <f>SUMIFS(СВЦЭМ!$J$34:$J$777,СВЦЭМ!$A$34:$A$777,$A345,СВЦЭМ!$B$34:$B$777,V$331)+'СЕТ СН'!$F$13-'СЕТ СН'!$F$23</f>
        <v>-100.8585956</v>
      </c>
      <c r="W345" s="36">
        <f>SUMIFS(СВЦЭМ!$J$34:$J$777,СВЦЭМ!$A$34:$A$777,$A345,СВЦЭМ!$B$34:$B$777,W$331)+'СЕТ СН'!$F$13-'СЕТ СН'!$F$23</f>
        <v>-98.999043910000012</v>
      </c>
      <c r="X345" s="36">
        <f>SUMIFS(СВЦЭМ!$J$34:$J$777,СВЦЭМ!$A$34:$A$777,$A345,СВЦЭМ!$B$34:$B$777,X$331)+'СЕТ СН'!$F$13-'СЕТ СН'!$F$23</f>
        <v>-101.90177684000003</v>
      </c>
      <c r="Y345" s="36">
        <f>SUMIFS(СВЦЭМ!$J$34:$J$777,СВЦЭМ!$A$34:$A$777,$A345,СВЦЭМ!$B$34:$B$777,Y$331)+'СЕТ СН'!$F$13-'СЕТ СН'!$F$23</f>
        <v>-69.383702669999991</v>
      </c>
    </row>
    <row r="346" spans="1:25" ht="15.75" x14ac:dyDescent="0.2">
      <c r="A346" s="35">
        <f t="shared" si="9"/>
        <v>42809</v>
      </c>
      <c r="B346" s="36">
        <f>SUMIFS(СВЦЭМ!$J$34:$J$777,СВЦЭМ!$A$34:$A$777,$A346,СВЦЭМ!$B$34:$B$777,B$331)+'СЕТ СН'!$F$13-'СЕТ СН'!$F$23</f>
        <v>-47.612767419999955</v>
      </c>
      <c r="C346" s="36">
        <f>SUMIFS(СВЦЭМ!$J$34:$J$777,СВЦЭМ!$A$34:$A$777,$A346,СВЦЭМ!$B$34:$B$777,C$331)+'СЕТ СН'!$F$13-'СЕТ СН'!$F$23</f>
        <v>-20.462832029999959</v>
      </c>
      <c r="D346" s="36">
        <f>SUMIFS(СВЦЭМ!$J$34:$J$777,СВЦЭМ!$A$34:$A$777,$A346,СВЦЭМ!$B$34:$B$777,D$331)+'СЕТ СН'!$F$13-'СЕТ СН'!$F$23</f>
        <v>-4.3599086100000477</v>
      </c>
      <c r="E346" s="36">
        <f>SUMIFS(СВЦЭМ!$J$34:$J$777,СВЦЭМ!$A$34:$A$777,$A346,СВЦЭМ!$B$34:$B$777,E$331)+'СЕТ СН'!$F$13-'СЕТ СН'!$F$23</f>
        <v>-1.3154594300000326</v>
      </c>
      <c r="F346" s="36">
        <f>SUMIFS(СВЦЭМ!$J$34:$J$777,СВЦЭМ!$A$34:$A$777,$A346,СВЦЭМ!$B$34:$B$777,F$331)+'СЕТ СН'!$F$13-'СЕТ СН'!$F$23</f>
        <v>-4.1286335500000177</v>
      </c>
      <c r="G346" s="36">
        <f>SUMIFS(СВЦЭМ!$J$34:$J$777,СВЦЭМ!$A$34:$A$777,$A346,СВЦЭМ!$B$34:$B$777,G$331)+'СЕТ СН'!$F$13-'СЕТ СН'!$F$23</f>
        <v>-9.6494315600000391</v>
      </c>
      <c r="H346" s="36">
        <f>SUMIFS(СВЦЭМ!$J$34:$J$777,СВЦЭМ!$A$34:$A$777,$A346,СВЦЭМ!$B$34:$B$777,H$331)+'СЕТ СН'!$F$13-'СЕТ СН'!$F$23</f>
        <v>-53.156059150000033</v>
      </c>
      <c r="I346" s="36">
        <f>SUMIFS(СВЦЭМ!$J$34:$J$777,СВЦЭМ!$A$34:$A$777,$A346,СВЦЭМ!$B$34:$B$777,I$331)+'СЕТ СН'!$F$13-'СЕТ СН'!$F$23</f>
        <v>-93.41169506</v>
      </c>
      <c r="J346" s="36">
        <f>SUMIFS(СВЦЭМ!$J$34:$J$777,СВЦЭМ!$A$34:$A$777,$A346,СВЦЭМ!$B$34:$B$777,J$331)+'СЕТ СН'!$F$13-'СЕТ СН'!$F$23</f>
        <v>-122.99703603</v>
      </c>
      <c r="K346" s="36">
        <f>SUMIFS(СВЦЭМ!$J$34:$J$777,СВЦЭМ!$A$34:$A$777,$A346,СВЦЭМ!$B$34:$B$777,K$331)+'СЕТ СН'!$F$13-'СЕТ СН'!$F$23</f>
        <v>-131.14482468</v>
      </c>
      <c r="L346" s="36">
        <f>SUMIFS(СВЦЭМ!$J$34:$J$777,СВЦЭМ!$A$34:$A$777,$A346,СВЦЭМ!$B$34:$B$777,L$331)+'СЕТ СН'!$F$13-'СЕТ СН'!$F$23</f>
        <v>-133.05138115</v>
      </c>
      <c r="M346" s="36">
        <f>SUMIFS(СВЦЭМ!$J$34:$J$777,СВЦЭМ!$A$34:$A$777,$A346,СВЦЭМ!$B$34:$B$777,M$331)+'СЕТ СН'!$F$13-'СЕТ СН'!$F$23</f>
        <v>-130.62430482000002</v>
      </c>
      <c r="N346" s="36">
        <f>SUMIFS(СВЦЭМ!$J$34:$J$777,СВЦЭМ!$A$34:$A$777,$A346,СВЦЭМ!$B$34:$B$777,N$331)+'СЕТ СН'!$F$13-'СЕТ СН'!$F$23</f>
        <v>-118.99855043999997</v>
      </c>
      <c r="O346" s="36">
        <f>SUMIFS(СВЦЭМ!$J$34:$J$777,СВЦЭМ!$A$34:$A$777,$A346,СВЦЭМ!$B$34:$B$777,O$331)+'СЕТ СН'!$F$13-'СЕТ СН'!$F$23</f>
        <v>-110.20268722999998</v>
      </c>
      <c r="P346" s="36">
        <f>SUMIFS(СВЦЭМ!$J$34:$J$777,СВЦЭМ!$A$34:$A$777,$A346,СВЦЭМ!$B$34:$B$777,P$331)+'СЕТ СН'!$F$13-'СЕТ СН'!$F$23</f>
        <v>-96.97266239999999</v>
      </c>
      <c r="Q346" s="36">
        <f>SUMIFS(СВЦЭМ!$J$34:$J$777,СВЦЭМ!$A$34:$A$777,$A346,СВЦЭМ!$B$34:$B$777,Q$331)+'СЕТ СН'!$F$13-'СЕТ СН'!$F$23</f>
        <v>-91.173888439999985</v>
      </c>
      <c r="R346" s="36">
        <f>SUMIFS(СВЦЭМ!$J$34:$J$777,СВЦЭМ!$A$34:$A$777,$A346,СВЦЭМ!$B$34:$B$777,R$331)+'СЕТ СН'!$F$13-'СЕТ СН'!$F$23</f>
        <v>-89.455468339999982</v>
      </c>
      <c r="S346" s="36">
        <f>SUMIFS(СВЦЭМ!$J$34:$J$777,СВЦЭМ!$A$34:$A$777,$A346,СВЦЭМ!$B$34:$B$777,S$331)+'СЕТ СН'!$F$13-'СЕТ СН'!$F$23</f>
        <v>-101.43872168000001</v>
      </c>
      <c r="T346" s="36">
        <f>SUMIFS(СВЦЭМ!$J$34:$J$777,СВЦЭМ!$A$34:$A$777,$A346,СВЦЭМ!$B$34:$B$777,T$331)+'СЕТ СН'!$F$13-'СЕТ СН'!$F$23</f>
        <v>-125.37317762999999</v>
      </c>
      <c r="U346" s="36">
        <f>SUMIFS(СВЦЭМ!$J$34:$J$777,СВЦЭМ!$A$34:$A$777,$A346,СВЦЭМ!$B$34:$B$777,U$331)+'СЕТ СН'!$F$13-'СЕТ СН'!$F$23</f>
        <v>-143.25164978999999</v>
      </c>
      <c r="V346" s="36">
        <f>SUMIFS(СВЦЭМ!$J$34:$J$777,СВЦЭМ!$A$34:$A$777,$A346,СВЦЭМ!$B$34:$B$777,V$331)+'СЕТ СН'!$F$13-'СЕТ СН'!$F$23</f>
        <v>-141.74105677</v>
      </c>
      <c r="W346" s="36">
        <f>SUMIFS(СВЦЭМ!$J$34:$J$777,СВЦЭМ!$A$34:$A$777,$A346,СВЦЭМ!$B$34:$B$777,W$331)+'СЕТ СН'!$F$13-'СЕТ СН'!$F$23</f>
        <v>-140.57503688000003</v>
      </c>
      <c r="X346" s="36">
        <f>SUMIFS(СВЦЭМ!$J$34:$J$777,СВЦЭМ!$A$34:$A$777,$A346,СВЦЭМ!$B$34:$B$777,X$331)+'СЕТ СН'!$F$13-'СЕТ СН'!$F$23</f>
        <v>-130.84549883</v>
      </c>
      <c r="Y346" s="36">
        <f>SUMIFS(СВЦЭМ!$J$34:$J$777,СВЦЭМ!$A$34:$A$777,$A346,СВЦЭМ!$B$34:$B$777,Y$331)+'СЕТ СН'!$F$13-'СЕТ СН'!$F$23</f>
        <v>-84.38259880999999</v>
      </c>
    </row>
    <row r="347" spans="1:25" ht="15.75" x14ac:dyDescent="0.2">
      <c r="A347" s="35">
        <f t="shared" si="9"/>
        <v>42810</v>
      </c>
      <c r="B347" s="36">
        <f>SUMIFS(СВЦЭМ!$J$34:$J$777,СВЦЭМ!$A$34:$A$777,$A347,СВЦЭМ!$B$34:$B$777,B$331)+'СЕТ СН'!$F$13-'СЕТ СН'!$F$23</f>
        <v>-70.370699300000012</v>
      </c>
      <c r="C347" s="36">
        <f>SUMIFS(СВЦЭМ!$J$34:$J$777,СВЦЭМ!$A$34:$A$777,$A347,СВЦЭМ!$B$34:$B$777,C$331)+'СЕТ СН'!$F$13-'СЕТ СН'!$F$23</f>
        <v>-54.42362720999995</v>
      </c>
      <c r="D347" s="36">
        <f>SUMIFS(СВЦЭМ!$J$34:$J$777,СВЦЭМ!$A$34:$A$777,$A347,СВЦЭМ!$B$34:$B$777,D$331)+'СЕТ СН'!$F$13-'СЕТ СН'!$F$23</f>
        <v>-40.732620030000021</v>
      </c>
      <c r="E347" s="36">
        <f>SUMIFS(СВЦЭМ!$J$34:$J$777,СВЦЭМ!$A$34:$A$777,$A347,СВЦЭМ!$B$34:$B$777,E$331)+'СЕТ СН'!$F$13-'СЕТ СН'!$F$23</f>
        <v>-34.775692739999954</v>
      </c>
      <c r="F347" s="36">
        <f>SUMIFS(СВЦЭМ!$J$34:$J$777,СВЦЭМ!$A$34:$A$777,$A347,СВЦЭМ!$B$34:$B$777,F$331)+'СЕТ СН'!$F$13-'СЕТ СН'!$F$23</f>
        <v>-38.96699873</v>
      </c>
      <c r="G347" s="36">
        <f>SUMIFS(СВЦЭМ!$J$34:$J$777,СВЦЭМ!$A$34:$A$777,$A347,СВЦЭМ!$B$34:$B$777,G$331)+'СЕТ СН'!$F$13-'СЕТ СН'!$F$23</f>
        <v>-42.710217639999996</v>
      </c>
      <c r="H347" s="36">
        <f>SUMIFS(СВЦЭМ!$J$34:$J$777,СВЦЭМ!$A$34:$A$777,$A347,СВЦЭМ!$B$34:$B$777,H$331)+'СЕТ СН'!$F$13-'СЕТ СН'!$F$23</f>
        <v>-45.601947030000019</v>
      </c>
      <c r="I347" s="36">
        <f>SUMIFS(СВЦЭМ!$J$34:$J$777,СВЦЭМ!$A$34:$A$777,$A347,СВЦЭМ!$B$34:$B$777,I$331)+'СЕТ СН'!$F$13-'СЕТ СН'!$F$23</f>
        <v>-46.130164830000012</v>
      </c>
      <c r="J347" s="36">
        <f>SUMIFS(СВЦЭМ!$J$34:$J$777,СВЦЭМ!$A$34:$A$777,$A347,СВЦЭМ!$B$34:$B$777,J$331)+'СЕТ СН'!$F$13-'СЕТ СН'!$F$23</f>
        <v>-90.337649049999982</v>
      </c>
      <c r="K347" s="36">
        <f>SUMIFS(СВЦЭМ!$J$34:$J$777,СВЦЭМ!$A$34:$A$777,$A347,СВЦЭМ!$B$34:$B$777,K$331)+'СЕТ СН'!$F$13-'СЕТ СН'!$F$23</f>
        <v>-125.35603107999998</v>
      </c>
      <c r="L347" s="36">
        <f>SUMIFS(СВЦЭМ!$J$34:$J$777,СВЦЭМ!$A$34:$A$777,$A347,СВЦЭМ!$B$34:$B$777,L$331)+'СЕТ СН'!$F$13-'СЕТ СН'!$F$23</f>
        <v>-125.15335692999997</v>
      </c>
      <c r="M347" s="36">
        <f>SUMIFS(СВЦЭМ!$J$34:$J$777,СВЦЭМ!$A$34:$A$777,$A347,СВЦЭМ!$B$34:$B$777,M$331)+'СЕТ СН'!$F$13-'СЕТ СН'!$F$23</f>
        <v>-120.50859051999998</v>
      </c>
      <c r="N347" s="36">
        <f>SUMIFS(СВЦЭМ!$J$34:$J$777,СВЦЭМ!$A$34:$A$777,$A347,СВЦЭМ!$B$34:$B$777,N$331)+'СЕТ СН'!$F$13-'СЕТ СН'!$F$23</f>
        <v>-114.02009392999997</v>
      </c>
      <c r="O347" s="36">
        <f>SUMIFS(СВЦЭМ!$J$34:$J$777,СВЦЭМ!$A$34:$A$777,$A347,СВЦЭМ!$B$34:$B$777,O$331)+'СЕТ СН'!$F$13-'СЕТ СН'!$F$23</f>
        <v>-110.76135878999997</v>
      </c>
      <c r="P347" s="36">
        <f>SUMIFS(СВЦЭМ!$J$34:$J$777,СВЦЭМ!$A$34:$A$777,$A347,СВЦЭМ!$B$34:$B$777,P$331)+'СЕТ СН'!$F$13-'СЕТ СН'!$F$23</f>
        <v>-95.305402979999997</v>
      </c>
      <c r="Q347" s="36">
        <f>SUMIFS(СВЦЭМ!$J$34:$J$777,СВЦЭМ!$A$34:$A$777,$A347,СВЦЭМ!$B$34:$B$777,Q$331)+'СЕТ СН'!$F$13-'СЕТ СН'!$F$23</f>
        <v>-92.197753069999976</v>
      </c>
      <c r="R347" s="36">
        <f>SUMIFS(СВЦЭМ!$J$34:$J$777,СВЦЭМ!$A$34:$A$777,$A347,СВЦЭМ!$B$34:$B$777,R$331)+'СЕТ СН'!$F$13-'СЕТ СН'!$F$23</f>
        <v>-90.895596420000004</v>
      </c>
      <c r="S347" s="36">
        <f>SUMIFS(СВЦЭМ!$J$34:$J$777,СВЦЭМ!$A$34:$A$777,$A347,СВЦЭМ!$B$34:$B$777,S$331)+'СЕТ СН'!$F$13-'СЕТ СН'!$F$23</f>
        <v>-109.80291292999999</v>
      </c>
      <c r="T347" s="36">
        <f>SUMIFS(СВЦЭМ!$J$34:$J$777,СВЦЭМ!$A$34:$A$777,$A347,СВЦЭМ!$B$34:$B$777,T$331)+'СЕТ СН'!$F$13-'СЕТ СН'!$F$23</f>
        <v>-117.98695193999998</v>
      </c>
      <c r="U347" s="36">
        <f>SUMIFS(СВЦЭМ!$J$34:$J$777,СВЦЭМ!$A$34:$A$777,$A347,СВЦЭМ!$B$34:$B$777,U$331)+'СЕТ СН'!$F$13-'СЕТ СН'!$F$23</f>
        <v>-137.41108073999999</v>
      </c>
      <c r="V347" s="36">
        <f>SUMIFS(СВЦЭМ!$J$34:$J$777,СВЦЭМ!$A$34:$A$777,$A347,СВЦЭМ!$B$34:$B$777,V$331)+'СЕТ СН'!$F$13-'СЕТ СН'!$F$23</f>
        <v>-139.53298195999997</v>
      </c>
      <c r="W347" s="36">
        <f>SUMIFS(СВЦЭМ!$J$34:$J$777,СВЦЭМ!$A$34:$A$777,$A347,СВЦЭМ!$B$34:$B$777,W$331)+'СЕТ СН'!$F$13-'СЕТ СН'!$F$23</f>
        <v>-132.51506902</v>
      </c>
      <c r="X347" s="36">
        <f>SUMIFS(СВЦЭМ!$J$34:$J$777,СВЦЭМ!$A$34:$A$777,$A347,СВЦЭМ!$B$34:$B$777,X$331)+'СЕТ СН'!$F$13-'СЕТ СН'!$F$23</f>
        <v>-97.64458688000002</v>
      </c>
      <c r="Y347" s="36">
        <f>SUMIFS(СВЦЭМ!$J$34:$J$777,СВЦЭМ!$A$34:$A$777,$A347,СВЦЭМ!$B$34:$B$777,Y$331)+'СЕТ СН'!$F$13-'СЕТ СН'!$F$23</f>
        <v>-47.490140740000015</v>
      </c>
    </row>
    <row r="348" spans="1:25" ht="15.75" x14ac:dyDescent="0.2">
      <c r="A348" s="35">
        <f t="shared" si="9"/>
        <v>42811</v>
      </c>
      <c r="B348" s="36">
        <f>SUMIFS(СВЦЭМ!$J$34:$J$777,СВЦЭМ!$A$34:$A$777,$A348,СВЦЭМ!$B$34:$B$777,B$331)+'СЕТ СН'!$F$13-'СЕТ СН'!$F$23</f>
        <v>-57.780230619999998</v>
      </c>
      <c r="C348" s="36">
        <f>SUMIFS(СВЦЭМ!$J$34:$J$777,СВЦЭМ!$A$34:$A$777,$A348,СВЦЭМ!$B$34:$B$777,C$331)+'СЕТ СН'!$F$13-'СЕТ СН'!$F$23</f>
        <v>-46.187150719999977</v>
      </c>
      <c r="D348" s="36">
        <f>SUMIFS(СВЦЭМ!$J$34:$J$777,СВЦЭМ!$A$34:$A$777,$A348,СВЦЭМ!$B$34:$B$777,D$331)+'СЕТ СН'!$F$13-'СЕТ СН'!$F$23</f>
        <v>-39.049352190000036</v>
      </c>
      <c r="E348" s="36">
        <f>SUMIFS(СВЦЭМ!$J$34:$J$777,СВЦЭМ!$A$34:$A$777,$A348,СВЦЭМ!$B$34:$B$777,E$331)+'СЕТ СН'!$F$13-'СЕТ СН'!$F$23</f>
        <v>-31.278060269999969</v>
      </c>
      <c r="F348" s="36">
        <f>SUMIFS(СВЦЭМ!$J$34:$J$777,СВЦЭМ!$A$34:$A$777,$A348,СВЦЭМ!$B$34:$B$777,F$331)+'СЕТ СН'!$F$13-'СЕТ СН'!$F$23</f>
        <v>-32.818465289999949</v>
      </c>
      <c r="G348" s="36">
        <f>SUMIFS(СВЦЭМ!$J$34:$J$777,СВЦЭМ!$A$34:$A$777,$A348,СВЦЭМ!$B$34:$B$777,G$331)+'СЕТ СН'!$F$13-'СЕТ СН'!$F$23</f>
        <v>-39.700374150000016</v>
      </c>
      <c r="H348" s="36">
        <f>SUMIFS(СВЦЭМ!$J$34:$J$777,СВЦЭМ!$A$34:$A$777,$A348,СВЦЭМ!$B$34:$B$777,H$331)+'СЕТ СН'!$F$13-'СЕТ СН'!$F$23</f>
        <v>-63.906326069999977</v>
      </c>
      <c r="I348" s="36">
        <f>SUMIFS(СВЦЭМ!$J$34:$J$777,СВЦЭМ!$A$34:$A$777,$A348,СВЦЭМ!$B$34:$B$777,I$331)+'СЕТ СН'!$F$13-'СЕТ СН'!$F$23</f>
        <v>-89.081421320000004</v>
      </c>
      <c r="J348" s="36">
        <f>SUMIFS(СВЦЭМ!$J$34:$J$777,СВЦЭМ!$A$34:$A$777,$A348,СВЦЭМ!$B$34:$B$777,J$331)+'СЕТ СН'!$F$13-'СЕТ СН'!$F$23</f>
        <v>-108.04373985000001</v>
      </c>
      <c r="K348" s="36">
        <f>SUMIFS(СВЦЭМ!$J$34:$J$777,СВЦЭМ!$A$34:$A$777,$A348,СВЦЭМ!$B$34:$B$777,K$331)+'СЕТ СН'!$F$13-'СЕТ СН'!$F$23</f>
        <v>-112.13629909999997</v>
      </c>
      <c r="L348" s="36">
        <f>SUMIFS(СВЦЭМ!$J$34:$J$777,СВЦЭМ!$A$34:$A$777,$A348,СВЦЭМ!$B$34:$B$777,L$331)+'СЕТ СН'!$F$13-'СЕТ СН'!$F$23</f>
        <v>-112.20402890999998</v>
      </c>
      <c r="M348" s="36">
        <f>SUMIFS(СВЦЭМ!$J$34:$J$777,СВЦЭМ!$A$34:$A$777,$A348,СВЦЭМ!$B$34:$B$777,M$331)+'СЕТ СН'!$F$13-'СЕТ СН'!$F$23</f>
        <v>-116.13841395999998</v>
      </c>
      <c r="N348" s="36">
        <f>SUMIFS(СВЦЭМ!$J$34:$J$777,СВЦЭМ!$A$34:$A$777,$A348,СВЦЭМ!$B$34:$B$777,N$331)+'СЕТ СН'!$F$13-'СЕТ СН'!$F$23</f>
        <v>-114.64193800999999</v>
      </c>
      <c r="O348" s="36">
        <f>SUMIFS(СВЦЭМ!$J$34:$J$777,СВЦЭМ!$A$34:$A$777,$A348,СВЦЭМ!$B$34:$B$777,O$331)+'СЕТ СН'!$F$13-'СЕТ СН'!$F$23</f>
        <v>-123.68551187000003</v>
      </c>
      <c r="P348" s="36">
        <f>SUMIFS(СВЦЭМ!$J$34:$J$777,СВЦЭМ!$A$34:$A$777,$A348,СВЦЭМ!$B$34:$B$777,P$331)+'СЕТ СН'!$F$13-'СЕТ СН'!$F$23</f>
        <v>-125.18753443000003</v>
      </c>
      <c r="Q348" s="36">
        <f>SUMIFS(СВЦЭМ!$J$34:$J$777,СВЦЭМ!$A$34:$A$777,$A348,СВЦЭМ!$B$34:$B$777,Q$331)+'СЕТ СН'!$F$13-'СЕТ СН'!$F$23</f>
        <v>-126.79012155999999</v>
      </c>
      <c r="R348" s="36">
        <f>SUMIFS(СВЦЭМ!$J$34:$J$777,СВЦЭМ!$A$34:$A$777,$A348,СВЦЭМ!$B$34:$B$777,R$331)+'СЕТ СН'!$F$13-'СЕТ СН'!$F$23</f>
        <v>-128.16930177</v>
      </c>
      <c r="S348" s="36">
        <f>SUMIFS(СВЦЭМ!$J$34:$J$777,СВЦЭМ!$A$34:$A$777,$A348,СВЦЭМ!$B$34:$B$777,S$331)+'СЕТ СН'!$F$13-'СЕТ СН'!$F$23</f>
        <v>-116.68611479999998</v>
      </c>
      <c r="T348" s="36">
        <f>SUMIFS(СВЦЭМ!$J$34:$J$777,СВЦЭМ!$A$34:$A$777,$A348,СВЦЭМ!$B$34:$B$777,T$331)+'СЕТ СН'!$F$13-'СЕТ СН'!$F$23</f>
        <v>-115.67111982</v>
      </c>
      <c r="U348" s="36">
        <f>SUMIFS(СВЦЭМ!$J$34:$J$777,СВЦЭМ!$A$34:$A$777,$A348,СВЦЭМ!$B$34:$B$777,U$331)+'СЕТ СН'!$F$13-'СЕТ СН'!$F$23</f>
        <v>-135.38462356000002</v>
      </c>
      <c r="V348" s="36">
        <f>SUMIFS(СВЦЭМ!$J$34:$J$777,СВЦЭМ!$A$34:$A$777,$A348,СВЦЭМ!$B$34:$B$777,V$331)+'СЕТ СН'!$F$13-'СЕТ СН'!$F$23</f>
        <v>-142.35948588999997</v>
      </c>
      <c r="W348" s="36">
        <f>SUMIFS(СВЦЭМ!$J$34:$J$777,СВЦЭМ!$A$34:$A$777,$A348,СВЦЭМ!$B$34:$B$777,W$331)+'СЕТ СН'!$F$13-'СЕТ СН'!$F$23</f>
        <v>-136.65160653999999</v>
      </c>
      <c r="X348" s="36">
        <f>SUMIFS(СВЦЭМ!$J$34:$J$777,СВЦЭМ!$A$34:$A$777,$A348,СВЦЭМ!$B$34:$B$777,X$331)+'СЕТ СН'!$F$13-'СЕТ СН'!$F$23</f>
        <v>-96.586321829999974</v>
      </c>
      <c r="Y348" s="36">
        <f>SUMIFS(СВЦЭМ!$J$34:$J$777,СВЦЭМ!$A$34:$A$777,$A348,СВЦЭМ!$B$34:$B$777,Y$331)+'СЕТ СН'!$F$13-'СЕТ СН'!$F$23</f>
        <v>-105.26310325999998</v>
      </c>
    </row>
    <row r="349" spans="1:25" ht="15.75" x14ac:dyDescent="0.2">
      <c r="A349" s="35">
        <f t="shared" si="9"/>
        <v>42812</v>
      </c>
      <c r="B349" s="36">
        <f>SUMIFS(СВЦЭМ!$J$34:$J$777,СВЦЭМ!$A$34:$A$777,$A349,СВЦЭМ!$B$34:$B$777,B$331)+'СЕТ СН'!$F$13-'СЕТ СН'!$F$23</f>
        <v>-67.844975390000002</v>
      </c>
      <c r="C349" s="36">
        <f>SUMIFS(СВЦЭМ!$J$34:$J$777,СВЦЭМ!$A$34:$A$777,$A349,СВЦЭМ!$B$34:$B$777,C$331)+'СЕТ СН'!$F$13-'СЕТ СН'!$F$23</f>
        <v>-63.016527559999986</v>
      </c>
      <c r="D349" s="36">
        <f>SUMIFS(СВЦЭМ!$J$34:$J$777,СВЦЭМ!$A$34:$A$777,$A349,СВЦЭМ!$B$34:$B$777,D$331)+'СЕТ СН'!$F$13-'СЕТ СН'!$F$23</f>
        <v>-55.383138720000034</v>
      </c>
      <c r="E349" s="36">
        <f>SUMIFS(СВЦЭМ!$J$34:$J$777,СВЦЭМ!$A$34:$A$777,$A349,СВЦЭМ!$B$34:$B$777,E$331)+'СЕТ СН'!$F$13-'СЕТ СН'!$F$23</f>
        <v>-60.59986514000002</v>
      </c>
      <c r="F349" s="36">
        <f>SUMIFS(СВЦЭМ!$J$34:$J$777,СВЦЭМ!$A$34:$A$777,$A349,СВЦЭМ!$B$34:$B$777,F$331)+'СЕТ СН'!$F$13-'СЕТ СН'!$F$23</f>
        <v>-60.455469999999991</v>
      </c>
      <c r="G349" s="36">
        <f>SUMIFS(СВЦЭМ!$J$34:$J$777,СВЦЭМ!$A$34:$A$777,$A349,СВЦЭМ!$B$34:$B$777,G$331)+'СЕТ СН'!$F$13-'СЕТ СН'!$F$23</f>
        <v>-60.24398855000004</v>
      </c>
      <c r="H349" s="36">
        <f>SUMIFS(СВЦЭМ!$J$34:$J$777,СВЦЭМ!$A$34:$A$777,$A349,СВЦЭМ!$B$34:$B$777,H$331)+'СЕТ СН'!$F$13-'СЕТ СН'!$F$23</f>
        <v>-62.17578216000004</v>
      </c>
      <c r="I349" s="36">
        <f>SUMIFS(СВЦЭМ!$J$34:$J$777,СВЦЭМ!$A$34:$A$777,$A349,СВЦЭМ!$B$34:$B$777,I$331)+'СЕТ СН'!$F$13-'СЕТ СН'!$F$23</f>
        <v>-82.823304679999978</v>
      </c>
      <c r="J349" s="36">
        <f>SUMIFS(СВЦЭМ!$J$34:$J$777,СВЦЭМ!$A$34:$A$777,$A349,СВЦЭМ!$B$34:$B$777,J$331)+'СЕТ СН'!$F$13-'СЕТ СН'!$F$23</f>
        <v>-81.667846039999972</v>
      </c>
      <c r="K349" s="36">
        <f>SUMIFS(СВЦЭМ!$J$34:$J$777,СВЦЭМ!$A$34:$A$777,$A349,СВЦЭМ!$B$34:$B$777,K$331)+'СЕТ СН'!$F$13-'СЕТ СН'!$F$23</f>
        <v>-122.43805700000001</v>
      </c>
      <c r="L349" s="36">
        <f>SUMIFS(СВЦЭМ!$J$34:$J$777,СВЦЭМ!$A$34:$A$777,$A349,СВЦЭМ!$B$34:$B$777,L$331)+'СЕТ СН'!$F$13-'СЕТ СН'!$F$23</f>
        <v>-132.88822930999999</v>
      </c>
      <c r="M349" s="36">
        <f>SUMIFS(СВЦЭМ!$J$34:$J$777,СВЦЭМ!$A$34:$A$777,$A349,СВЦЭМ!$B$34:$B$777,M$331)+'СЕТ СН'!$F$13-'СЕТ СН'!$F$23</f>
        <v>-129.43570273</v>
      </c>
      <c r="N349" s="36">
        <f>SUMIFS(СВЦЭМ!$J$34:$J$777,СВЦЭМ!$A$34:$A$777,$A349,СВЦЭМ!$B$34:$B$777,N$331)+'СЕТ СН'!$F$13-'СЕТ СН'!$F$23</f>
        <v>-125.5195334</v>
      </c>
      <c r="O349" s="36">
        <f>SUMIFS(СВЦЭМ!$J$34:$J$777,СВЦЭМ!$A$34:$A$777,$A349,СВЦЭМ!$B$34:$B$777,O$331)+'СЕТ СН'!$F$13-'СЕТ СН'!$F$23</f>
        <v>-134.93828954999998</v>
      </c>
      <c r="P349" s="36">
        <f>SUMIFS(СВЦЭМ!$J$34:$J$777,СВЦЭМ!$A$34:$A$777,$A349,СВЦЭМ!$B$34:$B$777,P$331)+'СЕТ СН'!$F$13-'СЕТ СН'!$F$23</f>
        <v>-165.13545482000001</v>
      </c>
      <c r="Q349" s="36">
        <f>SUMIFS(СВЦЭМ!$J$34:$J$777,СВЦЭМ!$A$34:$A$777,$A349,СВЦЭМ!$B$34:$B$777,Q$331)+'СЕТ СН'!$F$13-'СЕТ СН'!$F$23</f>
        <v>-163.56008680000002</v>
      </c>
      <c r="R349" s="36">
        <f>SUMIFS(СВЦЭМ!$J$34:$J$777,СВЦЭМ!$A$34:$A$777,$A349,СВЦЭМ!$B$34:$B$777,R$331)+'СЕТ СН'!$F$13-'СЕТ СН'!$F$23</f>
        <v>-159.95219413000001</v>
      </c>
      <c r="S349" s="36">
        <f>SUMIFS(СВЦЭМ!$J$34:$J$777,СВЦЭМ!$A$34:$A$777,$A349,СВЦЭМ!$B$34:$B$777,S$331)+'СЕТ СН'!$F$13-'СЕТ СН'!$F$23</f>
        <v>-164.73544193999999</v>
      </c>
      <c r="T349" s="36">
        <f>SUMIFS(СВЦЭМ!$J$34:$J$777,СВЦЭМ!$A$34:$A$777,$A349,СВЦЭМ!$B$34:$B$777,T$331)+'СЕТ СН'!$F$13-'СЕТ СН'!$F$23</f>
        <v>-175.16335784</v>
      </c>
      <c r="U349" s="36">
        <f>SUMIFS(СВЦЭМ!$J$34:$J$777,СВЦЭМ!$A$34:$A$777,$A349,СВЦЭМ!$B$34:$B$777,U$331)+'СЕТ СН'!$F$13-'СЕТ СН'!$F$23</f>
        <v>-165.28980309000002</v>
      </c>
      <c r="V349" s="36">
        <f>SUMIFS(СВЦЭМ!$J$34:$J$777,СВЦЭМ!$A$34:$A$777,$A349,СВЦЭМ!$B$34:$B$777,V$331)+'СЕТ СН'!$F$13-'СЕТ СН'!$F$23</f>
        <v>-151.35419757</v>
      </c>
      <c r="W349" s="36">
        <f>SUMIFS(СВЦЭМ!$J$34:$J$777,СВЦЭМ!$A$34:$A$777,$A349,СВЦЭМ!$B$34:$B$777,W$331)+'СЕТ СН'!$F$13-'СЕТ СН'!$F$23</f>
        <v>-146.88085840999997</v>
      </c>
      <c r="X349" s="36">
        <f>SUMIFS(СВЦЭМ!$J$34:$J$777,СВЦЭМ!$A$34:$A$777,$A349,СВЦЭМ!$B$34:$B$777,X$331)+'СЕТ СН'!$F$13-'СЕТ СН'!$F$23</f>
        <v>-159.37772180000002</v>
      </c>
      <c r="Y349" s="36">
        <f>SUMIFS(СВЦЭМ!$J$34:$J$777,СВЦЭМ!$A$34:$A$777,$A349,СВЦЭМ!$B$34:$B$777,Y$331)+'СЕТ СН'!$F$13-'СЕТ СН'!$F$23</f>
        <v>-129.64790792000002</v>
      </c>
    </row>
    <row r="350" spans="1:25" ht="15.75" x14ac:dyDescent="0.2">
      <c r="A350" s="35">
        <f t="shared" si="9"/>
        <v>42813</v>
      </c>
      <c r="B350" s="36">
        <f>SUMIFS(СВЦЭМ!$J$34:$J$777,СВЦЭМ!$A$34:$A$777,$A350,СВЦЭМ!$B$34:$B$777,B$331)+'СЕТ СН'!$F$13-'СЕТ СН'!$F$23</f>
        <v>-74.762306190000004</v>
      </c>
      <c r="C350" s="36">
        <f>SUMIFS(СВЦЭМ!$J$34:$J$777,СВЦЭМ!$A$34:$A$777,$A350,СВЦЭМ!$B$34:$B$777,C$331)+'СЕТ СН'!$F$13-'СЕТ СН'!$F$23</f>
        <v>-70.297876200000019</v>
      </c>
      <c r="D350" s="36">
        <f>SUMIFS(СВЦЭМ!$J$34:$J$777,СВЦЭМ!$A$34:$A$777,$A350,СВЦЭМ!$B$34:$B$777,D$331)+'СЕТ СН'!$F$13-'СЕТ СН'!$F$23</f>
        <v>-56.409836909999967</v>
      </c>
      <c r="E350" s="36">
        <f>SUMIFS(СВЦЭМ!$J$34:$J$777,СВЦЭМ!$A$34:$A$777,$A350,СВЦЭМ!$B$34:$B$777,E$331)+'СЕТ СН'!$F$13-'СЕТ СН'!$F$23</f>
        <v>-50.282901379999998</v>
      </c>
      <c r="F350" s="36">
        <f>SUMIFS(СВЦЭМ!$J$34:$J$777,СВЦЭМ!$A$34:$A$777,$A350,СВЦЭМ!$B$34:$B$777,F$331)+'СЕТ СН'!$F$13-'СЕТ СН'!$F$23</f>
        <v>-53.428300160000049</v>
      </c>
      <c r="G350" s="36">
        <f>SUMIFS(СВЦЭМ!$J$34:$J$777,СВЦЭМ!$A$34:$A$777,$A350,СВЦЭМ!$B$34:$B$777,G$331)+'СЕТ СН'!$F$13-'СЕТ СН'!$F$23</f>
        <v>-57.761056560000043</v>
      </c>
      <c r="H350" s="36">
        <f>SUMIFS(СВЦЭМ!$J$34:$J$777,СВЦЭМ!$A$34:$A$777,$A350,СВЦЭМ!$B$34:$B$777,H$331)+'СЕТ СН'!$F$13-'СЕТ СН'!$F$23</f>
        <v>-68.624585039999999</v>
      </c>
      <c r="I350" s="36">
        <f>SUMIFS(СВЦЭМ!$J$34:$J$777,СВЦЭМ!$A$34:$A$777,$A350,СВЦЭМ!$B$34:$B$777,I$331)+'СЕТ СН'!$F$13-'СЕТ СН'!$F$23</f>
        <v>-80.330992330000015</v>
      </c>
      <c r="J350" s="36">
        <f>SUMIFS(СВЦЭМ!$J$34:$J$777,СВЦЭМ!$A$34:$A$777,$A350,СВЦЭМ!$B$34:$B$777,J$331)+'СЕТ СН'!$F$13-'СЕТ СН'!$F$23</f>
        <v>-104.81067247999999</v>
      </c>
      <c r="K350" s="36">
        <f>SUMIFS(СВЦЭМ!$J$34:$J$777,СВЦЭМ!$A$34:$A$777,$A350,СВЦЭМ!$B$34:$B$777,K$331)+'СЕТ СН'!$F$13-'СЕТ СН'!$F$23</f>
        <v>-151.91929825</v>
      </c>
      <c r="L350" s="36">
        <f>SUMIFS(СВЦЭМ!$J$34:$J$777,СВЦЭМ!$A$34:$A$777,$A350,СВЦЭМ!$B$34:$B$777,L$331)+'СЕТ СН'!$F$13-'СЕТ СН'!$F$23</f>
        <v>-162.67080091000003</v>
      </c>
      <c r="M350" s="36">
        <f>SUMIFS(СВЦЭМ!$J$34:$J$777,СВЦЭМ!$A$34:$A$777,$A350,СВЦЭМ!$B$34:$B$777,M$331)+'СЕТ СН'!$F$13-'СЕТ СН'!$F$23</f>
        <v>-155.15452741000001</v>
      </c>
      <c r="N350" s="36">
        <f>SUMIFS(СВЦЭМ!$J$34:$J$777,СВЦЭМ!$A$34:$A$777,$A350,СВЦЭМ!$B$34:$B$777,N$331)+'СЕТ СН'!$F$13-'СЕТ СН'!$F$23</f>
        <v>-146.76849276000002</v>
      </c>
      <c r="O350" s="36">
        <f>SUMIFS(СВЦЭМ!$J$34:$J$777,СВЦЭМ!$A$34:$A$777,$A350,СВЦЭМ!$B$34:$B$777,O$331)+'СЕТ СН'!$F$13-'СЕТ СН'!$F$23</f>
        <v>-142.00823854999999</v>
      </c>
      <c r="P350" s="36">
        <f>SUMIFS(СВЦЭМ!$J$34:$J$777,СВЦЭМ!$A$34:$A$777,$A350,СВЦЭМ!$B$34:$B$777,P$331)+'СЕТ СН'!$F$13-'СЕТ СН'!$F$23</f>
        <v>-135.29068219999999</v>
      </c>
      <c r="Q350" s="36">
        <f>SUMIFS(СВЦЭМ!$J$34:$J$777,СВЦЭМ!$A$34:$A$777,$A350,СВЦЭМ!$B$34:$B$777,Q$331)+'СЕТ СН'!$F$13-'СЕТ СН'!$F$23</f>
        <v>-131.68343658999999</v>
      </c>
      <c r="R350" s="36">
        <f>SUMIFS(СВЦЭМ!$J$34:$J$777,СВЦЭМ!$A$34:$A$777,$A350,СВЦЭМ!$B$34:$B$777,R$331)+'СЕТ СН'!$F$13-'СЕТ СН'!$F$23</f>
        <v>-128.55381010999997</v>
      </c>
      <c r="S350" s="36">
        <f>SUMIFS(СВЦЭМ!$J$34:$J$777,СВЦЭМ!$A$34:$A$777,$A350,СВЦЭМ!$B$34:$B$777,S$331)+'СЕТ СН'!$F$13-'СЕТ СН'!$F$23</f>
        <v>-138.25480092999999</v>
      </c>
      <c r="T350" s="36">
        <f>SUMIFS(СВЦЭМ!$J$34:$J$777,СВЦЭМ!$A$34:$A$777,$A350,СВЦЭМ!$B$34:$B$777,T$331)+'СЕТ СН'!$F$13-'СЕТ СН'!$F$23</f>
        <v>-155.40763442999997</v>
      </c>
      <c r="U350" s="36">
        <f>SUMIFS(СВЦЭМ!$J$34:$J$777,СВЦЭМ!$A$34:$A$777,$A350,СВЦЭМ!$B$34:$B$777,U$331)+'СЕТ СН'!$F$13-'СЕТ СН'!$F$23</f>
        <v>-174.59130211000002</v>
      </c>
      <c r="V350" s="36">
        <f>SUMIFS(СВЦЭМ!$J$34:$J$777,СВЦЭМ!$A$34:$A$777,$A350,СВЦЭМ!$B$34:$B$777,V$331)+'СЕТ СН'!$F$13-'СЕТ СН'!$F$23</f>
        <v>-172.32441273000001</v>
      </c>
      <c r="W350" s="36">
        <f>SUMIFS(СВЦЭМ!$J$34:$J$777,СВЦЭМ!$A$34:$A$777,$A350,СВЦЭМ!$B$34:$B$777,W$331)+'СЕТ СН'!$F$13-'СЕТ СН'!$F$23</f>
        <v>-172.44737412000001</v>
      </c>
      <c r="X350" s="36">
        <f>SUMIFS(СВЦЭМ!$J$34:$J$777,СВЦЭМ!$A$34:$A$777,$A350,СВЦЭМ!$B$34:$B$777,X$331)+'СЕТ СН'!$F$13-'СЕТ СН'!$F$23</f>
        <v>-140.30771225000001</v>
      </c>
      <c r="Y350" s="36">
        <f>SUMIFS(СВЦЭМ!$J$34:$J$777,СВЦЭМ!$A$34:$A$777,$A350,СВЦЭМ!$B$34:$B$777,Y$331)+'СЕТ СН'!$F$13-'СЕТ СН'!$F$23</f>
        <v>-85.34365747999999</v>
      </c>
    </row>
    <row r="351" spans="1:25" ht="15.75" x14ac:dyDescent="0.2">
      <c r="A351" s="35">
        <f t="shared" si="9"/>
        <v>42814</v>
      </c>
      <c r="B351" s="36">
        <f>SUMIFS(СВЦЭМ!$J$34:$J$777,СВЦЭМ!$A$34:$A$777,$A351,СВЦЭМ!$B$34:$B$777,B$331)+'СЕТ СН'!$F$13-'СЕТ СН'!$F$23</f>
        <v>-30.297060500000043</v>
      </c>
      <c r="C351" s="36">
        <f>SUMIFS(СВЦЭМ!$J$34:$J$777,СВЦЭМ!$A$34:$A$777,$A351,СВЦЭМ!$B$34:$B$777,C$331)+'СЕТ СН'!$F$13-'СЕТ СН'!$F$23</f>
        <v>-13.572424729999966</v>
      </c>
      <c r="D351" s="36">
        <f>SUMIFS(СВЦЭМ!$J$34:$J$777,СВЦЭМ!$A$34:$A$777,$A351,СВЦЭМ!$B$34:$B$777,D$331)+'СЕТ СН'!$F$13-'СЕТ СН'!$F$23</f>
        <v>1.0742970000000014</v>
      </c>
      <c r="E351" s="36">
        <f>SUMIFS(СВЦЭМ!$J$34:$J$777,СВЦЭМ!$A$34:$A$777,$A351,СВЦЭМ!$B$34:$B$777,E$331)+'СЕТ СН'!$F$13-'СЕТ СН'!$F$23</f>
        <v>9.1154431600000407</v>
      </c>
      <c r="F351" s="36">
        <f>SUMIFS(СВЦЭМ!$J$34:$J$777,СВЦЭМ!$A$34:$A$777,$A351,СВЦЭМ!$B$34:$B$777,F$331)+'СЕТ СН'!$F$13-'СЕТ СН'!$F$23</f>
        <v>7.1410070199999609</v>
      </c>
      <c r="G351" s="36">
        <f>SUMIFS(СВЦЭМ!$J$34:$J$777,СВЦЭМ!$A$34:$A$777,$A351,СВЦЭМ!$B$34:$B$777,G$331)+'СЕТ СН'!$F$13-'СЕТ СН'!$F$23</f>
        <v>-1.1837246200000209</v>
      </c>
      <c r="H351" s="36">
        <f>SUMIFS(СВЦЭМ!$J$34:$J$777,СВЦЭМ!$A$34:$A$777,$A351,СВЦЭМ!$B$34:$B$777,H$331)+'СЕТ СН'!$F$13-'СЕТ СН'!$F$23</f>
        <v>-31.645218399999976</v>
      </c>
      <c r="I351" s="36">
        <f>SUMIFS(СВЦЭМ!$J$34:$J$777,СВЦЭМ!$A$34:$A$777,$A351,СВЦЭМ!$B$34:$B$777,I$331)+'СЕТ СН'!$F$13-'СЕТ СН'!$F$23</f>
        <v>-72.935616719999985</v>
      </c>
      <c r="J351" s="36">
        <f>SUMIFS(СВЦЭМ!$J$34:$J$777,СВЦЭМ!$A$34:$A$777,$A351,СВЦЭМ!$B$34:$B$777,J$331)+'СЕТ СН'!$F$13-'СЕТ СН'!$F$23</f>
        <v>-103.73478874</v>
      </c>
      <c r="K351" s="36">
        <f>SUMIFS(СВЦЭМ!$J$34:$J$777,СВЦЭМ!$A$34:$A$777,$A351,СВЦЭМ!$B$34:$B$777,K$331)+'СЕТ СН'!$F$13-'СЕТ СН'!$F$23</f>
        <v>-134.39558691000002</v>
      </c>
      <c r="L351" s="36">
        <f>SUMIFS(СВЦЭМ!$J$34:$J$777,СВЦЭМ!$A$34:$A$777,$A351,СВЦЭМ!$B$34:$B$777,L$331)+'СЕТ СН'!$F$13-'СЕТ СН'!$F$23</f>
        <v>-135.53150653</v>
      </c>
      <c r="M351" s="36">
        <f>SUMIFS(СВЦЭМ!$J$34:$J$777,СВЦЭМ!$A$34:$A$777,$A351,СВЦЭМ!$B$34:$B$777,M$331)+'СЕТ СН'!$F$13-'СЕТ СН'!$F$23</f>
        <v>-130.39627317999998</v>
      </c>
      <c r="N351" s="36">
        <f>SUMIFS(СВЦЭМ!$J$34:$J$777,СВЦЭМ!$A$34:$A$777,$A351,СВЦЭМ!$B$34:$B$777,N$331)+'СЕТ СН'!$F$13-'СЕТ СН'!$F$23</f>
        <v>-115.31231828</v>
      </c>
      <c r="O351" s="36">
        <f>SUMIFS(СВЦЭМ!$J$34:$J$777,СВЦЭМ!$A$34:$A$777,$A351,СВЦЭМ!$B$34:$B$777,O$331)+'СЕТ СН'!$F$13-'СЕТ СН'!$F$23</f>
        <v>-103.84621645999999</v>
      </c>
      <c r="P351" s="36">
        <f>SUMIFS(СВЦЭМ!$J$34:$J$777,СВЦЭМ!$A$34:$A$777,$A351,СВЦЭМ!$B$34:$B$777,P$331)+'СЕТ СН'!$F$13-'СЕТ СН'!$F$23</f>
        <v>-99.855466239999998</v>
      </c>
      <c r="Q351" s="36">
        <f>SUMIFS(СВЦЭМ!$J$34:$J$777,СВЦЭМ!$A$34:$A$777,$A351,СВЦЭМ!$B$34:$B$777,Q$331)+'СЕТ СН'!$F$13-'СЕТ СН'!$F$23</f>
        <v>-100.95987185000001</v>
      </c>
      <c r="R351" s="36">
        <f>SUMIFS(СВЦЭМ!$J$34:$J$777,СВЦЭМ!$A$34:$A$777,$A351,СВЦЭМ!$B$34:$B$777,R$331)+'СЕТ СН'!$F$13-'СЕТ СН'!$F$23</f>
        <v>-96.932989169999985</v>
      </c>
      <c r="S351" s="36">
        <f>SUMIFS(СВЦЭМ!$J$34:$J$777,СВЦЭМ!$A$34:$A$777,$A351,СВЦЭМ!$B$34:$B$777,S$331)+'СЕТ СН'!$F$13-'СЕТ СН'!$F$23</f>
        <v>-99.961499310000022</v>
      </c>
      <c r="T351" s="36">
        <f>SUMIFS(СВЦЭМ!$J$34:$J$777,СВЦЭМ!$A$34:$A$777,$A351,СВЦЭМ!$B$34:$B$777,T$331)+'СЕТ СН'!$F$13-'СЕТ СН'!$F$23</f>
        <v>-117.80657580000002</v>
      </c>
      <c r="U351" s="36">
        <f>SUMIFS(СВЦЭМ!$J$34:$J$777,СВЦЭМ!$A$34:$A$777,$A351,СВЦЭМ!$B$34:$B$777,U$331)+'СЕТ СН'!$F$13-'СЕТ СН'!$F$23</f>
        <v>-139.10174469999998</v>
      </c>
      <c r="V351" s="36">
        <f>SUMIFS(СВЦЭМ!$J$34:$J$777,СВЦЭМ!$A$34:$A$777,$A351,СВЦЭМ!$B$34:$B$777,V$331)+'СЕТ СН'!$F$13-'СЕТ СН'!$F$23</f>
        <v>-140.88935064999998</v>
      </c>
      <c r="W351" s="36">
        <f>SUMIFS(СВЦЭМ!$J$34:$J$777,СВЦЭМ!$A$34:$A$777,$A351,СВЦЭМ!$B$34:$B$777,W$331)+'СЕТ СН'!$F$13-'СЕТ СН'!$F$23</f>
        <v>-141.80604529999999</v>
      </c>
      <c r="X351" s="36">
        <f>SUMIFS(СВЦЭМ!$J$34:$J$777,СВЦЭМ!$A$34:$A$777,$A351,СВЦЭМ!$B$34:$B$777,X$331)+'СЕТ СН'!$F$13-'СЕТ СН'!$F$23</f>
        <v>-98.349276050000014</v>
      </c>
      <c r="Y351" s="36">
        <f>SUMIFS(СВЦЭМ!$J$34:$J$777,СВЦЭМ!$A$34:$A$777,$A351,СВЦЭМ!$B$34:$B$777,Y$331)+'СЕТ СН'!$F$13-'СЕТ СН'!$F$23</f>
        <v>-54.240728040000022</v>
      </c>
    </row>
    <row r="352" spans="1:25" ht="15.75" x14ac:dyDescent="0.2">
      <c r="A352" s="35">
        <f t="shared" si="9"/>
        <v>42815</v>
      </c>
      <c r="B352" s="36">
        <f>SUMIFS(СВЦЭМ!$J$34:$J$777,СВЦЭМ!$A$34:$A$777,$A352,СВЦЭМ!$B$34:$B$777,B$331)+'СЕТ СН'!$F$13-'СЕТ СН'!$F$23</f>
        <v>-84.344276700000023</v>
      </c>
      <c r="C352" s="36">
        <f>SUMIFS(СВЦЭМ!$J$34:$J$777,СВЦЭМ!$A$34:$A$777,$A352,СВЦЭМ!$B$34:$B$777,C$331)+'СЕТ СН'!$F$13-'СЕТ СН'!$F$23</f>
        <v>-67.076627910000013</v>
      </c>
      <c r="D352" s="36">
        <f>SUMIFS(СВЦЭМ!$J$34:$J$777,СВЦЭМ!$A$34:$A$777,$A352,СВЦЭМ!$B$34:$B$777,D$331)+'СЕТ СН'!$F$13-'СЕТ СН'!$F$23</f>
        <v>-54.768674529999998</v>
      </c>
      <c r="E352" s="36">
        <f>SUMIFS(СВЦЭМ!$J$34:$J$777,СВЦЭМ!$A$34:$A$777,$A352,СВЦЭМ!$B$34:$B$777,E$331)+'СЕТ СН'!$F$13-'СЕТ СН'!$F$23</f>
        <v>-52.401495110000042</v>
      </c>
      <c r="F352" s="36">
        <f>SUMIFS(СВЦЭМ!$J$34:$J$777,СВЦЭМ!$A$34:$A$777,$A352,СВЦЭМ!$B$34:$B$777,F$331)+'СЕТ СН'!$F$13-'СЕТ СН'!$F$23</f>
        <v>-54.483525050000026</v>
      </c>
      <c r="G352" s="36">
        <f>SUMIFS(СВЦЭМ!$J$34:$J$777,СВЦЭМ!$A$34:$A$777,$A352,СВЦЭМ!$B$34:$B$777,G$331)+'СЕТ СН'!$F$13-'СЕТ СН'!$F$23</f>
        <v>-62.883140010000034</v>
      </c>
      <c r="H352" s="36">
        <f>SUMIFS(СВЦЭМ!$J$34:$J$777,СВЦЭМ!$A$34:$A$777,$A352,СВЦЭМ!$B$34:$B$777,H$331)+'СЕТ СН'!$F$13-'СЕТ СН'!$F$23</f>
        <v>-56.671143880000045</v>
      </c>
      <c r="I352" s="36">
        <f>SUMIFS(СВЦЭМ!$J$34:$J$777,СВЦЭМ!$A$34:$A$777,$A352,СВЦЭМ!$B$34:$B$777,I$331)+'СЕТ СН'!$F$13-'СЕТ СН'!$F$23</f>
        <v>-63.854527780000012</v>
      </c>
      <c r="J352" s="36">
        <f>SUMIFS(СВЦЭМ!$J$34:$J$777,СВЦЭМ!$A$34:$A$777,$A352,СВЦЭМ!$B$34:$B$777,J$331)+'СЕТ СН'!$F$13-'СЕТ СН'!$F$23</f>
        <v>-103.64280993</v>
      </c>
      <c r="K352" s="36">
        <f>SUMIFS(СВЦЭМ!$J$34:$J$777,СВЦЭМ!$A$34:$A$777,$A352,СВЦЭМ!$B$34:$B$777,K$331)+'СЕТ СН'!$F$13-'СЕТ СН'!$F$23</f>
        <v>-135.14370987000001</v>
      </c>
      <c r="L352" s="36">
        <f>SUMIFS(СВЦЭМ!$J$34:$J$777,СВЦЭМ!$A$34:$A$777,$A352,СВЦЭМ!$B$34:$B$777,L$331)+'СЕТ СН'!$F$13-'СЕТ СН'!$F$23</f>
        <v>-137.7854797</v>
      </c>
      <c r="M352" s="36">
        <f>SUMIFS(СВЦЭМ!$J$34:$J$777,СВЦЭМ!$A$34:$A$777,$A352,СВЦЭМ!$B$34:$B$777,M$331)+'СЕТ СН'!$F$13-'СЕТ СН'!$F$23</f>
        <v>-110.47433164</v>
      </c>
      <c r="N352" s="36">
        <f>SUMIFS(СВЦЭМ!$J$34:$J$777,СВЦЭМ!$A$34:$A$777,$A352,СВЦЭМ!$B$34:$B$777,N$331)+'СЕТ СН'!$F$13-'СЕТ СН'!$F$23</f>
        <v>-112.03907356000002</v>
      </c>
      <c r="O352" s="36">
        <f>SUMIFS(СВЦЭМ!$J$34:$J$777,СВЦЭМ!$A$34:$A$777,$A352,СВЦЭМ!$B$34:$B$777,O$331)+'СЕТ СН'!$F$13-'СЕТ СН'!$F$23</f>
        <v>-110.46292996</v>
      </c>
      <c r="P352" s="36">
        <f>SUMIFS(СВЦЭМ!$J$34:$J$777,СВЦЭМ!$A$34:$A$777,$A352,СВЦЭМ!$B$34:$B$777,P$331)+'СЕТ СН'!$F$13-'СЕТ СН'!$F$23</f>
        <v>-104.48355149999998</v>
      </c>
      <c r="Q352" s="36">
        <f>SUMIFS(СВЦЭМ!$J$34:$J$777,СВЦЭМ!$A$34:$A$777,$A352,СВЦЭМ!$B$34:$B$777,Q$331)+'СЕТ СН'!$F$13-'СЕТ СН'!$F$23</f>
        <v>-99.163398570000027</v>
      </c>
      <c r="R352" s="36">
        <f>SUMIFS(СВЦЭМ!$J$34:$J$777,СВЦЭМ!$A$34:$A$777,$A352,СВЦЭМ!$B$34:$B$777,R$331)+'СЕТ СН'!$F$13-'СЕТ СН'!$F$23</f>
        <v>-98.802271029999986</v>
      </c>
      <c r="S352" s="36">
        <f>SUMIFS(СВЦЭМ!$J$34:$J$777,СВЦЭМ!$A$34:$A$777,$A352,СВЦЭМ!$B$34:$B$777,S$331)+'СЕТ СН'!$F$13-'СЕТ СН'!$F$23</f>
        <v>-98.082531819999986</v>
      </c>
      <c r="T352" s="36">
        <f>SUMIFS(СВЦЭМ!$J$34:$J$777,СВЦЭМ!$A$34:$A$777,$A352,СВЦЭМ!$B$34:$B$777,T$331)+'СЕТ СН'!$F$13-'СЕТ СН'!$F$23</f>
        <v>-106.55744498000001</v>
      </c>
      <c r="U352" s="36">
        <f>SUMIFS(СВЦЭМ!$J$34:$J$777,СВЦЭМ!$A$34:$A$777,$A352,СВЦЭМ!$B$34:$B$777,U$331)+'СЕТ СН'!$F$13-'СЕТ СН'!$F$23</f>
        <v>-119.07043147000002</v>
      </c>
      <c r="V352" s="36">
        <f>SUMIFS(СВЦЭМ!$J$34:$J$777,СВЦЭМ!$A$34:$A$777,$A352,СВЦЭМ!$B$34:$B$777,V$331)+'СЕТ СН'!$F$13-'СЕТ СН'!$F$23</f>
        <v>-132.54042026000002</v>
      </c>
      <c r="W352" s="36">
        <f>SUMIFS(СВЦЭМ!$J$34:$J$777,СВЦЭМ!$A$34:$A$777,$A352,СВЦЭМ!$B$34:$B$777,W$331)+'СЕТ СН'!$F$13-'СЕТ СН'!$F$23</f>
        <v>-131.68769834</v>
      </c>
      <c r="X352" s="36">
        <f>SUMIFS(СВЦЭМ!$J$34:$J$777,СВЦЭМ!$A$34:$A$777,$A352,СВЦЭМ!$B$34:$B$777,X$331)+'СЕТ СН'!$F$13-'СЕТ СН'!$F$23</f>
        <v>-102.34159898000001</v>
      </c>
      <c r="Y352" s="36">
        <f>SUMIFS(СВЦЭМ!$J$34:$J$777,СВЦЭМ!$A$34:$A$777,$A352,СВЦЭМ!$B$34:$B$777,Y$331)+'СЕТ СН'!$F$13-'СЕТ СН'!$F$23</f>
        <v>-100.67551433</v>
      </c>
    </row>
    <row r="353" spans="1:27" ht="15.75" x14ac:dyDescent="0.2">
      <c r="A353" s="35">
        <f t="shared" si="9"/>
        <v>42816</v>
      </c>
      <c r="B353" s="36">
        <f>SUMIFS(СВЦЭМ!$J$34:$J$777,СВЦЭМ!$A$34:$A$777,$A353,СВЦЭМ!$B$34:$B$777,B$331)+'СЕТ СН'!$F$13-'СЕТ СН'!$F$23</f>
        <v>-63.466984049999951</v>
      </c>
      <c r="C353" s="36">
        <f>SUMIFS(СВЦЭМ!$J$34:$J$777,СВЦЭМ!$A$34:$A$777,$A353,СВЦЭМ!$B$34:$B$777,C$331)+'СЕТ СН'!$F$13-'СЕТ СН'!$F$23</f>
        <v>-54.431281600000034</v>
      </c>
      <c r="D353" s="36">
        <f>SUMIFS(СВЦЭМ!$J$34:$J$777,СВЦЭМ!$A$34:$A$777,$A353,СВЦЭМ!$B$34:$B$777,D$331)+'СЕТ СН'!$F$13-'СЕТ СН'!$F$23</f>
        <v>-43.806376649999947</v>
      </c>
      <c r="E353" s="36">
        <f>SUMIFS(СВЦЭМ!$J$34:$J$777,СВЦЭМ!$A$34:$A$777,$A353,СВЦЭМ!$B$34:$B$777,E$331)+'СЕТ СН'!$F$13-'СЕТ СН'!$F$23</f>
        <v>-38.196794289999957</v>
      </c>
      <c r="F353" s="36">
        <f>SUMIFS(СВЦЭМ!$J$34:$J$777,СВЦЭМ!$A$34:$A$777,$A353,СВЦЭМ!$B$34:$B$777,F$331)+'СЕТ СН'!$F$13-'СЕТ СН'!$F$23</f>
        <v>-40.40803907999998</v>
      </c>
      <c r="G353" s="36">
        <f>SUMIFS(СВЦЭМ!$J$34:$J$777,СВЦЭМ!$A$34:$A$777,$A353,СВЦЭМ!$B$34:$B$777,G$331)+'СЕТ СН'!$F$13-'СЕТ СН'!$F$23</f>
        <v>-47.776839389999964</v>
      </c>
      <c r="H353" s="36">
        <f>SUMIFS(СВЦЭМ!$J$34:$J$777,СВЦЭМ!$A$34:$A$777,$A353,СВЦЭМ!$B$34:$B$777,H$331)+'СЕТ СН'!$F$13-'СЕТ СН'!$F$23</f>
        <v>-37.375262010000029</v>
      </c>
      <c r="I353" s="36">
        <f>SUMIFS(СВЦЭМ!$J$34:$J$777,СВЦЭМ!$A$34:$A$777,$A353,СВЦЭМ!$B$34:$B$777,I$331)+'СЕТ СН'!$F$13-'СЕТ СН'!$F$23</f>
        <v>-64.116313750000018</v>
      </c>
      <c r="J353" s="36">
        <f>SUMIFS(СВЦЭМ!$J$34:$J$777,СВЦЭМ!$A$34:$A$777,$A353,СВЦЭМ!$B$34:$B$777,J$331)+'СЕТ СН'!$F$13-'СЕТ СН'!$F$23</f>
        <v>-100.93817318999999</v>
      </c>
      <c r="K353" s="36">
        <f>SUMIFS(СВЦЭМ!$J$34:$J$777,СВЦЭМ!$A$34:$A$777,$A353,СВЦЭМ!$B$34:$B$777,K$331)+'СЕТ СН'!$F$13-'СЕТ СН'!$F$23</f>
        <v>-125.06111098999997</v>
      </c>
      <c r="L353" s="36">
        <f>SUMIFS(СВЦЭМ!$J$34:$J$777,СВЦЭМ!$A$34:$A$777,$A353,СВЦЭМ!$B$34:$B$777,L$331)+'СЕТ СН'!$F$13-'СЕТ СН'!$F$23</f>
        <v>-125.32016603</v>
      </c>
      <c r="M353" s="36">
        <f>SUMIFS(СВЦЭМ!$J$34:$J$777,СВЦЭМ!$A$34:$A$777,$A353,СВЦЭМ!$B$34:$B$777,M$331)+'СЕТ СН'!$F$13-'СЕТ СН'!$F$23</f>
        <v>-117.50925997000002</v>
      </c>
      <c r="N353" s="36">
        <f>SUMIFS(СВЦЭМ!$J$34:$J$777,СВЦЭМ!$A$34:$A$777,$A353,СВЦЭМ!$B$34:$B$777,N$331)+'СЕТ СН'!$F$13-'СЕТ СН'!$F$23</f>
        <v>-84.305821709999975</v>
      </c>
      <c r="O353" s="36">
        <f>SUMIFS(СВЦЭМ!$J$34:$J$777,СВЦЭМ!$A$34:$A$777,$A353,СВЦЭМ!$B$34:$B$777,O$331)+'СЕТ СН'!$F$13-'СЕТ СН'!$F$23</f>
        <v>-96.846429489999991</v>
      </c>
      <c r="P353" s="36">
        <f>SUMIFS(СВЦЭМ!$J$34:$J$777,СВЦЭМ!$A$34:$A$777,$A353,СВЦЭМ!$B$34:$B$777,P$331)+'СЕТ СН'!$F$13-'СЕТ СН'!$F$23</f>
        <v>-86.458904459999985</v>
      </c>
      <c r="Q353" s="36">
        <f>SUMIFS(СВЦЭМ!$J$34:$J$777,СВЦЭМ!$A$34:$A$777,$A353,СВЦЭМ!$B$34:$B$777,Q$331)+'СЕТ СН'!$F$13-'СЕТ СН'!$F$23</f>
        <v>-82.604031799999973</v>
      </c>
      <c r="R353" s="36">
        <f>SUMIFS(СВЦЭМ!$J$34:$J$777,СВЦЭМ!$A$34:$A$777,$A353,СВЦЭМ!$B$34:$B$777,R$331)+'СЕТ СН'!$F$13-'СЕТ СН'!$F$23</f>
        <v>-84.045398040000009</v>
      </c>
      <c r="S353" s="36">
        <f>SUMIFS(СВЦЭМ!$J$34:$J$777,СВЦЭМ!$A$34:$A$777,$A353,СВЦЭМ!$B$34:$B$777,S$331)+'СЕТ СН'!$F$13-'СЕТ СН'!$F$23</f>
        <v>-93.204085570000018</v>
      </c>
      <c r="T353" s="36">
        <f>SUMIFS(СВЦЭМ!$J$34:$J$777,СВЦЭМ!$A$34:$A$777,$A353,СВЦЭМ!$B$34:$B$777,T$331)+'СЕТ СН'!$F$13-'СЕТ СН'!$F$23</f>
        <v>-108.20309954999999</v>
      </c>
      <c r="U353" s="36">
        <f>SUMIFS(СВЦЭМ!$J$34:$J$777,СВЦЭМ!$A$34:$A$777,$A353,СВЦЭМ!$B$34:$B$777,U$331)+'СЕТ СН'!$F$13-'СЕТ СН'!$F$23</f>
        <v>-133.20174988999997</v>
      </c>
      <c r="V353" s="36">
        <f>SUMIFS(СВЦЭМ!$J$34:$J$777,СВЦЭМ!$A$34:$A$777,$A353,СВЦЭМ!$B$34:$B$777,V$331)+'СЕТ СН'!$F$13-'СЕТ СН'!$F$23</f>
        <v>-139.14294142</v>
      </c>
      <c r="W353" s="36">
        <f>SUMIFS(СВЦЭМ!$J$34:$J$777,СВЦЭМ!$A$34:$A$777,$A353,СВЦЭМ!$B$34:$B$777,W$331)+'СЕТ СН'!$F$13-'СЕТ СН'!$F$23</f>
        <v>-135.75411430999998</v>
      </c>
      <c r="X353" s="36">
        <f>SUMIFS(СВЦЭМ!$J$34:$J$777,СВЦЭМ!$A$34:$A$777,$A353,СВЦЭМ!$B$34:$B$777,X$331)+'СЕТ СН'!$F$13-'СЕТ СН'!$F$23</f>
        <v>-104.51185704</v>
      </c>
      <c r="Y353" s="36">
        <f>SUMIFS(СВЦЭМ!$J$34:$J$777,СВЦЭМ!$A$34:$A$777,$A353,СВЦЭМ!$B$34:$B$777,Y$331)+'СЕТ СН'!$F$13-'СЕТ СН'!$F$23</f>
        <v>-56.358416029999944</v>
      </c>
    </row>
    <row r="354" spans="1:27" ht="15.75" x14ac:dyDescent="0.2">
      <c r="A354" s="35">
        <f t="shared" si="9"/>
        <v>42817</v>
      </c>
      <c r="B354" s="36">
        <f>SUMIFS(СВЦЭМ!$J$34:$J$777,СВЦЭМ!$A$34:$A$777,$A354,СВЦЭМ!$B$34:$B$777,B$331)+'СЕТ СН'!$F$13-'СЕТ СН'!$F$23</f>
        <v>-28.607423469999958</v>
      </c>
      <c r="C354" s="36">
        <f>SUMIFS(СВЦЭМ!$J$34:$J$777,СВЦЭМ!$A$34:$A$777,$A354,СВЦЭМ!$B$34:$B$777,C$331)+'СЕТ СН'!$F$13-'СЕТ СН'!$F$23</f>
        <v>-19.171565399999963</v>
      </c>
      <c r="D354" s="36">
        <f>SUMIFS(СВЦЭМ!$J$34:$J$777,СВЦЭМ!$A$34:$A$777,$A354,СВЦЭМ!$B$34:$B$777,D$331)+'СЕТ СН'!$F$13-'СЕТ СН'!$F$23</f>
        <v>-11.24596452000003</v>
      </c>
      <c r="E354" s="36">
        <f>SUMIFS(СВЦЭМ!$J$34:$J$777,СВЦЭМ!$A$34:$A$777,$A354,СВЦЭМ!$B$34:$B$777,E$331)+'СЕТ СН'!$F$13-'СЕТ СН'!$F$23</f>
        <v>-4.9457304500000419</v>
      </c>
      <c r="F354" s="36">
        <f>SUMIFS(СВЦЭМ!$J$34:$J$777,СВЦЭМ!$A$34:$A$777,$A354,СВЦЭМ!$B$34:$B$777,F$331)+'СЕТ СН'!$F$13-'СЕТ СН'!$F$23</f>
        <v>-2.3754892499999869</v>
      </c>
      <c r="G354" s="36">
        <f>SUMIFS(СВЦЭМ!$J$34:$J$777,СВЦЭМ!$A$34:$A$777,$A354,СВЦЭМ!$B$34:$B$777,G$331)+'СЕТ СН'!$F$13-'СЕТ СН'!$F$23</f>
        <v>-9.8266887800000404</v>
      </c>
      <c r="H354" s="36">
        <f>SUMIFS(СВЦЭМ!$J$34:$J$777,СВЦЭМ!$A$34:$A$777,$A354,СВЦЭМ!$B$34:$B$777,H$331)+'СЕТ СН'!$F$13-'СЕТ СН'!$F$23</f>
        <v>-42.910807230000046</v>
      </c>
      <c r="I354" s="36">
        <f>SUMIFS(СВЦЭМ!$J$34:$J$777,СВЦЭМ!$A$34:$A$777,$A354,СВЦЭМ!$B$34:$B$777,I$331)+'СЕТ СН'!$F$13-'СЕТ СН'!$F$23</f>
        <v>-64.372375189999957</v>
      </c>
      <c r="J354" s="36">
        <f>SUMIFS(СВЦЭМ!$J$34:$J$777,СВЦЭМ!$A$34:$A$777,$A354,СВЦЭМ!$B$34:$B$777,J$331)+'СЕТ СН'!$F$13-'СЕТ СН'!$F$23</f>
        <v>-99.360957310000003</v>
      </c>
      <c r="K354" s="36">
        <f>SUMIFS(СВЦЭМ!$J$34:$J$777,СВЦЭМ!$A$34:$A$777,$A354,СВЦЭМ!$B$34:$B$777,K$331)+'СЕТ СН'!$F$13-'СЕТ СН'!$F$23</f>
        <v>-136.59089876000002</v>
      </c>
      <c r="L354" s="36">
        <f>SUMIFS(СВЦЭМ!$J$34:$J$777,СВЦЭМ!$A$34:$A$777,$A354,СВЦЭМ!$B$34:$B$777,L$331)+'СЕТ СН'!$F$13-'СЕТ СН'!$F$23</f>
        <v>-137.50724337000003</v>
      </c>
      <c r="M354" s="36">
        <f>SUMIFS(СВЦЭМ!$J$34:$J$777,СВЦЭМ!$A$34:$A$777,$A354,СВЦЭМ!$B$34:$B$777,M$331)+'СЕТ СН'!$F$13-'СЕТ СН'!$F$23</f>
        <v>-129.33493937999998</v>
      </c>
      <c r="N354" s="36">
        <f>SUMIFS(СВЦЭМ!$J$34:$J$777,СВЦЭМ!$A$34:$A$777,$A354,СВЦЭМ!$B$34:$B$777,N$331)+'СЕТ СН'!$F$13-'СЕТ СН'!$F$23</f>
        <v>-118.26646559</v>
      </c>
      <c r="O354" s="36">
        <f>SUMIFS(СВЦЭМ!$J$34:$J$777,СВЦЭМ!$A$34:$A$777,$A354,СВЦЭМ!$B$34:$B$777,O$331)+'СЕТ СН'!$F$13-'СЕТ СН'!$F$23</f>
        <v>-104.24167225999997</v>
      </c>
      <c r="P354" s="36">
        <f>SUMIFS(СВЦЭМ!$J$34:$J$777,СВЦЭМ!$A$34:$A$777,$A354,СВЦЭМ!$B$34:$B$777,P$331)+'СЕТ СН'!$F$13-'СЕТ СН'!$F$23</f>
        <v>-97.89771724000002</v>
      </c>
      <c r="Q354" s="36">
        <f>SUMIFS(СВЦЭМ!$J$34:$J$777,СВЦЭМ!$A$34:$A$777,$A354,СВЦЭМ!$B$34:$B$777,Q$331)+'СЕТ СН'!$F$13-'СЕТ СН'!$F$23</f>
        <v>-99.861359149999998</v>
      </c>
      <c r="R354" s="36">
        <f>SUMIFS(СВЦЭМ!$J$34:$J$777,СВЦЭМ!$A$34:$A$777,$A354,СВЦЭМ!$B$34:$B$777,R$331)+'СЕТ СН'!$F$13-'СЕТ СН'!$F$23</f>
        <v>-99.633577909999985</v>
      </c>
      <c r="S354" s="36">
        <f>SUMIFS(СВЦЭМ!$J$34:$J$777,СВЦЭМ!$A$34:$A$777,$A354,СВЦЭМ!$B$34:$B$777,S$331)+'СЕТ СН'!$F$13-'СЕТ СН'!$F$23</f>
        <v>-107.28461295</v>
      </c>
      <c r="T354" s="36">
        <f>SUMIFS(СВЦЭМ!$J$34:$J$777,СВЦЭМ!$A$34:$A$777,$A354,СВЦЭМ!$B$34:$B$777,T$331)+'СЕТ СН'!$F$13-'СЕТ СН'!$F$23</f>
        <v>-121.09873155000002</v>
      </c>
      <c r="U354" s="36">
        <f>SUMIFS(СВЦЭМ!$J$34:$J$777,СВЦЭМ!$A$34:$A$777,$A354,СВЦЭМ!$B$34:$B$777,U$331)+'СЕТ СН'!$F$13-'СЕТ СН'!$F$23</f>
        <v>-135.07023091000002</v>
      </c>
      <c r="V354" s="36">
        <f>SUMIFS(СВЦЭМ!$J$34:$J$777,СВЦЭМ!$A$34:$A$777,$A354,СВЦЭМ!$B$34:$B$777,V$331)+'СЕТ СН'!$F$13-'СЕТ СН'!$F$23</f>
        <v>-148.52818643000001</v>
      </c>
      <c r="W354" s="36">
        <f>SUMIFS(СВЦЭМ!$J$34:$J$777,СВЦЭМ!$A$34:$A$777,$A354,СВЦЭМ!$B$34:$B$777,W$331)+'СЕТ СН'!$F$13-'СЕТ СН'!$F$23</f>
        <v>-149.43158500999999</v>
      </c>
      <c r="X354" s="36">
        <f>SUMIFS(СВЦЭМ!$J$34:$J$777,СВЦЭМ!$A$34:$A$777,$A354,СВЦЭМ!$B$34:$B$777,X$331)+'СЕТ СН'!$F$13-'СЕТ СН'!$F$23</f>
        <v>-109.54300862999997</v>
      </c>
      <c r="Y354" s="36">
        <f>SUMIFS(СВЦЭМ!$J$34:$J$777,СВЦЭМ!$A$34:$A$777,$A354,СВЦЭМ!$B$34:$B$777,Y$331)+'СЕТ СН'!$F$13-'СЕТ СН'!$F$23</f>
        <v>-66.600455450000027</v>
      </c>
    </row>
    <row r="355" spans="1:27" ht="15.75" x14ac:dyDescent="0.2">
      <c r="A355" s="35">
        <f t="shared" si="9"/>
        <v>42818</v>
      </c>
      <c r="B355" s="36">
        <f>SUMIFS(СВЦЭМ!$J$34:$J$777,СВЦЭМ!$A$34:$A$777,$A355,СВЦЭМ!$B$34:$B$777,B$331)+'СЕТ СН'!$F$13-'СЕТ СН'!$F$23</f>
        <v>-41.335167309999974</v>
      </c>
      <c r="C355" s="36">
        <f>SUMIFS(СВЦЭМ!$J$34:$J$777,СВЦЭМ!$A$34:$A$777,$A355,СВЦЭМ!$B$34:$B$777,C$331)+'СЕТ СН'!$F$13-'СЕТ СН'!$F$23</f>
        <v>-21.776093579999952</v>
      </c>
      <c r="D355" s="36">
        <f>SUMIFS(СВЦЭМ!$J$34:$J$777,СВЦЭМ!$A$34:$A$777,$A355,СВЦЭМ!$B$34:$B$777,D$331)+'СЕТ СН'!$F$13-'СЕТ СН'!$F$23</f>
        <v>-11.682013139999981</v>
      </c>
      <c r="E355" s="36">
        <f>SUMIFS(СВЦЭМ!$J$34:$J$777,СВЦЭМ!$A$34:$A$777,$A355,СВЦЭМ!$B$34:$B$777,E$331)+'СЕТ СН'!$F$13-'СЕТ СН'!$F$23</f>
        <v>-2.485805809999988</v>
      </c>
      <c r="F355" s="36">
        <f>SUMIFS(СВЦЭМ!$J$34:$J$777,СВЦЭМ!$A$34:$A$777,$A355,СВЦЭМ!$B$34:$B$777,F$331)+'СЕТ СН'!$F$13-'СЕТ СН'!$F$23</f>
        <v>-2.1892368600000509</v>
      </c>
      <c r="G355" s="36">
        <f>SUMIFS(СВЦЭМ!$J$34:$J$777,СВЦЭМ!$A$34:$A$777,$A355,СВЦЭМ!$B$34:$B$777,G$331)+'СЕТ СН'!$F$13-'СЕТ СН'!$F$23</f>
        <v>-18.155313790000037</v>
      </c>
      <c r="H355" s="36">
        <f>SUMIFS(СВЦЭМ!$J$34:$J$777,СВЦЭМ!$A$34:$A$777,$A355,СВЦЭМ!$B$34:$B$777,H$331)+'СЕТ СН'!$F$13-'СЕТ СН'!$F$23</f>
        <v>-55.28156414</v>
      </c>
      <c r="I355" s="36">
        <f>SUMIFS(СВЦЭМ!$J$34:$J$777,СВЦЭМ!$A$34:$A$777,$A355,СВЦЭМ!$B$34:$B$777,I$331)+'СЕТ СН'!$F$13-'СЕТ СН'!$F$23</f>
        <v>-89.812185769999985</v>
      </c>
      <c r="J355" s="36">
        <f>SUMIFS(СВЦЭМ!$J$34:$J$777,СВЦЭМ!$A$34:$A$777,$A355,СВЦЭМ!$B$34:$B$777,J$331)+'СЕТ СН'!$F$13-'СЕТ СН'!$F$23</f>
        <v>-122.95134978999999</v>
      </c>
      <c r="K355" s="36">
        <f>SUMIFS(СВЦЭМ!$J$34:$J$777,СВЦЭМ!$A$34:$A$777,$A355,СВЦЭМ!$B$34:$B$777,K$331)+'СЕТ СН'!$F$13-'СЕТ СН'!$F$23</f>
        <v>-148.32633576000001</v>
      </c>
      <c r="L355" s="36">
        <f>SUMIFS(СВЦЭМ!$J$34:$J$777,СВЦЭМ!$A$34:$A$777,$A355,СВЦЭМ!$B$34:$B$777,L$331)+'СЕТ СН'!$F$13-'СЕТ СН'!$F$23</f>
        <v>-156.68833599999999</v>
      </c>
      <c r="M355" s="36">
        <f>SUMIFS(СВЦЭМ!$J$34:$J$777,СВЦЭМ!$A$34:$A$777,$A355,СВЦЭМ!$B$34:$B$777,M$331)+'СЕТ СН'!$F$13-'СЕТ СН'!$F$23</f>
        <v>-147.73913384000002</v>
      </c>
      <c r="N355" s="36">
        <f>SUMIFS(СВЦЭМ!$J$34:$J$777,СВЦЭМ!$A$34:$A$777,$A355,СВЦЭМ!$B$34:$B$777,N$331)+'СЕТ СН'!$F$13-'СЕТ СН'!$F$23</f>
        <v>-132.34531444999999</v>
      </c>
      <c r="O355" s="36">
        <f>SUMIFS(СВЦЭМ!$J$34:$J$777,СВЦЭМ!$A$34:$A$777,$A355,СВЦЭМ!$B$34:$B$777,O$331)+'СЕТ СН'!$F$13-'СЕТ СН'!$F$23</f>
        <v>-132.09157223</v>
      </c>
      <c r="P355" s="36">
        <f>SUMIFS(СВЦЭМ!$J$34:$J$777,СВЦЭМ!$A$34:$A$777,$A355,СВЦЭМ!$B$34:$B$777,P$331)+'СЕТ СН'!$F$13-'СЕТ СН'!$F$23</f>
        <v>-125.97808809000003</v>
      </c>
      <c r="Q355" s="36">
        <f>SUMIFS(СВЦЭМ!$J$34:$J$777,СВЦЭМ!$A$34:$A$777,$A355,СВЦЭМ!$B$34:$B$777,Q$331)+'СЕТ СН'!$F$13-'СЕТ СН'!$F$23</f>
        <v>-124.62553362</v>
      </c>
      <c r="R355" s="36">
        <f>SUMIFS(СВЦЭМ!$J$34:$J$777,СВЦЭМ!$A$34:$A$777,$A355,СВЦЭМ!$B$34:$B$777,R$331)+'СЕТ СН'!$F$13-'СЕТ СН'!$F$23</f>
        <v>-121.40004262999997</v>
      </c>
      <c r="S355" s="36">
        <f>SUMIFS(СВЦЭМ!$J$34:$J$777,СВЦЭМ!$A$34:$A$777,$A355,СВЦЭМ!$B$34:$B$777,S$331)+'СЕТ СН'!$F$13-'СЕТ СН'!$F$23</f>
        <v>-125.18911092000002</v>
      </c>
      <c r="T355" s="36">
        <f>SUMIFS(СВЦЭМ!$J$34:$J$777,СВЦЭМ!$A$34:$A$777,$A355,СВЦЭМ!$B$34:$B$777,T$331)+'СЕТ СН'!$F$13-'СЕТ СН'!$F$23</f>
        <v>-138.11719003000002</v>
      </c>
      <c r="U355" s="36">
        <f>SUMIFS(СВЦЭМ!$J$34:$J$777,СВЦЭМ!$A$34:$A$777,$A355,СВЦЭМ!$B$34:$B$777,U$331)+'СЕТ СН'!$F$13-'СЕТ СН'!$F$23</f>
        <v>-156.17564199999998</v>
      </c>
      <c r="V355" s="36">
        <f>SUMIFS(СВЦЭМ!$J$34:$J$777,СВЦЭМ!$A$34:$A$777,$A355,СВЦЭМ!$B$34:$B$777,V$331)+'СЕТ СН'!$F$13-'СЕТ СН'!$F$23</f>
        <v>-156.4418124</v>
      </c>
      <c r="W355" s="36">
        <f>SUMIFS(СВЦЭМ!$J$34:$J$777,СВЦЭМ!$A$34:$A$777,$A355,СВЦЭМ!$B$34:$B$777,W$331)+'СЕТ СН'!$F$13-'СЕТ СН'!$F$23</f>
        <v>-158.8782678</v>
      </c>
      <c r="X355" s="36">
        <f>SUMIFS(СВЦЭМ!$J$34:$J$777,СВЦЭМ!$A$34:$A$777,$A355,СВЦЭМ!$B$34:$B$777,X$331)+'СЕТ СН'!$F$13-'СЕТ СН'!$F$23</f>
        <v>-129.91371523999999</v>
      </c>
      <c r="Y355" s="36">
        <f>SUMIFS(СВЦЭМ!$J$34:$J$777,СВЦЭМ!$A$34:$A$777,$A355,СВЦЭМ!$B$34:$B$777,Y$331)+'СЕТ СН'!$F$13-'СЕТ СН'!$F$23</f>
        <v>-84.698160210000026</v>
      </c>
    </row>
    <row r="356" spans="1:27" ht="15.75" x14ac:dyDescent="0.2">
      <c r="A356" s="35">
        <f t="shared" si="9"/>
        <v>42819</v>
      </c>
      <c r="B356" s="36">
        <f>SUMIFS(СВЦЭМ!$J$34:$J$777,СВЦЭМ!$A$34:$A$777,$A356,СВЦЭМ!$B$34:$B$777,B$331)+'СЕТ СН'!$F$13-'СЕТ СН'!$F$23</f>
        <v>-51.681726369999978</v>
      </c>
      <c r="C356" s="36">
        <f>SUMIFS(СВЦЭМ!$J$34:$J$777,СВЦЭМ!$A$34:$A$777,$A356,СВЦЭМ!$B$34:$B$777,C$331)+'СЕТ СН'!$F$13-'СЕТ СН'!$F$23</f>
        <v>-28.183486979999998</v>
      </c>
      <c r="D356" s="36">
        <f>SUMIFS(СВЦЭМ!$J$34:$J$777,СВЦЭМ!$A$34:$A$777,$A356,СВЦЭМ!$B$34:$B$777,D$331)+'СЕТ СН'!$F$13-'СЕТ СН'!$F$23</f>
        <v>-18.802104429999986</v>
      </c>
      <c r="E356" s="36">
        <f>SUMIFS(СВЦЭМ!$J$34:$J$777,СВЦЭМ!$A$34:$A$777,$A356,СВЦЭМ!$B$34:$B$777,E$331)+'СЕТ СН'!$F$13-'СЕТ СН'!$F$23</f>
        <v>-11.715233310000031</v>
      </c>
      <c r="F356" s="36">
        <f>SUMIFS(СВЦЭМ!$J$34:$J$777,СВЦЭМ!$A$34:$A$777,$A356,СВЦЭМ!$B$34:$B$777,F$331)+'СЕТ СН'!$F$13-'СЕТ СН'!$F$23</f>
        <v>-12.653028260000042</v>
      </c>
      <c r="G356" s="36">
        <f>SUMIFS(СВЦЭМ!$J$34:$J$777,СВЦЭМ!$A$34:$A$777,$A356,СВЦЭМ!$B$34:$B$777,G$331)+'СЕТ СН'!$F$13-'СЕТ СН'!$F$23</f>
        <v>-19.584071040000026</v>
      </c>
      <c r="H356" s="36">
        <f>SUMIFS(СВЦЭМ!$J$34:$J$777,СВЦЭМ!$A$34:$A$777,$A356,СВЦЭМ!$B$34:$B$777,H$331)+'СЕТ СН'!$F$13-'СЕТ СН'!$F$23</f>
        <v>-33.30632700000001</v>
      </c>
      <c r="I356" s="36">
        <f>SUMIFS(СВЦЭМ!$J$34:$J$777,СВЦЭМ!$A$34:$A$777,$A356,СВЦЭМ!$B$34:$B$777,I$331)+'СЕТ СН'!$F$13-'СЕТ СН'!$F$23</f>
        <v>-62.135892969999986</v>
      </c>
      <c r="J356" s="36">
        <f>SUMIFS(СВЦЭМ!$J$34:$J$777,СВЦЭМ!$A$34:$A$777,$A356,СВЦЭМ!$B$34:$B$777,J$331)+'СЕТ СН'!$F$13-'СЕТ СН'!$F$23</f>
        <v>-111.11077427999999</v>
      </c>
      <c r="K356" s="36">
        <f>SUMIFS(СВЦЭМ!$J$34:$J$777,СВЦЭМ!$A$34:$A$777,$A356,СВЦЭМ!$B$34:$B$777,K$331)+'СЕТ СН'!$F$13-'СЕТ СН'!$F$23</f>
        <v>-151.11440405000002</v>
      </c>
      <c r="L356" s="36">
        <f>SUMIFS(СВЦЭМ!$J$34:$J$777,СВЦЭМ!$A$34:$A$777,$A356,СВЦЭМ!$B$34:$B$777,L$331)+'СЕТ СН'!$F$13-'СЕТ СН'!$F$23</f>
        <v>-156.82281088000002</v>
      </c>
      <c r="M356" s="36">
        <f>SUMIFS(СВЦЭМ!$J$34:$J$777,СВЦЭМ!$A$34:$A$777,$A356,СВЦЭМ!$B$34:$B$777,M$331)+'СЕТ СН'!$F$13-'СЕТ СН'!$F$23</f>
        <v>-147.89871447000002</v>
      </c>
      <c r="N356" s="36">
        <f>SUMIFS(СВЦЭМ!$J$34:$J$777,СВЦЭМ!$A$34:$A$777,$A356,СВЦЭМ!$B$34:$B$777,N$331)+'СЕТ СН'!$F$13-'СЕТ СН'!$F$23</f>
        <v>-137.46204963000002</v>
      </c>
      <c r="O356" s="36">
        <f>SUMIFS(СВЦЭМ!$J$34:$J$777,СВЦЭМ!$A$34:$A$777,$A356,СВЦЭМ!$B$34:$B$777,O$331)+'СЕТ СН'!$F$13-'СЕТ СН'!$F$23</f>
        <v>-128.81046119000001</v>
      </c>
      <c r="P356" s="36">
        <f>SUMIFS(СВЦЭМ!$J$34:$J$777,СВЦЭМ!$A$34:$A$777,$A356,СВЦЭМ!$B$34:$B$777,P$331)+'СЕТ СН'!$F$13-'СЕТ СН'!$F$23</f>
        <v>-122.59223828</v>
      </c>
      <c r="Q356" s="36">
        <f>SUMIFS(СВЦЭМ!$J$34:$J$777,СВЦЭМ!$A$34:$A$777,$A356,СВЦЭМ!$B$34:$B$777,Q$331)+'СЕТ СН'!$F$13-'СЕТ СН'!$F$23</f>
        <v>-119.03699912000002</v>
      </c>
      <c r="R356" s="36">
        <f>SUMIFS(СВЦЭМ!$J$34:$J$777,СВЦЭМ!$A$34:$A$777,$A356,СВЦЭМ!$B$34:$B$777,R$331)+'СЕТ СН'!$F$13-'СЕТ СН'!$F$23</f>
        <v>-117.31081566</v>
      </c>
      <c r="S356" s="36">
        <f>SUMIFS(СВЦЭМ!$J$34:$J$777,СВЦЭМ!$A$34:$A$777,$A356,СВЦЭМ!$B$34:$B$777,S$331)+'СЕТ СН'!$F$13-'СЕТ СН'!$F$23</f>
        <v>-121.36923425999998</v>
      </c>
      <c r="T356" s="36">
        <f>SUMIFS(СВЦЭМ!$J$34:$J$777,СВЦЭМ!$A$34:$A$777,$A356,СВЦЭМ!$B$34:$B$777,T$331)+'СЕТ СН'!$F$13-'СЕТ СН'!$F$23</f>
        <v>-136.57487953999998</v>
      </c>
      <c r="U356" s="36">
        <f>SUMIFS(СВЦЭМ!$J$34:$J$777,СВЦЭМ!$A$34:$A$777,$A356,СВЦЭМ!$B$34:$B$777,U$331)+'СЕТ СН'!$F$13-'СЕТ СН'!$F$23</f>
        <v>-160.54486622000002</v>
      </c>
      <c r="V356" s="36">
        <f>SUMIFS(СВЦЭМ!$J$34:$J$777,СВЦЭМ!$A$34:$A$777,$A356,СВЦЭМ!$B$34:$B$777,V$331)+'СЕТ СН'!$F$13-'СЕТ СН'!$F$23</f>
        <v>-165.65188094000001</v>
      </c>
      <c r="W356" s="36">
        <f>SUMIFS(СВЦЭМ!$J$34:$J$777,СВЦЭМ!$A$34:$A$777,$A356,СВЦЭМ!$B$34:$B$777,W$331)+'СЕТ СН'!$F$13-'СЕТ СН'!$F$23</f>
        <v>-169.72625907999998</v>
      </c>
      <c r="X356" s="36">
        <f>SUMIFS(СВЦЭМ!$J$34:$J$777,СВЦЭМ!$A$34:$A$777,$A356,СВЦЭМ!$B$34:$B$777,X$331)+'СЕТ СН'!$F$13-'СЕТ СН'!$F$23</f>
        <v>-140.90981790000001</v>
      </c>
      <c r="Y356" s="36">
        <f>SUMIFS(СВЦЭМ!$J$34:$J$777,СВЦЭМ!$A$34:$A$777,$A356,СВЦЭМ!$B$34:$B$777,Y$331)+'СЕТ СН'!$F$13-'СЕТ СН'!$F$23</f>
        <v>-96.166808070000002</v>
      </c>
    </row>
    <row r="357" spans="1:27" ht="15.75" x14ac:dyDescent="0.2">
      <c r="A357" s="35">
        <f t="shared" si="9"/>
        <v>42820</v>
      </c>
      <c r="B357" s="36">
        <f>SUMIFS(СВЦЭМ!$J$34:$J$777,СВЦЭМ!$A$34:$A$777,$A357,СВЦЭМ!$B$34:$B$777,B$331)+'СЕТ СН'!$F$13-'СЕТ СН'!$F$23</f>
        <v>-59.132326270000021</v>
      </c>
      <c r="C357" s="36">
        <f>SUMIFS(СВЦЭМ!$J$34:$J$777,СВЦЭМ!$A$34:$A$777,$A357,СВЦЭМ!$B$34:$B$777,C$331)+'СЕТ СН'!$F$13-'СЕТ СН'!$F$23</f>
        <v>-36.245446270000002</v>
      </c>
      <c r="D357" s="36">
        <f>SUMIFS(СВЦЭМ!$J$34:$J$777,СВЦЭМ!$A$34:$A$777,$A357,СВЦЭМ!$B$34:$B$777,D$331)+'СЕТ СН'!$F$13-'СЕТ СН'!$F$23</f>
        <v>-24.647197140000003</v>
      </c>
      <c r="E357" s="36">
        <f>SUMIFS(СВЦЭМ!$J$34:$J$777,СВЦЭМ!$A$34:$A$777,$A357,СВЦЭМ!$B$34:$B$777,E$331)+'СЕТ СН'!$F$13-'СЕТ СН'!$F$23</f>
        <v>-17.725835090000032</v>
      </c>
      <c r="F357" s="36">
        <f>SUMIFS(СВЦЭМ!$J$34:$J$777,СВЦЭМ!$A$34:$A$777,$A357,СВЦЭМ!$B$34:$B$777,F$331)+'СЕТ СН'!$F$13-'СЕТ СН'!$F$23</f>
        <v>-17.514636819999964</v>
      </c>
      <c r="G357" s="36">
        <f>SUMIFS(СВЦЭМ!$J$34:$J$777,СВЦЭМ!$A$34:$A$777,$A357,СВЦЭМ!$B$34:$B$777,G$331)+'СЕТ СН'!$F$13-'СЕТ СН'!$F$23</f>
        <v>-24.17464338000002</v>
      </c>
      <c r="H357" s="36">
        <f>SUMIFS(СВЦЭМ!$J$34:$J$777,СВЦЭМ!$A$34:$A$777,$A357,СВЦЭМ!$B$34:$B$777,H$331)+'СЕТ СН'!$F$13-'СЕТ СН'!$F$23</f>
        <v>-36.898754189999977</v>
      </c>
      <c r="I357" s="36">
        <f>SUMIFS(СВЦЭМ!$J$34:$J$777,СВЦЭМ!$A$34:$A$777,$A357,СВЦЭМ!$B$34:$B$777,I$331)+'СЕТ СН'!$F$13-'СЕТ СН'!$F$23</f>
        <v>-48.840933189999987</v>
      </c>
      <c r="J357" s="36">
        <f>SUMIFS(СВЦЭМ!$J$34:$J$777,СВЦЭМ!$A$34:$A$777,$A357,СВЦЭМ!$B$34:$B$777,J$331)+'СЕТ СН'!$F$13-'СЕТ СН'!$F$23</f>
        <v>-99.511426330000006</v>
      </c>
      <c r="K357" s="36">
        <f>SUMIFS(СВЦЭМ!$J$34:$J$777,СВЦЭМ!$A$34:$A$777,$A357,СВЦЭМ!$B$34:$B$777,K$331)+'СЕТ СН'!$F$13-'СЕТ СН'!$F$23</f>
        <v>-143.83438102999997</v>
      </c>
      <c r="L357" s="36">
        <f>SUMIFS(СВЦЭМ!$J$34:$J$777,СВЦЭМ!$A$34:$A$777,$A357,СВЦЭМ!$B$34:$B$777,L$331)+'СЕТ СН'!$F$13-'СЕТ СН'!$F$23</f>
        <v>-152.71297298000002</v>
      </c>
      <c r="M357" s="36">
        <f>SUMIFS(СВЦЭМ!$J$34:$J$777,СВЦЭМ!$A$34:$A$777,$A357,СВЦЭМ!$B$34:$B$777,M$331)+'СЕТ СН'!$F$13-'СЕТ СН'!$F$23</f>
        <v>-148.21323453000002</v>
      </c>
      <c r="N357" s="36">
        <f>SUMIFS(СВЦЭМ!$J$34:$J$777,СВЦЭМ!$A$34:$A$777,$A357,СВЦЭМ!$B$34:$B$777,N$331)+'СЕТ СН'!$F$13-'СЕТ СН'!$F$23</f>
        <v>-138.33625389999997</v>
      </c>
      <c r="O357" s="36">
        <f>SUMIFS(СВЦЭМ!$J$34:$J$777,СВЦЭМ!$A$34:$A$777,$A357,СВЦЭМ!$B$34:$B$777,O$331)+'СЕТ СН'!$F$13-'СЕТ СН'!$F$23</f>
        <v>-133.88118989999998</v>
      </c>
      <c r="P357" s="36">
        <f>SUMIFS(СВЦЭМ!$J$34:$J$777,СВЦЭМ!$A$34:$A$777,$A357,СВЦЭМ!$B$34:$B$777,P$331)+'СЕТ СН'!$F$13-'СЕТ СН'!$F$23</f>
        <v>-128.42252087000003</v>
      </c>
      <c r="Q357" s="36">
        <f>SUMIFS(СВЦЭМ!$J$34:$J$777,СВЦЭМ!$A$34:$A$777,$A357,СВЦЭМ!$B$34:$B$777,Q$331)+'СЕТ СН'!$F$13-'СЕТ СН'!$F$23</f>
        <v>-127.33699063</v>
      </c>
      <c r="R357" s="36">
        <f>SUMIFS(СВЦЭМ!$J$34:$J$777,СВЦЭМ!$A$34:$A$777,$A357,СВЦЭМ!$B$34:$B$777,R$331)+'СЕТ СН'!$F$13-'СЕТ СН'!$F$23</f>
        <v>-126.49773832</v>
      </c>
      <c r="S357" s="36">
        <f>SUMIFS(СВЦЭМ!$J$34:$J$777,СВЦЭМ!$A$34:$A$777,$A357,СВЦЭМ!$B$34:$B$777,S$331)+'СЕТ СН'!$F$13-'СЕТ СН'!$F$23</f>
        <v>-129.78348483000002</v>
      </c>
      <c r="T357" s="36">
        <f>SUMIFS(СВЦЭМ!$J$34:$J$777,СВЦЭМ!$A$34:$A$777,$A357,СВЦЭМ!$B$34:$B$777,T$331)+'СЕТ СН'!$F$13-'СЕТ СН'!$F$23</f>
        <v>-142.96174679000001</v>
      </c>
      <c r="U357" s="36">
        <f>SUMIFS(СВЦЭМ!$J$34:$J$777,СВЦЭМ!$A$34:$A$777,$A357,СВЦЭМ!$B$34:$B$777,U$331)+'СЕТ СН'!$F$13-'СЕТ СН'!$F$23</f>
        <v>-158.13329802999999</v>
      </c>
      <c r="V357" s="36">
        <f>SUMIFS(СВЦЭМ!$J$34:$J$777,СВЦЭМ!$A$34:$A$777,$A357,СВЦЭМ!$B$34:$B$777,V$331)+'СЕТ СН'!$F$13-'СЕТ СН'!$F$23</f>
        <v>-158.76571696000002</v>
      </c>
      <c r="W357" s="36">
        <f>SUMIFS(СВЦЭМ!$J$34:$J$777,СВЦЭМ!$A$34:$A$777,$A357,СВЦЭМ!$B$34:$B$777,W$331)+'СЕТ СН'!$F$13-'СЕТ СН'!$F$23</f>
        <v>-158.01984804</v>
      </c>
      <c r="X357" s="36">
        <f>SUMIFS(СВЦЭМ!$J$34:$J$777,СВЦЭМ!$A$34:$A$777,$A357,СВЦЭМ!$B$34:$B$777,X$331)+'СЕТ СН'!$F$13-'СЕТ СН'!$F$23</f>
        <v>-122.06362257000001</v>
      </c>
      <c r="Y357" s="36">
        <f>SUMIFS(СВЦЭМ!$J$34:$J$777,СВЦЭМ!$A$34:$A$777,$A357,СВЦЭМ!$B$34:$B$777,Y$331)+'СЕТ СН'!$F$13-'СЕТ СН'!$F$23</f>
        <v>-75.223661870000001</v>
      </c>
    </row>
    <row r="358" spans="1:27" ht="15.75" x14ac:dyDescent="0.2">
      <c r="A358" s="35">
        <f t="shared" si="9"/>
        <v>42821</v>
      </c>
      <c r="B358" s="36">
        <f>SUMIFS(СВЦЭМ!$J$34:$J$777,СВЦЭМ!$A$34:$A$777,$A358,СВЦЭМ!$B$34:$B$777,B$331)+'СЕТ СН'!$F$13-'СЕТ СН'!$F$23</f>
        <v>5.3193709900000385</v>
      </c>
      <c r="C358" s="36">
        <f>SUMIFS(СВЦЭМ!$J$34:$J$777,СВЦЭМ!$A$34:$A$777,$A358,СВЦЭМ!$B$34:$B$777,C$331)+'СЕТ СН'!$F$13-'СЕТ СН'!$F$23</f>
        <v>31.078580070000044</v>
      </c>
      <c r="D358" s="36">
        <f>SUMIFS(СВЦЭМ!$J$34:$J$777,СВЦЭМ!$A$34:$A$777,$A358,СВЦЭМ!$B$34:$B$777,D$331)+'СЕТ СН'!$F$13-'СЕТ СН'!$F$23</f>
        <v>44.957965329999979</v>
      </c>
      <c r="E358" s="36">
        <f>SUMIFS(СВЦЭМ!$J$34:$J$777,СВЦЭМ!$A$34:$A$777,$A358,СВЦЭМ!$B$34:$B$777,E$331)+'СЕТ СН'!$F$13-'СЕТ СН'!$F$23</f>
        <v>47.158252439999956</v>
      </c>
      <c r="F358" s="36">
        <f>SUMIFS(СВЦЭМ!$J$34:$J$777,СВЦЭМ!$A$34:$A$777,$A358,СВЦЭМ!$B$34:$B$777,F$331)+'СЕТ СН'!$F$13-'СЕТ СН'!$F$23</f>
        <v>49.075632019999944</v>
      </c>
      <c r="G358" s="36">
        <f>SUMIFS(СВЦЭМ!$J$34:$J$777,СВЦЭМ!$A$34:$A$777,$A358,СВЦЭМ!$B$34:$B$777,G$331)+'СЕТ СН'!$F$13-'СЕТ СН'!$F$23</f>
        <v>38.234295979999956</v>
      </c>
      <c r="H358" s="36">
        <f>SUMIFS(СВЦЭМ!$J$34:$J$777,СВЦЭМ!$A$34:$A$777,$A358,СВЦЭМ!$B$34:$B$777,H$331)+'СЕТ СН'!$F$13-'СЕТ СН'!$F$23</f>
        <v>0.19664090000003398</v>
      </c>
      <c r="I358" s="36">
        <f>SUMIFS(СВЦЭМ!$J$34:$J$777,СВЦЭМ!$A$34:$A$777,$A358,СВЦЭМ!$B$34:$B$777,I$331)+'СЕТ СН'!$F$13-'СЕТ СН'!$F$23</f>
        <v>-40.949833730000023</v>
      </c>
      <c r="J358" s="36">
        <f>SUMIFS(СВЦЭМ!$J$34:$J$777,СВЦЭМ!$A$34:$A$777,$A358,СВЦЭМ!$B$34:$B$777,J$331)+'СЕТ СН'!$F$13-'СЕТ СН'!$F$23</f>
        <v>-74.758285870000009</v>
      </c>
      <c r="K358" s="36">
        <f>SUMIFS(СВЦЭМ!$J$34:$J$777,СВЦЭМ!$A$34:$A$777,$A358,СВЦЭМ!$B$34:$B$777,K$331)+'СЕТ СН'!$F$13-'СЕТ СН'!$F$23</f>
        <v>-109.27634198999999</v>
      </c>
      <c r="L358" s="36">
        <f>SUMIFS(СВЦЭМ!$J$34:$J$777,СВЦЭМ!$A$34:$A$777,$A358,СВЦЭМ!$B$34:$B$777,L$331)+'СЕТ СН'!$F$13-'СЕТ СН'!$F$23</f>
        <v>-107.21688809</v>
      </c>
      <c r="M358" s="36">
        <f>SUMIFS(СВЦЭМ!$J$34:$J$777,СВЦЭМ!$A$34:$A$777,$A358,СВЦЭМ!$B$34:$B$777,M$331)+'СЕТ СН'!$F$13-'СЕТ СН'!$F$23</f>
        <v>-93.480972650000012</v>
      </c>
      <c r="N358" s="36">
        <f>SUMIFS(СВЦЭМ!$J$34:$J$777,СВЦЭМ!$A$34:$A$777,$A358,СВЦЭМ!$B$34:$B$777,N$331)+'СЕТ СН'!$F$13-'СЕТ СН'!$F$23</f>
        <v>-86.972996190000003</v>
      </c>
      <c r="O358" s="36">
        <f>SUMIFS(СВЦЭМ!$J$34:$J$777,СВЦЭМ!$A$34:$A$777,$A358,СВЦЭМ!$B$34:$B$777,O$331)+'СЕТ СН'!$F$13-'СЕТ СН'!$F$23</f>
        <v>-87.820743129999983</v>
      </c>
      <c r="P358" s="36">
        <f>SUMIFS(СВЦЭМ!$J$34:$J$777,СВЦЭМ!$A$34:$A$777,$A358,СВЦЭМ!$B$34:$B$777,P$331)+'СЕТ СН'!$F$13-'СЕТ СН'!$F$23</f>
        <v>-79.916608810000014</v>
      </c>
      <c r="Q358" s="36">
        <f>SUMIFS(СВЦЭМ!$J$34:$J$777,СВЦЭМ!$A$34:$A$777,$A358,СВЦЭМ!$B$34:$B$777,Q$331)+'СЕТ СН'!$F$13-'СЕТ СН'!$F$23</f>
        <v>-75.298493800000017</v>
      </c>
      <c r="R358" s="36">
        <f>SUMIFS(СВЦЭМ!$J$34:$J$777,СВЦЭМ!$A$34:$A$777,$A358,СВЦЭМ!$B$34:$B$777,R$331)+'СЕТ СН'!$F$13-'СЕТ СН'!$F$23</f>
        <v>-78.426327700000002</v>
      </c>
      <c r="S358" s="36">
        <f>SUMIFS(СВЦЭМ!$J$34:$J$777,СВЦЭМ!$A$34:$A$777,$A358,СВЦЭМ!$B$34:$B$777,S$331)+'СЕТ СН'!$F$13-'СЕТ СН'!$F$23</f>
        <v>-82.385964249999972</v>
      </c>
      <c r="T358" s="36">
        <f>SUMIFS(СВЦЭМ!$J$34:$J$777,СВЦЭМ!$A$34:$A$777,$A358,СВЦЭМ!$B$34:$B$777,T$331)+'СЕТ СН'!$F$13-'СЕТ СН'!$F$23</f>
        <v>-98.095978319999972</v>
      </c>
      <c r="U358" s="36">
        <f>SUMIFS(СВЦЭМ!$J$34:$J$777,СВЦЭМ!$A$34:$A$777,$A358,СВЦЭМ!$B$34:$B$777,U$331)+'СЕТ СН'!$F$13-'СЕТ СН'!$F$23</f>
        <v>-116.91111902</v>
      </c>
      <c r="V358" s="36">
        <f>SUMIFS(СВЦЭМ!$J$34:$J$777,СВЦЭМ!$A$34:$A$777,$A358,СВЦЭМ!$B$34:$B$777,V$331)+'СЕТ СН'!$F$13-'СЕТ СН'!$F$23</f>
        <v>-115.64424666999997</v>
      </c>
      <c r="W358" s="36">
        <f>SUMIFS(СВЦЭМ!$J$34:$J$777,СВЦЭМ!$A$34:$A$777,$A358,СВЦЭМ!$B$34:$B$777,W$331)+'СЕТ СН'!$F$13-'СЕТ СН'!$F$23</f>
        <v>-120.05920658000002</v>
      </c>
      <c r="X358" s="36">
        <f>SUMIFS(СВЦЭМ!$J$34:$J$777,СВЦЭМ!$A$34:$A$777,$A358,СВЦЭМ!$B$34:$B$777,X$331)+'СЕТ СН'!$F$13-'СЕТ СН'!$F$23</f>
        <v>-75.682736700000021</v>
      </c>
      <c r="Y358" s="36">
        <f>SUMIFS(СВЦЭМ!$J$34:$J$777,СВЦЭМ!$A$34:$A$777,$A358,СВЦЭМ!$B$34:$B$777,Y$331)+'СЕТ СН'!$F$13-'СЕТ СН'!$F$23</f>
        <v>-32.313407340000026</v>
      </c>
    </row>
    <row r="359" spans="1:27" ht="15.75" x14ac:dyDescent="0.2">
      <c r="A359" s="35">
        <f t="shared" si="9"/>
        <v>42822</v>
      </c>
      <c r="B359" s="36">
        <f>SUMIFS(СВЦЭМ!$J$34:$J$777,СВЦЭМ!$A$34:$A$777,$A359,СВЦЭМ!$B$34:$B$777,B$331)+'СЕТ СН'!$F$13-'СЕТ СН'!$F$23</f>
        <v>-42.24898840000003</v>
      </c>
      <c r="C359" s="36">
        <f>SUMIFS(СВЦЭМ!$J$34:$J$777,СВЦЭМ!$A$34:$A$777,$A359,СВЦЭМ!$B$34:$B$777,C$331)+'СЕТ СН'!$F$13-'СЕТ СН'!$F$23</f>
        <v>-33.662124919999997</v>
      </c>
      <c r="D359" s="36">
        <f>SUMIFS(СВЦЭМ!$J$34:$J$777,СВЦЭМ!$A$34:$A$777,$A359,СВЦЭМ!$B$34:$B$777,D$331)+'СЕТ СН'!$F$13-'СЕТ СН'!$F$23</f>
        <v>-21.242255930000056</v>
      </c>
      <c r="E359" s="36">
        <f>SUMIFS(СВЦЭМ!$J$34:$J$777,СВЦЭМ!$A$34:$A$777,$A359,СВЦЭМ!$B$34:$B$777,E$331)+'СЕТ СН'!$F$13-'СЕТ СН'!$F$23</f>
        <v>-16.963367019999964</v>
      </c>
      <c r="F359" s="36">
        <f>SUMIFS(СВЦЭМ!$J$34:$J$777,СВЦЭМ!$A$34:$A$777,$A359,СВЦЭМ!$B$34:$B$777,F$331)+'СЕТ СН'!$F$13-'СЕТ СН'!$F$23</f>
        <v>-19.815644170000041</v>
      </c>
      <c r="G359" s="36">
        <f>SUMIFS(СВЦЭМ!$J$34:$J$777,СВЦЭМ!$A$34:$A$777,$A359,СВЦЭМ!$B$34:$B$777,G$331)+'СЕТ СН'!$F$13-'СЕТ СН'!$F$23</f>
        <v>-27.88463084</v>
      </c>
      <c r="H359" s="36">
        <f>SUMIFS(СВЦЭМ!$J$34:$J$777,СВЦЭМ!$A$34:$A$777,$A359,СВЦЭМ!$B$34:$B$777,H$331)+'СЕТ СН'!$F$13-'СЕТ СН'!$F$23</f>
        <v>-58.003208780000023</v>
      </c>
      <c r="I359" s="36">
        <f>SUMIFS(СВЦЭМ!$J$34:$J$777,СВЦЭМ!$A$34:$A$777,$A359,СВЦЭМ!$B$34:$B$777,I$331)+'СЕТ СН'!$F$13-'СЕТ СН'!$F$23</f>
        <v>-63.059160069999962</v>
      </c>
      <c r="J359" s="36">
        <f>SUMIFS(СВЦЭМ!$J$34:$J$777,СВЦЭМ!$A$34:$A$777,$A359,СВЦЭМ!$B$34:$B$777,J$331)+'СЕТ СН'!$F$13-'СЕТ СН'!$F$23</f>
        <v>-76.969242350000002</v>
      </c>
      <c r="K359" s="36">
        <f>SUMIFS(СВЦЭМ!$J$34:$J$777,СВЦЭМ!$A$34:$A$777,$A359,СВЦЭМ!$B$34:$B$777,K$331)+'СЕТ СН'!$F$13-'СЕТ СН'!$F$23</f>
        <v>-89.957301980000011</v>
      </c>
      <c r="L359" s="36">
        <f>SUMIFS(СВЦЭМ!$J$34:$J$777,СВЦЭМ!$A$34:$A$777,$A359,СВЦЭМ!$B$34:$B$777,L$331)+'СЕТ СН'!$F$13-'СЕТ СН'!$F$23</f>
        <v>-88.625831510000012</v>
      </c>
      <c r="M359" s="36">
        <f>SUMIFS(СВЦЭМ!$J$34:$J$777,СВЦЭМ!$A$34:$A$777,$A359,СВЦЭМ!$B$34:$B$777,M$331)+'СЕТ СН'!$F$13-'СЕТ СН'!$F$23</f>
        <v>-88.293410730000005</v>
      </c>
      <c r="N359" s="36">
        <f>SUMIFS(СВЦЭМ!$J$34:$J$777,СВЦЭМ!$A$34:$A$777,$A359,СВЦЭМ!$B$34:$B$777,N$331)+'СЕТ СН'!$F$13-'СЕТ СН'!$F$23</f>
        <v>-77.668920220000018</v>
      </c>
      <c r="O359" s="36">
        <f>SUMIFS(СВЦЭМ!$J$34:$J$777,СВЦЭМ!$A$34:$A$777,$A359,СВЦЭМ!$B$34:$B$777,O$331)+'СЕТ СН'!$F$13-'СЕТ СН'!$F$23</f>
        <v>-76.438365200000021</v>
      </c>
      <c r="P359" s="36">
        <f>SUMIFS(СВЦЭМ!$J$34:$J$777,СВЦЭМ!$A$34:$A$777,$A359,СВЦЭМ!$B$34:$B$777,P$331)+'СЕТ СН'!$F$13-'СЕТ СН'!$F$23</f>
        <v>-66.942950209999992</v>
      </c>
      <c r="Q359" s="36">
        <f>SUMIFS(СВЦЭМ!$J$34:$J$777,СВЦЭМ!$A$34:$A$777,$A359,СВЦЭМ!$B$34:$B$777,Q$331)+'СЕТ СН'!$F$13-'СЕТ СН'!$F$23</f>
        <v>-69.128005970000004</v>
      </c>
      <c r="R359" s="36">
        <f>SUMIFS(СВЦЭМ!$J$34:$J$777,СВЦЭМ!$A$34:$A$777,$A359,СВЦЭМ!$B$34:$B$777,R$331)+'СЕТ СН'!$F$13-'СЕТ СН'!$F$23</f>
        <v>-70.499281730000007</v>
      </c>
      <c r="S359" s="36">
        <f>SUMIFS(СВЦЭМ!$J$34:$J$777,СВЦЭМ!$A$34:$A$777,$A359,СВЦЭМ!$B$34:$B$777,S$331)+'СЕТ СН'!$F$13-'СЕТ СН'!$F$23</f>
        <v>-70.209604440000021</v>
      </c>
      <c r="T359" s="36">
        <f>SUMIFS(СВЦЭМ!$J$34:$J$777,СВЦЭМ!$A$34:$A$777,$A359,СВЦЭМ!$B$34:$B$777,T$331)+'СЕТ СН'!$F$13-'СЕТ СН'!$F$23</f>
        <v>-76.183212340000011</v>
      </c>
      <c r="U359" s="36">
        <f>SUMIFS(СВЦЭМ!$J$34:$J$777,СВЦЭМ!$A$34:$A$777,$A359,СВЦЭМ!$B$34:$B$777,U$331)+'СЕТ СН'!$F$13-'СЕТ СН'!$F$23</f>
        <v>-77.848896309999986</v>
      </c>
      <c r="V359" s="36">
        <f>SUMIFS(СВЦЭМ!$J$34:$J$777,СВЦЭМ!$A$34:$A$777,$A359,СВЦЭМ!$B$34:$B$777,V$331)+'СЕТ СН'!$F$13-'СЕТ СН'!$F$23</f>
        <v>-74.857261090000009</v>
      </c>
      <c r="W359" s="36">
        <f>SUMIFS(СВЦЭМ!$J$34:$J$777,СВЦЭМ!$A$34:$A$777,$A359,СВЦЭМ!$B$34:$B$777,W$331)+'СЕТ СН'!$F$13-'СЕТ СН'!$F$23</f>
        <v>-76.56144820999998</v>
      </c>
      <c r="X359" s="36">
        <f>SUMIFS(СВЦЭМ!$J$34:$J$777,СВЦЭМ!$A$34:$A$777,$A359,СВЦЭМ!$B$34:$B$777,X$331)+'СЕТ СН'!$F$13-'СЕТ СН'!$F$23</f>
        <v>-59.580683270000009</v>
      </c>
      <c r="Y359" s="36">
        <f>SUMIFS(СВЦЭМ!$J$34:$J$777,СВЦЭМ!$A$34:$A$777,$A359,СВЦЭМ!$B$34:$B$777,Y$331)+'СЕТ СН'!$F$13-'СЕТ СН'!$F$23</f>
        <v>-38.449935669999945</v>
      </c>
    </row>
    <row r="360" spans="1:27" ht="15.75" x14ac:dyDescent="0.2">
      <c r="A360" s="35">
        <f t="shared" si="9"/>
        <v>42823</v>
      </c>
      <c r="B360" s="36">
        <f>SUMIFS(СВЦЭМ!$J$34:$J$777,СВЦЭМ!$A$34:$A$777,$A360,СВЦЭМ!$B$34:$B$777,B$331)+'СЕТ СН'!$F$13-'СЕТ СН'!$F$23</f>
        <v>-30.71806644000003</v>
      </c>
      <c r="C360" s="36">
        <f>SUMIFS(СВЦЭМ!$J$34:$J$777,СВЦЭМ!$A$34:$A$777,$A360,СВЦЭМ!$B$34:$B$777,C$331)+'СЕТ СН'!$F$13-'СЕТ СН'!$F$23</f>
        <v>-7.7667016000000331</v>
      </c>
      <c r="D360" s="36">
        <f>SUMIFS(СВЦЭМ!$J$34:$J$777,СВЦЭМ!$A$34:$A$777,$A360,СВЦЭМ!$B$34:$B$777,D$331)+'СЕТ СН'!$F$13-'СЕТ СН'!$F$23</f>
        <v>6.5115614500000447</v>
      </c>
      <c r="E360" s="36">
        <f>SUMIFS(СВЦЭМ!$J$34:$J$777,СВЦЭМ!$A$34:$A$777,$A360,СВЦЭМ!$B$34:$B$777,E$331)+'СЕТ СН'!$F$13-'СЕТ СН'!$F$23</f>
        <v>13.563447600000018</v>
      </c>
      <c r="F360" s="36">
        <f>SUMIFS(СВЦЭМ!$J$34:$J$777,СВЦЭМ!$A$34:$A$777,$A360,СВЦЭМ!$B$34:$B$777,F$331)+'СЕТ СН'!$F$13-'СЕТ СН'!$F$23</f>
        <v>8.7994742500000029</v>
      </c>
      <c r="G360" s="36">
        <f>SUMIFS(СВЦЭМ!$J$34:$J$777,СВЦЭМ!$A$34:$A$777,$A360,СВЦЭМ!$B$34:$B$777,G$331)+'СЕТ СН'!$F$13-'СЕТ СН'!$F$23</f>
        <v>2.0888194899999917</v>
      </c>
      <c r="H360" s="36">
        <f>SUMIFS(СВЦЭМ!$J$34:$J$777,СВЦЭМ!$A$34:$A$777,$A360,СВЦЭМ!$B$34:$B$777,H$331)+'СЕТ СН'!$F$13-'СЕТ СН'!$F$23</f>
        <v>-34.798140549999971</v>
      </c>
      <c r="I360" s="36">
        <f>SUMIFS(СВЦЭМ!$J$34:$J$777,СВЦЭМ!$A$34:$A$777,$A360,СВЦЭМ!$B$34:$B$777,I$331)+'СЕТ СН'!$F$13-'СЕТ СН'!$F$23</f>
        <v>-74.743495419999988</v>
      </c>
      <c r="J360" s="36">
        <f>SUMIFS(СВЦЭМ!$J$34:$J$777,СВЦЭМ!$A$34:$A$777,$A360,СВЦЭМ!$B$34:$B$777,J$331)+'СЕТ СН'!$F$13-'СЕТ СН'!$F$23</f>
        <v>-110.70132246999998</v>
      </c>
      <c r="K360" s="36">
        <f>SUMIFS(СВЦЭМ!$J$34:$J$777,СВЦЭМ!$A$34:$A$777,$A360,СВЦЭМ!$B$34:$B$777,K$331)+'СЕТ СН'!$F$13-'СЕТ СН'!$F$23</f>
        <v>-134.53266438000003</v>
      </c>
      <c r="L360" s="36">
        <f>SUMIFS(СВЦЭМ!$J$34:$J$777,СВЦЭМ!$A$34:$A$777,$A360,СВЦЭМ!$B$34:$B$777,L$331)+'СЕТ СН'!$F$13-'СЕТ СН'!$F$23</f>
        <v>-135.90374638999998</v>
      </c>
      <c r="M360" s="36">
        <f>SUMIFS(СВЦЭМ!$J$34:$J$777,СВЦЭМ!$A$34:$A$777,$A360,СВЦЭМ!$B$34:$B$777,M$331)+'СЕТ СН'!$F$13-'СЕТ СН'!$F$23</f>
        <v>-139.40928789999998</v>
      </c>
      <c r="N360" s="36">
        <f>SUMIFS(СВЦЭМ!$J$34:$J$777,СВЦЭМ!$A$34:$A$777,$A360,СВЦЭМ!$B$34:$B$777,N$331)+'СЕТ СН'!$F$13-'СЕТ СН'!$F$23</f>
        <v>-136.64199352000003</v>
      </c>
      <c r="O360" s="36">
        <f>SUMIFS(СВЦЭМ!$J$34:$J$777,СВЦЭМ!$A$34:$A$777,$A360,СВЦЭМ!$B$34:$B$777,O$331)+'СЕТ СН'!$F$13-'СЕТ СН'!$F$23</f>
        <v>-129.93774046999999</v>
      </c>
      <c r="P360" s="36">
        <f>SUMIFS(СВЦЭМ!$J$34:$J$777,СВЦЭМ!$A$34:$A$777,$A360,СВЦЭМ!$B$34:$B$777,P$331)+'СЕТ СН'!$F$13-'СЕТ СН'!$F$23</f>
        <v>-121.98469762000002</v>
      </c>
      <c r="Q360" s="36">
        <f>SUMIFS(СВЦЭМ!$J$34:$J$777,СВЦЭМ!$A$34:$A$777,$A360,СВЦЭМ!$B$34:$B$777,Q$331)+'СЕТ СН'!$F$13-'СЕТ СН'!$F$23</f>
        <v>-114.20378068999997</v>
      </c>
      <c r="R360" s="36">
        <f>SUMIFS(СВЦЭМ!$J$34:$J$777,СВЦЭМ!$A$34:$A$777,$A360,СВЦЭМ!$B$34:$B$777,R$331)+'СЕТ СН'!$F$13-'СЕТ СН'!$F$23</f>
        <v>-110.99488152999999</v>
      </c>
      <c r="S360" s="36">
        <f>SUMIFS(СВЦЭМ!$J$34:$J$777,СВЦЭМ!$A$34:$A$777,$A360,СВЦЭМ!$B$34:$B$777,S$331)+'СЕТ СН'!$F$13-'СЕТ СН'!$F$23</f>
        <v>-116.38096211999999</v>
      </c>
      <c r="T360" s="36">
        <f>SUMIFS(СВЦЭМ!$J$34:$J$777,СВЦЭМ!$A$34:$A$777,$A360,СВЦЭМ!$B$34:$B$777,T$331)+'СЕТ СН'!$F$13-'СЕТ СН'!$F$23</f>
        <v>-125.67812857000001</v>
      </c>
      <c r="U360" s="36">
        <f>SUMIFS(СВЦЭМ!$J$34:$J$777,СВЦЭМ!$A$34:$A$777,$A360,СВЦЭМ!$B$34:$B$777,U$331)+'СЕТ СН'!$F$13-'СЕТ СН'!$F$23</f>
        <v>-132.91528552</v>
      </c>
      <c r="V360" s="36">
        <f>SUMIFS(СВЦЭМ!$J$34:$J$777,СВЦЭМ!$A$34:$A$777,$A360,СВЦЭМ!$B$34:$B$777,V$331)+'СЕТ СН'!$F$13-'СЕТ СН'!$F$23</f>
        <v>-132.42558898999999</v>
      </c>
      <c r="W360" s="36">
        <f>SUMIFS(СВЦЭМ!$J$34:$J$777,СВЦЭМ!$A$34:$A$777,$A360,СВЦЭМ!$B$34:$B$777,W$331)+'СЕТ СН'!$F$13-'СЕТ СН'!$F$23</f>
        <v>-138.26518334000002</v>
      </c>
      <c r="X360" s="36">
        <f>SUMIFS(СВЦЭМ!$J$34:$J$777,СВЦЭМ!$A$34:$A$777,$A360,СВЦЭМ!$B$34:$B$777,X$331)+'СЕТ СН'!$F$13-'СЕТ СН'!$F$23</f>
        <v>-116.18705129</v>
      </c>
      <c r="Y360" s="36">
        <f>SUMIFS(СВЦЭМ!$J$34:$J$777,СВЦЭМ!$A$34:$A$777,$A360,СВЦЭМ!$B$34:$B$777,Y$331)+'СЕТ СН'!$F$13-'СЕТ СН'!$F$23</f>
        <v>-71.087923359999991</v>
      </c>
    </row>
    <row r="361" spans="1:27" ht="15.75" x14ac:dyDescent="0.2">
      <c r="A361" s="35">
        <f t="shared" si="9"/>
        <v>42824</v>
      </c>
      <c r="B361" s="36">
        <f>SUMIFS(СВЦЭМ!$J$34:$J$777,СВЦЭМ!$A$34:$A$777,$A361,СВЦЭМ!$B$34:$B$777,B$331)+'СЕТ СН'!$F$13-'СЕТ СН'!$F$23</f>
        <v>-40.160520310000038</v>
      </c>
      <c r="C361" s="36">
        <f>SUMIFS(СВЦЭМ!$J$34:$J$777,СВЦЭМ!$A$34:$A$777,$A361,СВЦЭМ!$B$34:$B$777,C$331)+'СЕТ СН'!$F$13-'СЕТ СН'!$F$23</f>
        <v>-18.251932020000027</v>
      </c>
      <c r="D361" s="36">
        <f>SUMIFS(СВЦЭМ!$J$34:$J$777,СВЦЭМ!$A$34:$A$777,$A361,СВЦЭМ!$B$34:$B$777,D$331)+'СЕТ СН'!$F$13-'СЕТ СН'!$F$23</f>
        <v>-6.143261769999981</v>
      </c>
      <c r="E361" s="36">
        <f>SUMIFS(СВЦЭМ!$J$34:$J$777,СВЦЭМ!$A$34:$A$777,$A361,СВЦЭМ!$B$34:$B$777,E$331)+'СЕТ СН'!$F$13-'СЕТ СН'!$F$23</f>
        <v>1.5787331999999878</v>
      </c>
      <c r="F361" s="36">
        <f>SUMIFS(СВЦЭМ!$J$34:$J$777,СВЦЭМ!$A$34:$A$777,$A361,СВЦЭМ!$B$34:$B$777,F$331)+'СЕТ СН'!$F$13-'СЕТ СН'!$F$23</f>
        <v>0.40198094000004403</v>
      </c>
      <c r="G361" s="36">
        <f>SUMIFS(СВЦЭМ!$J$34:$J$777,СВЦЭМ!$A$34:$A$777,$A361,СВЦЭМ!$B$34:$B$777,G$331)+'СЕТ СН'!$F$13-'СЕТ СН'!$F$23</f>
        <v>-8.8044899899999791</v>
      </c>
      <c r="H361" s="36">
        <f>SUMIFS(СВЦЭМ!$J$34:$J$777,СВЦЭМ!$A$34:$A$777,$A361,СВЦЭМ!$B$34:$B$777,H$331)+'СЕТ СН'!$F$13-'СЕТ СН'!$F$23</f>
        <v>-40.360679030000028</v>
      </c>
      <c r="I361" s="36">
        <f>SUMIFS(СВЦЭМ!$J$34:$J$777,СВЦЭМ!$A$34:$A$777,$A361,СВЦЭМ!$B$34:$B$777,I$331)+'СЕТ СН'!$F$13-'СЕТ СН'!$F$23</f>
        <v>-70.951370180000026</v>
      </c>
      <c r="J361" s="36">
        <f>SUMIFS(СВЦЭМ!$J$34:$J$777,СВЦЭМ!$A$34:$A$777,$A361,СВЦЭМ!$B$34:$B$777,J$331)+'СЕТ СН'!$F$13-'СЕТ СН'!$F$23</f>
        <v>-100.43417835999998</v>
      </c>
      <c r="K361" s="36">
        <f>SUMIFS(СВЦЭМ!$J$34:$J$777,СВЦЭМ!$A$34:$A$777,$A361,СВЦЭМ!$B$34:$B$777,K$331)+'СЕТ СН'!$F$13-'СЕТ СН'!$F$23</f>
        <v>-122.70841175999999</v>
      </c>
      <c r="L361" s="36">
        <f>SUMIFS(СВЦЭМ!$J$34:$J$777,СВЦЭМ!$A$34:$A$777,$A361,СВЦЭМ!$B$34:$B$777,L$331)+'СЕТ СН'!$F$13-'СЕТ СН'!$F$23</f>
        <v>-127.98344831000003</v>
      </c>
      <c r="M361" s="36">
        <f>SUMIFS(СВЦЭМ!$J$34:$J$777,СВЦЭМ!$A$34:$A$777,$A361,СВЦЭМ!$B$34:$B$777,M$331)+'СЕТ СН'!$F$13-'СЕТ СН'!$F$23</f>
        <v>-131.05808801000001</v>
      </c>
      <c r="N361" s="36">
        <f>SUMIFS(СВЦЭМ!$J$34:$J$777,СВЦЭМ!$A$34:$A$777,$A361,СВЦЭМ!$B$34:$B$777,N$331)+'СЕТ СН'!$F$13-'СЕТ СН'!$F$23</f>
        <v>-130.63303638999997</v>
      </c>
      <c r="O361" s="36">
        <f>SUMIFS(СВЦЭМ!$J$34:$J$777,СВЦЭМ!$A$34:$A$777,$A361,СВЦЭМ!$B$34:$B$777,O$331)+'СЕТ СН'!$F$13-'СЕТ СН'!$F$23</f>
        <v>-130.14207346000001</v>
      </c>
      <c r="P361" s="36">
        <f>SUMIFS(СВЦЭМ!$J$34:$J$777,СВЦЭМ!$A$34:$A$777,$A361,СВЦЭМ!$B$34:$B$777,P$331)+'СЕТ СН'!$F$13-'СЕТ СН'!$F$23</f>
        <v>-123.14867530999999</v>
      </c>
      <c r="Q361" s="36">
        <f>SUMIFS(СВЦЭМ!$J$34:$J$777,СВЦЭМ!$A$34:$A$777,$A361,СВЦЭМ!$B$34:$B$777,Q$331)+'СЕТ СН'!$F$13-'СЕТ СН'!$F$23</f>
        <v>-118.29205954000003</v>
      </c>
      <c r="R361" s="36">
        <f>SUMIFS(СВЦЭМ!$J$34:$J$777,СВЦЭМ!$A$34:$A$777,$A361,СВЦЭМ!$B$34:$B$777,R$331)+'СЕТ СН'!$F$13-'СЕТ СН'!$F$23</f>
        <v>-117.36373921000001</v>
      </c>
      <c r="S361" s="36">
        <f>SUMIFS(СВЦЭМ!$J$34:$J$777,СВЦЭМ!$A$34:$A$777,$A361,СВЦЭМ!$B$34:$B$777,S$331)+'СЕТ СН'!$F$13-'СЕТ СН'!$F$23</f>
        <v>-123.74766929999998</v>
      </c>
      <c r="T361" s="36">
        <f>SUMIFS(СВЦЭМ!$J$34:$J$777,СВЦЭМ!$A$34:$A$777,$A361,СВЦЭМ!$B$34:$B$777,T$331)+'СЕТ СН'!$F$13-'СЕТ СН'!$F$23</f>
        <v>-126.94948257999999</v>
      </c>
      <c r="U361" s="36">
        <f>SUMIFS(СВЦЭМ!$J$34:$J$777,СВЦЭМ!$A$34:$A$777,$A361,СВЦЭМ!$B$34:$B$777,U$331)+'СЕТ СН'!$F$13-'СЕТ СН'!$F$23</f>
        <v>-129.55503797</v>
      </c>
      <c r="V361" s="36">
        <f>SUMIFS(СВЦЭМ!$J$34:$J$777,СВЦЭМ!$A$34:$A$777,$A361,СВЦЭМ!$B$34:$B$777,V$331)+'СЕТ СН'!$F$13-'СЕТ СН'!$F$23</f>
        <v>-125.61353564000001</v>
      </c>
      <c r="W361" s="36">
        <f>SUMIFS(СВЦЭМ!$J$34:$J$777,СВЦЭМ!$A$34:$A$777,$A361,СВЦЭМ!$B$34:$B$777,W$331)+'СЕТ СН'!$F$13-'СЕТ СН'!$F$23</f>
        <v>-128.32937932999999</v>
      </c>
      <c r="X361" s="36">
        <f>SUMIFS(СВЦЭМ!$J$34:$J$777,СВЦЭМ!$A$34:$A$777,$A361,СВЦЭМ!$B$34:$B$777,X$331)+'СЕТ СН'!$F$13-'СЕТ СН'!$F$23</f>
        <v>-103.06776504999999</v>
      </c>
      <c r="Y361" s="36">
        <f>SUMIFS(СВЦЭМ!$J$34:$J$777,СВЦЭМ!$A$34:$A$777,$A361,СВЦЭМ!$B$34:$B$777,Y$331)+'СЕТ СН'!$F$13-'СЕТ СН'!$F$23</f>
        <v>-63.045999209999991</v>
      </c>
    </row>
    <row r="362" spans="1:27" ht="15.75" x14ac:dyDescent="0.2">
      <c r="A362" s="35">
        <f t="shared" si="9"/>
        <v>42825</v>
      </c>
      <c r="B362" s="36">
        <f>SUMIFS(СВЦЭМ!$J$34:$J$777,СВЦЭМ!$A$34:$A$777,$A362,СВЦЭМ!$B$34:$B$777,B$331)+'СЕТ СН'!$F$13-'СЕТ СН'!$F$23</f>
        <v>-23.521307849999971</v>
      </c>
      <c r="C362" s="36">
        <f>SUMIFS(СВЦЭМ!$J$34:$J$777,СВЦЭМ!$A$34:$A$777,$A362,СВЦЭМ!$B$34:$B$777,C$331)+'СЕТ СН'!$F$13-'СЕТ СН'!$F$23</f>
        <v>-22.916831929999944</v>
      </c>
      <c r="D362" s="36">
        <f>SUMIFS(СВЦЭМ!$J$34:$J$777,СВЦЭМ!$A$34:$A$777,$A362,СВЦЭМ!$B$34:$B$777,D$331)+'СЕТ СН'!$F$13-'СЕТ СН'!$F$23</f>
        <v>-21.47678221000001</v>
      </c>
      <c r="E362" s="36">
        <f>SUMIFS(СВЦЭМ!$J$34:$J$777,СВЦЭМ!$A$34:$A$777,$A362,СВЦЭМ!$B$34:$B$777,E$331)+'СЕТ СН'!$F$13-'СЕТ СН'!$F$23</f>
        <v>-14.043471660000023</v>
      </c>
      <c r="F362" s="36">
        <f>SUMIFS(СВЦЭМ!$J$34:$J$777,СВЦЭМ!$A$34:$A$777,$A362,СВЦЭМ!$B$34:$B$777,F$331)+'СЕТ СН'!$F$13-'СЕТ СН'!$F$23</f>
        <v>-16.143192350000049</v>
      </c>
      <c r="G362" s="36">
        <f>SUMIFS(СВЦЭМ!$J$34:$J$777,СВЦЭМ!$A$34:$A$777,$A362,СВЦЭМ!$B$34:$B$777,G$331)+'СЕТ СН'!$F$13-'СЕТ СН'!$F$23</f>
        <v>-25.687176850000014</v>
      </c>
      <c r="H362" s="36">
        <f>SUMIFS(СВЦЭМ!$J$34:$J$777,СВЦЭМ!$A$34:$A$777,$A362,СВЦЭМ!$B$34:$B$777,H$331)+'СЕТ СН'!$F$13-'СЕТ СН'!$F$23</f>
        <v>-58.01639504000002</v>
      </c>
      <c r="I362" s="36">
        <f>SUMIFS(СВЦЭМ!$J$34:$J$777,СВЦЭМ!$A$34:$A$777,$A362,СВЦЭМ!$B$34:$B$777,I$331)+'СЕТ СН'!$F$13-'СЕТ СН'!$F$23</f>
        <v>-80.513945840000019</v>
      </c>
      <c r="J362" s="36">
        <f>SUMIFS(СВЦЭМ!$J$34:$J$777,СВЦЭМ!$A$34:$A$777,$A362,СВЦЭМ!$B$34:$B$777,J$331)+'СЕТ СН'!$F$13-'СЕТ СН'!$F$23</f>
        <v>-106.52998051999998</v>
      </c>
      <c r="K362" s="36">
        <f>SUMIFS(СВЦЭМ!$J$34:$J$777,СВЦЭМ!$A$34:$A$777,$A362,СВЦЭМ!$B$34:$B$777,K$331)+'СЕТ СН'!$F$13-'СЕТ СН'!$F$23</f>
        <v>-132.09466108999999</v>
      </c>
      <c r="L362" s="36">
        <f>SUMIFS(СВЦЭМ!$J$34:$J$777,СВЦЭМ!$A$34:$A$777,$A362,СВЦЭМ!$B$34:$B$777,L$331)+'СЕТ СН'!$F$13-'СЕТ СН'!$F$23</f>
        <v>-132.15442542</v>
      </c>
      <c r="M362" s="36">
        <f>SUMIFS(СВЦЭМ!$J$34:$J$777,СВЦЭМ!$A$34:$A$777,$A362,СВЦЭМ!$B$34:$B$777,M$331)+'СЕТ СН'!$F$13-'СЕТ СН'!$F$23</f>
        <v>-132.64286279999999</v>
      </c>
      <c r="N362" s="36">
        <f>SUMIFS(СВЦЭМ!$J$34:$J$777,СВЦЭМ!$A$34:$A$777,$A362,СВЦЭМ!$B$34:$B$777,N$331)+'СЕТ СН'!$F$13-'СЕТ СН'!$F$23</f>
        <v>-133.33459176999997</v>
      </c>
      <c r="O362" s="36">
        <f>SUMIFS(СВЦЭМ!$J$34:$J$777,СВЦЭМ!$A$34:$A$777,$A362,СВЦЭМ!$B$34:$B$777,O$331)+'СЕТ СН'!$F$13-'СЕТ СН'!$F$23</f>
        <v>-130.16768267999998</v>
      </c>
      <c r="P362" s="36">
        <f>SUMIFS(СВЦЭМ!$J$34:$J$777,СВЦЭМ!$A$34:$A$777,$A362,СВЦЭМ!$B$34:$B$777,P$331)+'СЕТ СН'!$F$13-'СЕТ СН'!$F$23</f>
        <v>-122.50723217000001</v>
      </c>
      <c r="Q362" s="36">
        <f>SUMIFS(СВЦЭМ!$J$34:$J$777,СВЦЭМ!$A$34:$A$777,$A362,СВЦЭМ!$B$34:$B$777,Q$331)+'СЕТ СН'!$F$13-'СЕТ СН'!$F$23</f>
        <v>-115.77553949999998</v>
      </c>
      <c r="R362" s="36">
        <f>SUMIFS(СВЦЭМ!$J$34:$J$777,СВЦЭМ!$A$34:$A$777,$A362,СВЦЭМ!$B$34:$B$777,R$331)+'СЕТ СН'!$F$13-'СЕТ СН'!$F$23</f>
        <v>-114.58051128</v>
      </c>
      <c r="S362" s="36">
        <f>SUMIFS(СВЦЭМ!$J$34:$J$777,СВЦЭМ!$A$34:$A$777,$A362,СВЦЭМ!$B$34:$B$777,S$331)+'СЕТ СН'!$F$13-'СЕТ СН'!$F$23</f>
        <v>-123.30225832999997</v>
      </c>
      <c r="T362" s="36">
        <f>SUMIFS(СВЦЭМ!$J$34:$J$777,СВЦЭМ!$A$34:$A$777,$A362,СВЦЭМ!$B$34:$B$777,T$331)+'СЕТ СН'!$F$13-'СЕТ СН'!$F$23</f>
        <v>-128.78483592999999</v>
      </c>
      <c r="U362" s="36">
        <f>SUMIFS(СВЦЭМ!$J$34:$J$777,СВЦЭМ!$A$34:$A$777,$A362,СВЦЭМ!$B$34:$B$777,U$331)+'СЕТ СН'!$F$13-'СЕТ СН'!$F$23</f>
        <v>-135.65077418999999</v>
      </c>
      <c r="V362" s="36">
        <f>SUMIFS(СВЦЭМ!$J$34:$J$777,СВЦЭМ!$A$34:$A$777,$A362,СВЦЭМ!$B$34:$B$777,V$331)+'СЕТ СН'!$F$13-'СЕТ СН'!$F$23</f>
        <v>-147.94168208999997</v>
      </c>
      <c r="W362" s="36">
        <f>SUMIFS(СВЦЭМ!$J$34:$J$777,СВЦЭМ!$A$34:$A$777,$A362,СВЦЭМ!$B$34:$B$777,W$331)+'СЕТ СН'!$F$13-'СЕТ СН'!$F$23</f>
        <v>-144.32614047999999</v>
      </c>
      <c r="X362" s="36">
        <f>SUMIFS(СВЦЭМ!$J$34:$J$777,СВЦЭМ!$A$34:$A$777,$A362,СВЦЭМ!$B$34:$B$777,X$331)+'СЕТ СН'!$F$13-'СЕТ СН'!$F$23</f>
        <v>-109.75246886999997</v>
      </c>
      <c r="Y362" s="36">
        <f>SUMIFS(СВЦЭМ!$J$34:$J$777,СВЦЭМ!$A$34:$A$777,$A362,СВЦЭМ!$B$34:$B$777,Y$331)+'СЕТ СН'!$F$13-'СЕТ СН'!$F$23</f>
        <v>-68.892100379999988</v>
      </c>
    </row>
    <row r="363" spans="1:27" ht="15.75"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customHeight="1" x14ac:dyDescent="0.2">
      <c r="A364" s="117"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18"/>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6" customFormat="1" ht="12.75" customHeight="1" x14ac:dyDescent="0.2">
      <c r="A366" s="11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customHeight="1" x14ac:dyDescent="0.2">
      <c r="A367" s="35" t="str">
        <f>A332</f>
        <v>01.03.2017</v>
      </c>
      <c r="B367" s="36">
        <f>SUMIFS(СВЦЭМ!$K$34:$K$777,СВЦЭМ!$A$34:$A$777,$A367,СВЦЭМ!$B$34:$B$777,B$366)+'СЕТ СН'!$F$13-'СЕТ СН'!$F$23</f>
        <v>93.303905750000013</v>
      </c>
      <c r="C367" s="36">
        <f>SUMIFS(СВЦЭМ!$K$34:$K$777,СВЦЭМ!$A$34:$A$777,$A367,СВЦЭМ!$B$34:$B$777,C$366)+'СЕТ СН'!$F$13-'СЕТ СН'!$F$23</f>
        <v>118.58294969999997</v>
      </c>
      <c r="D367" s="36">
        <f>SUMIFS(СВЦЭМ!$K$34:$K$777,СВЦЭМ!$A$34:$A$777,$A367,СВЦЭМ!$B$34:$B$777,D$366)+'СЕТ СН'!$F$13-'СЕТ СН'!$F$23</f>
        <v>131.51261346000001</v>
      </c>
      <c r="E367" s="36">
        <f>SUMIFS(СВЦЭМ!$K$34:$K$777,СВЦЭМ!$A$34:$A$777,$A367,СВЦЭМ!$B$34:$B$777,E$366)+'СЕТ СН'!$F$13-'СЕТ СН'!$F$23</f>
        <v>140.18218960000002</v>
      </c>
      <c r="F367" s="36">
        <f>SUMIFS(СВЦЭМ!$K$34:$K$777,СВЦЭМ!$A$34:$A$777,$A367,СВЦЭМ!$B$34:$B$777,F$366)+'СЕТ СН'!$F$13-'СЕТ СН'!$F$23</f>
        <v>136.28682574000004</v>
      </c>
      <c r="G367" s="36">
        <f>SUMIFS(СВЦЭМ!$K$34:$K$777,СВЦЭМ!$A$34:$A$777,$A367,СВЦЭМ!$B$34:$B$777,G$366)+'СЕТ СН'!$F$13-'СЕТ СН'!$F$23</f>
        <v>125.44991703999995</v>
      </c>
      <c r="H367" s="36">
        <f>SUMIFS(СВЦЭМ!$K$34:$K$777,СВЦЭМ!$A$34:$A$777,$A367,СВЦЭМ!$B$34:$B$777,H$366)+'СЕТ СН'!$F$13-'СЕТ СН'!$F$23</f>
        <v>87.023076090000018</v>
      </c>
      <c r="I367" s="36">
        <f>SUMIFS(СВЦЭМ!$K$34:$K$777,СВЦЭМ!$A$34:$A$777,$A367,СВЦЭМ!$B$34:$B$777,I$366)+'СЕТ СН'!$F$13-'СЕТ СН'!$F$23</f>
        <v>60.634360409999999</v>
      </c>
      <c r="J367" s="36">
        <f>SUMIFS(СВЦЭМ!$K$34:$K$777,СВЦЭМ!$A$34:$A$777,$A367,СВЦЭМ!$B$34:$B$777,J$366)+'СЕТ СН'!$F$13-'СЕТ СН'!$F$23</f>
        <v>28.61063280999997</v>
      </c>
      <c r="K367" s="36">
        <f>SUMIFS(СВЦЭМ!$K$34:$K$777,СВЦЭМ!$A$34:$A$777,$A367,СВЦЭМ!$B$34:$B$777,K$366)+'СЕТ СН'!$F$13-'СЕТ СН'!$F$23</f>
        <v>14.204136459999972</v>
      </c>
      <c r="L367" s="36">
        <f>SUMIFS(СВЦЭМ!$K$34:$K$777,СВЦЭМ!$A$34:$A$777,$A367,СВЦЭМ!$B$34:$B$777,L$366)+'СЕТ СН'!$F$13-'СЕТ СН'!$F$23</f>
        <v>10.158336429999963</v>
      </c>
      <c r="M367" s="36">
        <f>SUMIFS(СВЦЭМ!$K$34:$K$777,СВЦЭМ!$A$34:$A$777,$A367,СВЦЭМ!$B$34:$B$777,M$366)+'СЕТ СН'!$F$13-'СЕТ СН'!$F$23</f>
        <v>17.158319320000032</v>
      </c>
      <c r="N367" s="36">
        <f>SUMIFS(СВЦЭМ!$K$34:$K$777,СВЦЭМ!$A$34:$A$777,$A367,СВЦЭМ!$B$34:$B$777,N$366)+'СЕТ СН'!$F$13-'СЕТ СН'!$F$23</f>
        <v>38.473814729999958</v>
      </c>
      <c r="O367" s="36">
        <f>SUMIFS(СВЦЭМ!$K$34:$K$777,СВЦЭМ!$A$34:$A$777,$A367,СВЦЭМ!$B$34:$B$777,O$366)+'СЕТ СН'!$F$13-'СЕТ СН'!$F$23</f>
        <v>45.481366040000012</v>
      </c>
      <c r="P367" s="36">
        <f>SUMIFS(СВЦЭМ!$K$34:$K$777,СВЦЭМ!$A$34:$A$777,$A367,СВЦЭМ!$B$34:$B$777,P$366)+'СЕТ СН'!$F$13-'СЕТ СН'!$F$23</f>
        <v>55.214511669999979</v>
      </c>
      <c r="Q367" s="36">
        <f>SUMIFS(СВЦЭМ!$K$34:$K$777,СВЦЭМ!$A$34:$A$777,$A367,СВЦЭМ!$B$34:$B$777,Q$366)+'СЕТ СН'!$F$13-'СЕТ СН'!$F$23</f>
        <v>54.149385159999952</v>
      </c>
      <c r="R367" s="36">
        <f>SUMIFS(СВЦЭМ!$K$34:$K$777,СВЦЭМ!$A$34:$A$777,$A367,СВЦЭМ!$B$34:$B$777,R$366)+'СЕТ СН'!$F$13-'СЕТ СН'!$F$23</f>
        <v>48.42117559999997</v>
      </c>
      <c r="S367" s="36">
        <f>SUMIFS(СВЦЭМ!$K$34:$K$777,СВЦЭМ!$A$34:$A$777,$A367,СВЦЭМ!$B$34:$B$777,S$366)+'СЕТ СН'!$F$13-'СЕТ СН'!$F$23</f>
        <v>47.404436970000006</v>
      </c>
      <c r="T367" s="36">
        <f>SUMIFS(СВЦЭМ!$K$34:$K$777,СВЦЭМ!$A$34:$A$777,$A367,СВЦЭМ!$B$34:$B$777,T$366)+'СЕТ СН'!$F$13-'СЕТ СН'!$F$23</f>
        <v>18.982910830000037</v>
      </c>
      <c r="U367" s="36">
        <f>SUMIFS(СВЦЭМ!$K$34:$K$777,СВЦЭМ!$A$34:$A$777,$A367,СВЦЭМ!$B$34:$B$777,U$366)+'СЕТ СН'!$F$13-'СЕТ СН'!$F$23</f>
        <v>11.822724890000018</v>
      </c>
      <c r="V367" s="36">
        <f>SUMIFS(СВЦЭМ!$K$34:$K$777,СВЦЭМ!$A$34:$A$777,$A367,СВЦЭМ!$B$34:$B$777,V$366)+'СЕТ СН'!$F$13-'СЕТ СН'!$F$23</f>
        <v>9.9230393999999933</v>
      </c>
      <c r="W367" s="36">
        <f>SUMIFS(СВЦЭМ!$K$34:$K$777,СВЦЭМ!$A$34:$A$777,$A367,СВЦЭМ!$B$34:$B$777,W$366)+'СЕТ СН'!$F$13-'СЕТ СН'!$F$23</f>
        <v>16.796016229999964</v>
      </c>
      <c r="X367" s="36">
        <f>SUMIFS(СВЦЭМ!$K$34:$K$777,СВЦЭМ!$A$34:$A$777,$A367,СВЦЭМ!$B$34:$B$777,X$366)+'СЕТ СН'!$F$13-'СЕТ СН'!$F$23</f>
        <v>33.542121469999984</v>
      </c>
      <c r="Y367" s="36">
        <f>SUMIFS(СВЦЭМ!$K$34:$K$777,СВЦЭМ!$A$34:$A$777,$A367,СВЦЭМ!$B$34:$B$777,Y$366)+'СЕТ СН'!$F$13-'СЕТ СН'!$F$23</f>
        <v>63.97639793999997</v>
      </c>
      <c r="AA367" s="45"/>
    </row>
    <row r="368" spans="1:27" ht="15.75" x14ac:dyDescent="0.2">
      <c r="A368" s="35">
        <f>A367+1</f>
        <v>42796</v>
      </c>
      <c r="B368" s="36">
        <f>SUMIFS(СВЦЭМ!$K$34:$K$777,СВЦЭМ!$A$34:$A$777,$A368,СВЦЭМ!$B$34:$B$777,B$366)+'СЕТ СН'!$F$13-'СЕТ СН'!$F$23</f>
        <v>78.233880210000052</v>
      </c>
      <c r="C368" s="36">
        <f>SUMIFS(СВЦЭМ!$K$34:$K$777,СВЦЭМ!$A$34:$A$777,$A368,СВЦЭМ!$B$34:$B$777,C$366)+'СЕТ СН'!$F$13-'СЕТ СН'!$F$23</f>
        <v>94.608246720000011</v>
      </c>
      <c r="D368" s="36">
        <f>SUMIFS(СВЦЭМ!$K$34:$K$777,СВЦЭМ!$A$34:$A$777,$A368,СВЦЭМ!$B$34:$B$777,D$366)+'СЕТ СН'!$F$13-'СЕТ СН'!$F$23</f>
        <v>120.16219120000005</v>
      </c>
      <c r="E368" s="36">
        <f>SUMIFS(СВЦЭМ!$K$34:$K$777,СВЦЭМ!$A$34:$A$777,$A368,СВЦЭМ!$B$34:$B$777,E$366)+'СЕТ СН'!$F$13-'СЕТ СН'!$F$23</f>
        <v>135.69007642999998</v>
      </c>
      <c r="F368" s="36">
        <f>SUMIFS(СВЦЭМ!$K$34:$K$777,СВЦЭМ!$A$34:$A$777,$A368,СВЦЭМ!$B$34:$B$777,F$366)+'СЕТ СН'!$F$13-'СЕТ СН'!$F$23</f>
        <v>133.13025316000005</v>
      </c>
      <c r="G368" s="36">
        <f>SUMIFS(СВЦЭМ!$K$34:$K$777,СВЦЭМ!$A$34:$A$777,$A368,СВЦЭМ!$B$34:$B$777,G$366)+'СЕТ СН'!$F$13-'СЕТ СН'!$F$23</f>
        <v>108.69670081000004</v>
      </c>
      <c r="H368" s="36">
        <f>SUMIFS(СВЦЭМ!$K$34:$K$777,СВЦЭМ!$A$34:$A$777,$A368,СВЦЭМ!$B$34:$B$777,H$366)+'СЕТ СН'!$F$13-'СЕТ СН'!$F$23</f>
        <v>61.668269290000012</v>
      </c>
      <c r="I368" s="36">
        <f>SUMIFS(СВЦЭМ!$K$34:$K$777,СВЦЭМ!$A$34:$A$777,$A368,СВЦЭМ!$B$34:$B$777,I$366)+'СЕТ СН'!$F$13-'СЕТ СН'!$F$23</f>
        <v>33.147048830000017</v>
      </c>
      <c r="J368" s="36">
        <f>SUMIFS(СВЦЭМ!$K$34:$K$777,СВЦЭМ!$A$34:$A$777,$A368,СВЦЭМ!$B$34:$B$777,J$366)+'СЕТ СН'!$F$13-'СЕТ СН'!$F$23</f>
        <v>38.214422590000027</v>
      </c>
      <c r="K368" s="36">
        <f>SUMIFS(СВЦЭМ!$K$34:$K$777,СВЦЭМ!$A$34:$A$777,$A368,СВЦЭМ!$B$34:$B$777,K$366)+'СЕТ СН'!$F$13-'СЕТ СН'!$F$23</f>
        <v>35.183077619999949</v>
      </c>
      <c r="L368" s="36">
        <f>SUMIFS(СВЦЭМ!$K$34:$K$777,СВЦЭМ!$A$34:$A$777,$A368,СВЦЭМ!$B$34:$B$777,L$366)+'СЕТ СН'!$F$13-'СЕТ СН'!$F$23</f>
        <v>30.048329800000033</v>
      </c>
      <c r="M368" s="36">
        <f>SUMIFS(СВЦЭМ!$K$34:$K$777,СВЦЭМ!$A$34:$A$777,$A368,СВЦЭМ!$B$34:$B$777,M$366)+'СЕТ СН'!$F$13-'СЕТ СН'!$F$23</f>
        <v>28.426715179999974</v>
      </c>
      <c r="N368" s="36">
        <f>SUMIFS(СВЦЭМ!$K$34:$K$777,СВЦЭМ!$A$34:$A$777,$A368,СВЦЭМ!$B$34:$B$777,N$366)+'СЕТ СН'!$F$13-'СЕТ СН'!$F$23</f>
        <v>41.94304304000002</v>
      </c>
      <c r="O368" s="36">
        <f>SUMIFS(СВЦЭМ!$K$34:$K$777,СВЦЭМ!$A$34:$A$777,$A368,СВЦЭМ!$B$34:$B$777,O$366)+'СЕТ СН'!$F$13-'СЕТ СН'!$F$23</f>
        <v>46.895569120000005</v>
      </c>
      <c r="P368" s="36">
        <f>SUMIFS(СВЦЭМ!$K$34:$K$777,СВЦЭМ!$A$34:$A$777,$A368,СВЦЭМ!$B$34:$B$777,P$366)+'СЕТ СН'!$F$13-'СЕТ СН'!$F$23</f>
        <v>51.552625909999961</v>
      </c>
      <c r="Q368" s="36">
        <f>SUMIFS(СВЦЭМ!$K$34:$K$777,СВЦЭМ!$A$34:$A$777,$A368,СВЦЭМ!$B$34:$B$777,Q$366)+'СЕТ СН'!$F$13-'СЕТ СН'!$F$23</f>
        <v>59.141438239999957</v>
      </c>
      <c r="R368" s="36">
        <f>SUMIFS(СВЦЭМ!$K$34:$K$777,СВЦЭМ!$A$34:$A$777,$A368,СВЦЭМ!$B$34:$B$777,R$366)+'СЕТ СН'!$F$13-'СЕТ СН'!$F$23</f>
        <v>63.056662179999989</v>
      </c>
      <c r="S368" s="36">
        <f>SUMIFS(СВЦЭМ!$K$34:$K$777,СВЦЭМ!$A$34:$A$777,$A368,СВЦЭМ!$B$34:$B$777,S$366)+'СЕТ СН'!$F$13-'СЕТ СН'!$F$23</f>
        <v>56.437044689999993</v>
      </c>
      <c r="T368" s="36">
        <f>SUMIFS(СВЦЭМ!$K$34:$K$777,СВЦЭМ!$A$34:$A$777,$A368,СВЦЭМ!$B$34:$B$777,T$366)+'СЕТ СН'!$F$13-'СЕТ СН'!$F$23</f>
        <v>34.419554850000054</v>
      </c>
      <c r="U368" s="36">
        <f>SUMIFS(СВЦЭМ!$K$34:$K$777,СВЦЭМ!$A$34:$A$777,$A368,СВЦЭМ!$B$34:$B$777,U$366)+'СЕТ СН'!$F$13-'СЕТ СН'!$F$23</f>
        <v>15.289560700000038</v>
      </c>
      <c r="V368" s="36">
        <f>SUMIFS(СВЦЭМ!$K$34:$K$777,СВЦЭМ!$A$34:$A$777,$A368,СВЦЭМ!$B$34:$B$777,V$366)+'СЕТ СН'!$F$13-'СЕТ СН'!$F$23</f>
        <v>18.401615269999979</v>
      </c>
      <c r="W368" s="36">
        <f>SUMIFS(СВЦЭМ!$K$34:$K$777,СВЦЭМ!$A$34:$A$777,$A368,СВЦЭМ!$B$34:$B$777,W$366)+'СЕТ СН'!$F$13-'СЕТ СН'!$F$23</f>
        <v>28.865173120000009</v>
      </c>
      <c r="X368" s="36">
        <f>SUMIFS(СВЦЭМ!$K$34:$K$777,СВЦЭМ!$A$34:$A$777,$A368,СВЦЭМ!$B$34:$B$777,X$366)+'СЕТ СН'!$F$13-'СЕТ СН'!$F$23</f>
        <v>39.339282529999991</v>
      </c>
      <c r="Y368" s="36">
        <f>SUMIFS(СВЦЭМ!$K$34:$K$777,СВЦЭМ!$A$34:$A$777,$A368,СВЦЭМ!$B$34:$B$777,Y$366)+'СЕТ СН'!$F$13-'СЕТ СН'!$F$23</f>
        <v>40.324347269999976</v>
      </c>
    </row>
    <row r="369" spans="1:25" ht="15.75" x14ac:dyDescent="0.2">
      <c r="A369" s="35">
        <f t="shared" ref="A369:A397" si="10">A368+1</f>
        <v>42797</v>
      </c>
      <c r="B369" s="36">
        <f>SUMIFS(СВЦЭМ!$K$34:$K$777,СВЦЭМ!$A$34:$A$777,$A369,СВЦЭМ!$B$34:$B$777,B$366)+'СЕТ СН'!$F$13-'СЕТ СН'!$F$23</f>
        <v>38.523792510000021</v>
      </c>
      <c r="C369" s="36">
        <f>SUMIFS(СВЦЭМ!$K$34:$K$777,СВЦЭМ!$A$34:$A$777,$A369,СВЦЭМ!$B$34:$B$777,C$366)+'СЕТ СН'!$F$13-'СЕТ СН'!$F$23</f>
        <v>61.265116250000005</v>
      </c>
      <c r="D369" s="36">
        <f>SUMIFS(СВЦЭМ!$K$34:$K$777,СВЦЭМ!$A$34:$A$777,$A369,СВЦЭМ!$B$34:$B$777,D$366)+'СЕТ СН'!$F$13-'СЕТ СН'!$F$23</f>
        <v>76.907177550000029</v>
      </c>
      <c r="E369" s="36">
        <f>SUMIFS(СВЦЭМ!$K$34:$K$777,СВЦЭМ!$A$34:$A$777,$A369,СВЦЭМ!$B$34:$B$777,E$366)+'СЕТ СН'!$F$13-'СЕТ СН'!$F$23</f>
        <v>77.343641219999995</v>
      </c>
      <c r="F369" s="36">
        <f>SUMIFS(СВЦЭМ!$K$34:$K$777,СВЦЭМ!$A$34:$A$777,$A369,СВЦЭМ!$B$34:$B$777,F$366)+'СЕТ СН'!$F$13-'СЕТ СН'!$F$23</f>
        <v>74.292681949999974</v>
      </c>
      <c r="G369" s="36">
        <f>SUMIFS(СВЦЭМ!$K$34:$K$777,СВЦЭМ!$A$34:$A$777,$A369,СВЦЭМ!$B$34:$B$777,G$366)+'СЕТ СН'!$F$13-'СЕТ СН'!$F$23</f>
        <v>62.608739570000012</v>
      </c>
      <c r="H369" s="36">
        <f>SUMIFS(СВЦЭМ!$K$34:$K$777,СВЦЭМ!$A$34:$A$777,$A369,СВЦЭМ!$B$34:$B$777,H$366)+'СЕТ СН'!$F$13-'СЕТ СН'!$F$23</f>
        <v>23.221919449999973</v>
      </c>
      <c r="I369" s="36">
        <f>SUMIFS(СВЦЭМ!$K$34:$K$777,СВЦЭМ!$A$34:$A$777,$A369,СВЦЭМ!$B$34:$B$777,I$366)+'СЕТ СН'!$F$13-'СЕТ СН'!$F$23</f>
        <v>-12.265106309999965</v>
      </c>
      <c r="J369" s="36">
        <f>SUMIFS(СВЦЭМ!$K$34:$K$777,СВЦЭМ!$A$34:$A$777,$A369,СВЦЭМ!$B$34:$B$777,J$366)+'СЕТ СН'!$F$13-'СЕТ СН'!$F$23</f>
        <v>-30.847144299999968</v>
      </c>
      <c r="K369" s="36">
        <f>SUMIFS(СВЦЭМ!$K$34:$K$777,СВЦЭМ!$A$34:$A$777,$A369,СВЦЭМ!$B$34:$B$777,K$366)+'СЕТ СН'!$F$13-'СЕТ СН'!$F$23</f>
        <v>-36.126422840000032</v>
      </c>
      <c r="L369" s="36">
        <f>SUMIFS(СВЦЭМ!$K$34:$K$777,СВЦЭМ!$A$34:$A$777,$A369,СВЦЭМ!$B$34:$B$777,L$366)+'СЕТ СН'!$F$13-'СЕТ СН'!$F$23</f>
        <v>-36.798427189999984</v>
      </c>
      <c r="M369" s="36">
        <f>SUMIFS(СВЦЭМ!$K$34:$K$777,СВЦЭМ!$A$34:$A$777,$A369,СВЦЭМ!$B$34:$B$777,M$366)+'СЕТ СН'!$F$13-'СЕТ СН'!$F$23</f>
        <v>-30.961966759999996</v>
      </c>
      <c r="N369" s="36">
        <f>SUMIFS(СВЦЭМ!$K$34:$K$777,СВЦЭМ!$A$34:$A$777,$A369,СВЦЭМ!$B$34:$B$777,N$366)+'СЕТ СН'!$F$13-'СЕТ СН'!$F$23</f>
        <v>-20.891108030000055</v>
      </c>
      <c r="O369" s="36">
        <f>SUMIFS(СВЦЭМ!$K$34:$K$777,СВЦЭМ!$A$34:$A$777,$A369,СВЦЭМ!$B$34:$B$777,O$366)+'СЕТ СН'!$F$13-'СЕТ СН'!$F$23</f>
        <v>-13.589112070000056</v>
      </c>
      <c r="P369" s="36">
        <f>SUMIFS(СВЦЭМ!$K$34:$K$777,СВЦЭМ!$A$34:$A$777,$A369,СВЦЭМ!$B$34:$B$777,P$366)+'СЕТ СН'!$F$13-'СЕТ СН'!$F$23</f>
        <v>-5.7074920400000337</v>
      </c>
      <c r="Q369" s="36">
        <f>SUMIFS(СВЦЭМ!$K$34:$K$777,СВЦЭМ!$A$34:$A$777,$A369,СВЦЭМ!$B$34:$B$777,Q$366)+'СЕТ СН'!$F$13-'СЕТ СН'!$F$23</f>
        <v>1.5614949600000045</v>
      </c>
      <c r="R369" s="36">
        <f>SUMIFS(СВЦЭМ!$K$34:$K$777,СВЦЭМ!$A$34:$A$777,$A369,СВЦЭМ!$B$34:$B$777,R$366)+'СЕТ СН'!$F$13-'СЕТ СН'!$F$23</f>
        <v>1.7184237799999664</v>
      </c>
      <c r="S369" s="36">
        <f>SUMIFS(СВЦЭМ!$K$34:$K$777,СВЦЭМ!$A$34:$A$777,$A369,СВЦЭМ!$B$34:$B$777,S$366)+'СЕТ СН'!$F$13-'СЕТ СН'!$F$23</f>
        <v>-3.924987920000035</v>
      </c>
      <c r="T369" s="36">
        <f>SUMIFS(СВЦЭМ!$K$34:$K$777,СВЦЭМ!$A$34:$A$777,$A369,СВЦЭМ!$B$34:$B$777,T$366)+'СЕТ СН'!$F$13-'СЕТ СН'!$F$23</f>
        <v>-26.670140680000031</v>
      </c>
      <c r="U369" s="36">
        <f>SUMIFS(СВЦЭМ!$K$34:$K$777,СВЦЭМ!$A$34:$A$777,$A369,СВЦЭМ!$B$34:$B$777,U$366)+'СЕТ СН'!$F$13-'СЕТ СН'!$F$23</f>
        <v>-45.123415059999957</v>
      </c>
      <c r="V369" s="36">
        <f>SUMIFS(СВЦЭМ!$K$34:$K$777,СВЦЭМ!$A$34:$A$777,$A369,СВЦЭМ!$B$34:$B$777,V$366)+'СЕТ СН'!$F$13-'СЕТ СН'!$F$23</f>
        <v>-47.426719560000038</v>
      </c>
      <c r="W369" s="36">
        <f>SUMIFS(СВЦЭМ!$K$34:$K$777,СВЦЭМ!$A$34:$A$777,$A369,СВЦЭМ!$B$34:$B$777,W$366)+'СЕТ СН'!$F$13-'СЕТ СН'!$F$23</f>
        <v>-43.966594249999957</v>
      </c>
      <c r="X369" s="36">
        <f>SUMIFS(СВЦЭМ!$K$34:$K$777,СВЦЭМ!$A$34:$A$777,$A369,СВЦЭМ!$B$34:$B$777,X$366)+'СЕТ СН'!$F$13-'СЕТ СН'!$F$23</f>
        <v>-32.248118139999974</v>
      </c>
      <c r="Y369" s="36">
        <f>SUMIFS(СВЦЭМ!$K$34:$K$777,СВЦЭМ!$A$34:$A$777,$A369,СВЦЭМ!$B$34:$B$777,Y$366)+'СЕТ СН'!$F$13-'СЕТ СН'!$F$23</f>
        <v>5.3725099199999704</v>
      </c>
    </row>
    <row r="370" spans="1:25" ht="15.75" x14ac:dyDescent="0.2">
      <c r="A370" s="35">
        <f t="shared" si="10"/>
        <v>42798</v>
      </c>
      <c r="B370" s="36">
        <f>SUMIFS(СВЦЭМ!$K$34:$K$777,СВЦЭМ!$A$34:$A$777,$A370,СВЦЭМ!$B$34:$B$777,B$366)+'СЕТ СН'!$F$13-'СЕТ СН'!$F$23</f>
        <v>19.18911165999998</v>
      </c>
      <c r="C370" s="36">
        <f>SUMIFS(СВЦЭМ!$K$34:$K$777,СВЦЭМ!$A$34:$A$777,$A370,СВЦЭМ!$B$34:$B$777,C$366)+'СЕТ СН'!$F$13-'СЕТ СН'!$F$23</f>
        <v>42.522797780000019</v>
      </c>
      <c r="D370" s="36">
        <f>SUMIFS(СВЦЭМ!$K$34:$K$777,СВЦЭМ!$A$34:$A$777,$A370,СВЦЭМ!$B$34:$B$777,D$366)+'СЕТ СН'!$F$13-'СЕТ СН'!$F$23</f>
        <v>57.09389927999996</v>
      </c>
      <c r="E370" s="36">
        <f>SUMIFS(СВЦЭМ!$K$34:$K$777,СВЦЭМ!$A$34:$A$777,$A370,СВЦЭМ!$B$34:$B$777,E$366)+'СЕТ СН'!$F$13-'СЕТ СН'!$F$23</f>
        <v>66.033476039999982</v>
      </c>
      <c r="F370" s="36">
        <f>SUMIFS(СВЦЭМ!$K$34:$K$777,СВЦЭМ!$A$34:$A$777,$A370,СВЦЭМ!$B$34:$B$777,F$366)+'СЕТ СН'!$F$13-'СЕТ СН'!$F$23</f>
        <v>64.770831769999972</v>
      </c>
      <c r="G370" s="36">
        <f>SUMIFS(СВЦЭМ!$K$34:$K$777,СВЦЭМ!$A$34:$A$777,$A370,СВЦЭМ!$B$34:$B$777,G$366)+'СЕТ СН'!$F$13-'СЕТ СН'!$F$23</f>
        <v>60.756049699999949</v>
      </c>
      <c r="H370" s="36">
        <f>SUMIFS(СВЦЭМ!$K$34:$K$777,СВЦЭМ!$A$34:$A$777,$A370,СВЦЭМ!$B$34:$B$777,H$366)+'СЕТ СН'!$F$13-'СЕТ СН'!$F$23</f>
        <v>53.266497029999982</v>
      </c>
      <c r="I370" s="36">
        <f>SUMIFS(СВЦЭМ!$K$34:$K$777,СВЦЭМ!$A$34:$A$777,$A370,СВЦЭМ!$B$34:$B$777,I$366)+'СЕТ СН'!$F$13-'СЕТ СН'!$F$23</f>
        <v>28.916354039999987</v>
      </c>
      <c r="J370" s="36">
        <f>SUMIFS(СВЦЭМ!$K$34:$K$777,СВЦЭМ!$A$34:$A$777,$A370,СВЦЭМ!$B$34:$B$777,J$366)+'СЕТ СН'!$F$13-'СЕТ СН'!$F$23</f>
        <v>-10.71231838999995</v>
      </c>
      <c r="K370" s="36">
        <f>SUMIFS(СВЦЭМ!$K$34:$K$777,СВЦЭМ!$A$34:$A$777,$A370,СВЦЭМ!$B$34:$B$777,K$366)+'СЕТ СН'!$F$13-'СЕТ СН'!$F$23</f>
        <v>-36.242776869999943</v>
      </c>
      <c r="L370" s="36">
        <f>SUMIFS(СВЦЭМ!$K$34:$K$777,СВЦЭМ!$A$34:$A$777,$A370,СВЦЭМ!$B$34:$B$777,L$366)+'СЕТ СН'!$F$13-'СЕТ СН'!$F$23</f>
        <v>-38.416279570000029</v>
      </c>
      <c r="M370" s="36">
        <f>SUMIFS(СВЦЭМ!$K$34:$K$777,СВЦЭМ!$A$34:$A$777,$A370,СВЦЭМ!$B$34:$B$777,M$366)+'СЕТ СН'!$F$13-'СЕТ СН'!$F$23</f>
        <v>-40.287980879999964</v>
      </c>
      <c r="N370" s="36">
        <f>SUMIFS(СВЦЭМ!$K$34:$K$777,СВЦЭМ!$A$34:$A$777,$A370,СВЦЭМ!$B$34:$B$777,N$366)+'СЕТ СН'!$F$13-'СЕТ СН'!$F$23</f>
        <v>-39.842184839999959</v>
      </c>
      <c r="O370" s="36">
        <f>SUMIFS(СВЦЭМ!$K$34:$K$777,СВЦЭМ!$A$34:$A$777,$A370,СВЦЭМ!$B$34:$B$777,O$366)+'СЕТ СН'!$F$13-'СЕТ СН'!$F$23</f>
        <v>-19.539315979999969</v>
      </c>
      <c r="P370" s="36">
        <f>SUMIFS(СВЦЭМ!$K$34:$K$777,СВЦЭМ!$A$34:$A$777,$A370,СВЦЭМ!$B$34:$B$777,P$366)+'СЕТ СН'!$F$13-'СЕТ СН'!$F$23</f>
        <v>-19.568111359999989</v>
      </c>
      <c r="Q370" s="36">
        <f>SUMIFS(СВЦЭМ!$K$34:$K$777,СВЦЭМ!$A$34:$A$777,$A370,СВЦЭМ!$B$34:$B$777,Q$366)+'СЕТ СН'!$F$13-'СЕТ СН'!$F$23</f>
        <v>-16.582507309999983</v>
      </c>
      <c r="R370" s="36">
        <f>SUMIFS(СВЦЭМ!$K$34:$K$777,СВЦЭМ!$A$34:$A$777,$A370,СВЦЭМ!$B$34:$B$777,R$366)+'СЕТ СН'!$F$13-'СЕТ СН'!$F$23</f>
        <v>-13.591939529999991</v>
      </c>
      <c r="S370" s="36">
        <f>SUMIFS(СВЦЭМ!$K$34:$K$777,СВЦЭМ!$A$34:$A$777,$A370,СВЦЭМ!$B$34:$B$777,S$366)+'СЕТ СН'!$F$13-'СЕТ СН'!$F$23</f>
        <v>-18.867179989999954</v>
      </c>
      <c r="T370" s="36">
        <f>SUMIFS(СВЦЭМ!$K$34:$K$777,СВЦЭМ!$A$34:$A$777,$A370,СВЦЭМ!$B$34:$B$777,T$366)+'СЕТ СН'!$F$13-'СЕТ СН'!$F$23</f>
        <v>-30.084726449999948</v>
      </c>
      <c r="U370" s="36">
        <f>SUMIFS(СВЦЭМ!$K$34:$K$777,СВЦЭМ!$A$34:$A$777,$A370,СВЦЭМ!$B$34:$B$777,U$366)+'СЕТ СН'!$F$13-'СЕТ СН'!$F$23</f>
        <v>-50.183509650000019</v>
      </c>
      <c r="V370" s="36">
        <f>SUMIFS(СВЦЭМ!$K$34:$K$777,СВЦЭМ!$A$34:$A$777,$A370,СВЦЭМ!$B$34:$B$777,V$366)+'СЕТ СН'!$F$13-'СЕТ СН'!$F$23</f>
        <v>-51.795118109999976</v>
      </c>
      <c r="W370" s="36">
        <f>SUMIFS(СВЦЭМ!$K$34:$K$777,СВЦЭМ!$A$34:$A$777,$A370,СВЦЭМ!$B$34:$B$777,W$366)+'СЕТ СН'!$F$13-'СЕТ СН'!$F$23</f>
        <v>-42.776390910000032</v>
      </c>
      <c r="X370" s="36">
        <f>SUMIFS(СВЦЭМ!$K$34:$K$777,СВЦЭМ!$A$34:$A$777,$A370,СВЦЭМ!$B$34:$B$777,X$366)+'СЕТ СН'!$F$13-'СЕТ СН'!$F$23</f>
        <v>-30.392502029999946</v>
      </c>
      <c r="Y370" s="36">
        <f>SUMIFS(СВЦЭМ!$K$34:$K$777,СВЦЭМ!$A$34:$A$777,$A370,СВЦЭМ!$B$34:$B$777,Y$366)+'СЕТ СН'!$F$13-'СЕТ СН'!$F$23</f>
        <v>-4.9985761699999784</v>
      </c>
    </row>
    <row r="371" spans="1:25" ht="15.75" x14ac:dyDescent="0.2">
      <c r="A371" s="35">
        <f t="shared" si="10"/>
        <v>42799</v>
      </c>
      <c r="B371" s="36">
        <f>SUMIFS(СВЦЭМ!$K$34:$K$777,СВЦЭМ!$A$34:$A$777,$A371,СВЦЭМ!$B$34:$B$777,B$366)+'СЕТ СН'!$F$13-'СЕТ СН'!$F$23</f>
        <v>8.9944063000000369</v>
      </c>
      <c r="C371" s="36">
        <f>SUMIFS(СВЦЭМ!$K$34:$K$777,СВЦЭМ!$A$34:$A$777,$A371,СВЦЭМ!$B$34:$B$777,C$366)+'СЕТ СН'!$F$13-'СЕТ СН'!$F$23</f>
        <v>39.98278971000002</v>
      </c>
      <c r="D371" s="36">
        <f>SUMIFS(СВЦЭМ!$K$34:$K$777,СВЦЭМ!$A$34:$A$777,$A371,СВЦЭМ!$B$34:$B$777,D$366)+'СЕТ СН'!$F$13-'СЕТ СН'!$F$23</f>
        <v>67.024911350000025</v>
      </c>
      <c r="E371" s="36">
        <f>SUMIFS(СВЦЭМ!$K$34:$K$777,СВЦЭМ!$A$34:$A$777,$A371,СВЦЭМ!$B$34:$B$777,E$366)+'СЕТ СН'!$F$13-'СЕТ СН'!$F$23</f>
        <v>74.940530810000041</v>
      </c>
      <c r="F371" s="36">
        <f>SUMIFS(СВЦЭМ!$K$34:$K$777,СВЦЭМ!$A$34:$A$777,$A371,СВЦЭМ!$B$34:$B$777,F$366)+'СЕТ СН'!$F$13-'СЕТ СН'!$F$23</f>
        <v>74.236839250000003</v>
      </c>
      <c r="G371" s="36">
        <f>SUMIFS(СВЦЭМ!$K$34:$K$777,СВЦЭМ!$A$34:$A$777,$A371,СВЦЭМ!$B$34:$B$777,G$366)+'СЕТ СН'!$F$13-'СЕТ СН'!$F$23</f>
        <v>66.86900920000005</v>
      </c>
      <c r="H371" s="36">
        <f>SUMIFS(СВЦЭМ!$K$34:$K$777,СВЦЭМ!$A$34:$A$777,$A371,СВЦЭМ!$B$34:$B$777,H$366)+'СЕТ СН'!$F$13-'СЕТ СН'!$F$23</f>
        <v>57.026628019999976</v>
      </c>
      <c r="I371" s="36">
        <f>SUMIFS(СВЦЭМ!$K$34:$K$777,СВЦЭМ!$A$34:$A$777,$A371,СВЦЭМ!$B$34:$B$777,I$366)+'СЕТ СН'!$F$13-'СЕТ СН'!$F$23</f>
        <v>27.644486430000029</v>
      </c>
      <c r="J371" s="36">
        <f>SUMIFS(СВЦЭМ!$K$34:$K$777,СВЦЭМ!$A$34:$A$777,$A371,СВЦЭМ!$B$34:$B$777,J$366)+'СЕТ СН'!$F$13-'СЕТ СН'!$F$23</f>
        <v>-17.764384329999984</v>
      </c>
      <c r="K371" s="36">
        <f>SUMIFS(СВЦЭМ!$K$34:$K$777,СВЦЭМ!$A$34:$A$777,$A371,СВЦЭМ!$B$34:$B$777,K$366)+'СЕТ СН'!$F$13-'СЕТ СН'!$F$23</f>
        <v>-35.225671189999957</v>
      </c>
      <c r="L371" s="36">
        <f>SUMIFS(СВЦЭМ!$K$34:$K$777,СВЦЭМ!$A$34:$A$777,$A371,СВЦЭМ!$B$34:$B$777,L$366)+'СЕТ СН'!$F$13-'СЕТ СН'!$F$23</f>
        <v>-49.443299969999998</v>
      </c>
      <c r="M371" s="36">
        <f>SUMIFS(СВЦЭМ!$K$34:$K$777,СВЦЭМ!$A$34:$A$777,$A371,СВЦЭМ!$B$34:$B$777,M$366)+'СЕТ СН'!$F$13-'СЕТ СН'!$F$23</f>
        <v>-47.530758289999994</v>
      </c>
      <c r="N371" s="36">
        <f>SUMIFS(СВЦЭМ!$K$34:$K$777,СВЦЭМ!$A$34:$A$777,$A371,СВЦЭМ!$B$34:$B$777,N$366)+'СЕТ СН'!$F$13-'СЕТ СН'!$F$23</f>
        <v>-36.524430940000002</v>
      </c>
      <c r="O371" s="36">
        <f>SUMIFS(СВЦЭМ!$K$34:$K$777,СВЦЭМ!$A$34:$A$777,$A371,СВЦЭМ!$B$34:$B$777,O$366)+'СЕТ СН'!$F$13-'СЕТ СН'!$F$23</f>
        <v>-20.461371210000038</v>
      </c>
      <c r="P371" s="36">
        <f>SUMIFS(СВЦЭМ!$K$34:$K$777,СВЦЭМ!$A$34:$A$777,$A371,СВЦЭМ!$B$34:$B$777,P$366)+'СЕТ СН'!$F$13-'СЕТ СН'!$F$23</f>
        <v>-17.078856650000034</v>
      </c>
      <c r="Q371" s="36">
        <f>SUMIFS(СВЦЭМ!$K$34:$K$777,СВЦЭМ!$A$34:$A$777,$A371,СВЦЭМ!$B$34:$B$777,Q$366)+'СЕТ СН'!$F$13-'СЕТ СН'!$F$23</f>
        <v>-14.232113529999992</v>
      </c>
      <c r="R371" s="36">
        <f>SUMIFS(СВЦЭМ!$K$34:$K$777,СВЦЭМ!$A$34:$A$777,$A371,СВЦЭМ!$B$34:$B$777,R$366)+'СЕТ СН'!$F$13-'СЕТ СН'!$F$23</f>
        <v>-13.743115800000055</v>
      </c>
      <c r="S371" s="36">
        <f>SUMIFS(СВЦЭМ!$K$34:$K$777,СВЦЭМ!$A$34:$A$777,$A371,СВЦЭМ!$B$34:$B$777,S$366)+'СЕТ СН'!$F$13-'СЕТ СН'!$F$23</f>
        <v>-13.651629129999947</v>
      </c>
      <c r="T371" s="36">
        <f>SUMIFS(СВЦЭМ!$K$34:$K$777,СВЦЭМ!$A$34:$A$777,$A371,СВЦЭМ!$B$34:$B$777,T$366)+'СЕТ СН'!$F$13-'СЕТ СН'!$F$23</f>
        <v>-33.492870530000005</v>
      </c>
      <c r="U371" s="36">
        <f>SUMIFS(СВЦЭМ!$K$34:$K$777,СВЦЭМ!$A$34:$A$777,$A371,СВЦЭМ!$B$34:$B$777,U$366)+'СЕТ СН'!$F$13-'СЕТ СН'!$F$23</f>
        <v>-40.092766900000015</v>
      </c>
      <c r="V371" s="36">
        <f>SUMIFS(СВЦЭМ!$K$34:$K$777,СВЦЭМ!$A$34:$A$777,$A371,СВЦЭМ!$B$34:$B$777,V$366)+'СЕТ СН'!$F$13-'СЕТ СН'!$F$23</f>
        <v>-27.337692739999966</v>
      </c>
      <c r="W371" s="36">
        <f>SUMIFS(СВЦЭМ!$K$34:$K$777,СВЦЭМ!$A$34:$A$777,$A371,СВЦЭМ!$B$34:$B$777,W$366)+'СЕТ СН'!$F$13-'СЕТ СН'!$F$23</f>
        <v>-44.738888520000046</v>
      </c>
      <c r="X371" s="36">
        <f>SUMIFS(СВЦЭМ!$K$34:$K$777,СВЦЭМ!$A$34:$A$777,$A371,СВЦЭМ!$B$34:$B$777,X$366)+'СЕТ СН'!$F$13-'СЕТ СН'!$F$23</f>
        <v>-62.416961839999999</v>
      </c>
      <c r="Y371" s="36">
        <f>SUMIFS(СВЦЭМ!$K$34:$K$777,СВЦЭМ!$A$34:$A$777,$A371,СВЦЭМ!$B$34:$B$777,Y$366)+'СЕТ СН'!$F$13-'СЕТ СН'!$F$23</f>
        <v>-26.312885950000009</v>
      </c>
    </row>
    <row r="372" spans="1:25" ht="15.75" x14ac:dyDescent="0.2">
      <c r="A372" s="35">
        <f t="shared" si="10"/>
        <v>42800</v>
      </c>
      <c r="B372" s="36">
        <f>SUMIFS(СВЦЭМ!$K$34:$K$777,СВЦЭМ!$A$34:$A$777,$A372,СВЦЭМ!$B$34:$B$777,B$366)+'СЕТ СН'!$F$13-'СЕТ СН'!$F$23</f>
        <v>40.555901009999957</v>
      </c>
      <c r="C372" s="36">
        <f>SUMIFS(СВЦЭМ!$K$34:$K$777,СВЦЭМ!$A$34:$A$777,$A372,СВЦЭМ!$B$34:$B$777,C$366)+'СЕТ СН'!$F$13-'СЕТ СН'!$F$23</f>
        <v>57.711141750000024</v>
      </c>
      <c r="D372" s="36">
        <f>SUMIFS(СВЦЭМ!$K$34:$K$777,СВЦЭМ!$A$34:$A$777,$A372,СВЦЭМ!$B$34:$B$777,D$366)+'СЕТ СН'!$F$13-'СЕТ СН'!$F$23</f>
        <v>78.638358260000018</v>
      </c>
      <c r="E372" s="36">
        <f>SUMIFS(СВЦЭМ!$K$34:$K$777,СВЦЭМ!$A$34:$A$777,$A372,СВЦЭМ!$B$34:$B$777,E$366)+'СЕТ СН'!$F$13-'СЕТ СН'!$F$23</f>
        <v>88.380832970000029</v>
      </c>
      <c r="F372" s="36">
        <f>SUMIFS(СВЦЭМ!$K$34:$K$777,СВЦЭМ!$A$34:$A$777,$A372,СВЦЭМ!$B$34:$B$777,F$366)+'СЕТ СН'!$F$13-'СЕТ СН'!$F$23</f>
        <v>87.368846820000044</v>
      </c>
      <c r="G372" s="36">
        <f>SUMIFS(СВЦЭМ!$K$34:$K$777,СВЦЭМ!$A$34:$A$777,$A372,СВЦЭМ!$B$34:$B$777,G$366)+'СЕТ СН'!$F$13-'СЕТ СН'!$F$23</f>
        <v>79.936157269999967</v>
      </c>
      <c r="H372" s="36">
        <f>SUMIFS(СВЦЭМ!$K$34:$K$777,СВЦЭМ!$A$34:$A$777,$A372,СВЦЭМ!$B$34:$B$777,H$366)+'СЕТ СН'!$F$13-'СЕТ СН'!$F$23</f>
        <v>45.011846839999976</v>
      </c>
      <c r="I372" s="36">
        <f>SUMIFS(СВЦЭМ!$K$34:$K$777,СВЦЭМ!$A$34:$A$777,$A372,СВЦЭМ!$B$34:$B$777,I$366)+'СЕТ СН'!$F$13-'СЕТ СН'!$F$23</f>
        <v>2.9903218800000104</v>
      </c>
      <c r="J372" s="36">
        <f>SUMIFS(СВЦЭМ!$K$34:$K$777,СВЦЭМ!$A$34:$A$777,$A372,СВЦЭМ!$B$34:$B$777,J$366)+'СЕТ СН'!$F$13-'СЕТ СН'!$F$23</f>
        <v>-26.21084787999996</v>
      </c>
      <c r="K372" s="36">
        <f>SUMIFS(СВЦЭМ!$K$34:$K$777,СВЦЭМ!$A$34:$A$777,$A372,СВЦЭМ!$B$34:$B$777,K$366)+'СЕТ СН'!$F$13-'СЕТ СН'!$F$23</f>
        <v>-26.879486260000022</v>
      </c>
      <c r="L372" s="36">
        <f>SUMIFS(СВЦЭМ!$K$34:$K$777,СВЦЭМ!$A$34:$A$777,$A372,СВЦЭМ!$B$34:$B$777,L$366)+'СЕТ СН'!$F$13-'СЕТ СН'!$F$23</f>
        <v>-25.679377290000048</v>
      </c>
      <c r="M372" s="36">
        <f>SUMIFS(СВЦЭМ!$K$34:$K$777,СВЦЭМ!$A$34:$A$777,$A372,СВЦЭМ!$B$34:$B$777,M$366)+'СЕТ СН'!$F$13-'СЕТ СН'!$F$23</f>
        <v>-24.881888740000022</v>
      </c>
      <c r="N372" s="36">
        <f>SUMIFS(СВЦЭМ!$K$34:$K$777,СВЦЭМ!$A$34:$A$777,$A372,СВЦЭМ!$B$34:$B$777,N$366)+'СЕТ СН'!$F$13-'СЕТ СН'!$F$23</f>
        <v>-26.160795610000037</v>
      </c>
      <c r="O372" s="36">
        <f>SUMIFS(СВЦЭМ!$K$34:$K$777,СВЦЭМ!$A$34:$A$777,$A372,СВЦЭМ!$B$34:$B$777,O$366)+'СЕТ СН'!$F$13-'СЕТ СН'!$F$23</f>
        <v>-26.146139280000057</v>
      </c>
      <c r="P372" s="36">
        <f>SUMIFS(СВЦЭМ!$K$34:$K$777,СВЦЭМ!$A$34:$A$777,$A372,СВЦЭМ!$B$34:$B$777,P$366)+'СЕТ СН'!$F$13-'СЕТ СН'!$F$23</f>
        <v>-32.630809480000039</v>
      </c>
      <c r="Q372" s="36">
        <f>SUMIFS(СВЦЭМ!$K$34:$K$777,СВЦЭМ!$A$34:$A$777,$A372,СВЦЭМ!$B$34:$B$777,Q$366)+'СЕТ СН'!$F$13-'СЕТ СН'!$F$23</f>
        <v>-38.067022169999973</v>
      </c>
      <c r="R372" s="36">
        <f>SUMIFS(СВЦЭМ!$K$34:$K$777,СВЦЭМ!$A$34:$A$777,$A372,СВЦЭМ!$B$34:$B$777,R$366)+'СЕТ СН'!$F$13-'СЕТ СН'!$F$23</f>
        <v>-1.0650020399999676</v>
      </c>
      <c r="S372" s="36">
        <f>SUMIFS(СВЦЭМ!$K$34:$K$777,СВЦЭМ!$A$34:$A$777,$A372,СВЦЭМ!$B$34:$B$777,S$366)+'СЕТ СН'!$F$13-'СЕТ СН'!$F$23</f>
        <v>7.4539020400000027</v>
      </c>
      <c r="T372" s="36">
        <f>SUMIFS(СВЦЭМ!$K$34:$K$777,СВЦЭМ!$A$34:$A$777,$A372,СВЦЭМ!$B$34:$B$777,T$366)+'СЕТ СН'!$F$13-'СЕТ СН'!$F$23</f>
        <v>-12.091839540000024</v>
      </c>
      <c r="U372" s="36">
        <f>SUMIFS(СВЦЭМ!$K$34:$K$777,СВЦЭМ!$A$34:$A$777,$A372,СВЦЭМ!$B$34:$B$777,U$366)+'СЕТ СН'!$F$13-'СЕТ СН'!$F$23</f>
        <v>-22.326935779999985</v>
      </c>
      <c r="V372" s="36">
        <f>SUMIFS(СВЦЭМ!$K$34:$K$777,СВЦЭМ!$A$34:$A$777,$A372,СВЦЭМ!$B$34:$B$777,V$366)+'СЕТ СН'!$F$13-'СЕТ СН'!$F$23</f>
        <v>-19.353562779999947</v>
      </c>
      <c r="W372" s="36">
        <f>SUMIFS(СВЦЭМ!$K$34:$K$777,СВЦЭМ!$A$34:$A$777,$A372,СВЦЭМ!$B$34:$B$777,W$366)+'СЕТ СН'!$F$13-'СЕТ СН'!$F$23</f>
        <v>-17.467589230000044</v>
      </c>
      <c r="X372" s="36">
        <f>SUMIFS(СВЦЭМ!$K$34:$K$777,СВЦЭМ!$A$34:$A$777,$A372,СВЦЭМ!$B$34:$B$777,X$366)+'СЕТ СН'!$F$13-'СЕТ СН'!$F$23</f>
        <v>-18.657873350000045</v>
      </c>
      <c r="Y372" s="36">
        <f>SUMIFS(СВЦЭМ!$K$34:$K$777,СВЦЭМ!$A$34:$A$777,$A372,СВЦЭМ!$B$34:$B$777,Y$366)+'СЕТ СН'!$F$13-'СЕТ СН'!$F$23</f>
        <v>0.66475070000001324</v>
      </c>
    </row>
    <row r="373" spans="1:25" ht="15.75" x14ac:dyDescent="0.2">
      <c r="A373" s="35">
        <f t="shared" si="10"/>
        <v>42801</v>
      </c>
      <c r="B373" s="36">
        <f>SUMIFS(СВЦЭМ!$K$34:$K$777,СВЦЭМ!$A$34:$A$777,$A373,СВЦЭМ!$B$34:$B$777,B$366)+'СЕТ СН'!$F$13-'СЕТ СН'!$F$23</f>
        <v>16.916830269999991</v>
      </c>
      <c r="C373" s="36">
        <f>SUMIFS(СВЦЭМ!$K$34:$K$777,СВЦЭМ!$A$34:$A$777,$A373,СВЦЭМ!$B$34:$B$777,C$366)+'СЕТ СН'!$F$13-'СЕТ СН'!$F$23</f>
        <v>42.429492139999979</v>
      </c>
      <c r="D373" s="36">
        <f>SUMIFS(СВЦЭМ!$K$34:$K$777,СВЦЭМ!$A$34:$A$777,$A373,СВЦЭМ!$B$34:$B$777,D$366)+'СЕТ СН'!$F$13-'СЕТ СН'!$F$23</f>
        <v>72.354133840000031</v>
      </c>
      <c r="E373" s="36">
        <f>SUMIFS(СВЦЭМ!$K$34:$K$777,СВЦЭМ!$A$34:$A$777,$A373,СВЦЭМ!$B$34:$B$777,E$366)+'СЕТ СН'!$F$13-'СЕТ СН'!$F$23</f>
        <v>77.038840039999968</v>
      </c>
      <c r="F373" s="36">
        <f>SUMIFS(СВЦЭМ!$K$34:$K$777,СВЦЭМ!$A$34:$A$777,$A373,СВЦЭМ!$B$34:$B$777,F$366)+'СЕТ СН'!$F$13-'СЕТ СН'!$F$23</f>
        <v>76.776581279999959</v>
      </c>
      <c r="G373" s="36">
        <f>SUMIFS(СВЦЭМ!$K$34:$K$777,СВЦЭМ!$A$34:$A$777,$A373,СВЦЭМ!$B$34:$B$777,G$366)+'СЕТ СН'!$F$13-'СЕТ СН'!$F$23</f>
        <v>64.32197050000002</v>
      </c>
      <c r="H373" s="36">
        <f>SUMIFS(СВЦЭМ!$K$34:$K$777,СВЦЭМ!$A$34:$A$777,$A373,СВЦЭМ!$B$34:$B$777,H$366)+'СЕТ СН'!$F$13-'СЕТ СН'!$F$23</f>
        <v>24.946813760000055</v>
      </c>
      <c r="I373" s="36">
        <f>SUMIFS(СВЦЭМ!$K$34:$K$777,СВЦЭМ!$A$34:$A$777,$A373,СВЦЭМ!$B$34:$B$777,I$366)+'СЕТ СН'!$F$13-'СЕТ СН'!$F$23</f>
        <v>-11.055200389999982</v>
      </c>
      <c r="J373" s="36">
        <f>SUMIFS(СВЦЭМ!$K$34:$K$777,СВЦЭМ!$A$34:$A$777,$A373,СВЦЭМ!$B$34:$B$777,J$366)+'СЕТ СН'!$F$13-'СЕТ СН'!$F$23</f>
        <v>-28.138955200000055</v>
      </c>
      <c r="K373" s="36">
        <f>SUMIFS(СВЦЭМ!$K$34:$K$777,СВЦЭМ!$A$34:$A$777,$A373,СВЦЭМ!$B$34:$B$777,K$366)+'СЕТ СН'!$F$13-'СЕТ СН'!$F$23</f>
        <v>-29.338926850000007</v>
      </c>
      <c r="L373" s="36">
        <f>SUMIFS(СВЦЭМ!$K$34:$K$777,СВЦЭМ!$A$34:$A$777,$A373,СВЦЭМ!$B$34:$B$777,L$366)+'СЕТ СН'!$F$13-'СЕТ СН'!$F$23</f>
        <v>-23.420405459999984</v>
      </c>
      <c r="M373" s="36">
        <f>SUMIFS(СВЦЭМ!$K$34:$K$777,СВЦЭМ!$A$34:$A$777,$A373,СВЦЭМ!$B$34:$B$777,M$366)+'СЕТ СН'!$F$13-'СЕТ СН'!$F$23</f>
        <v>-25.140075470000056</v>
      </c>
      <c r="N373" s="36">
        <f>SUMIFS(СВЦЭМ!$K$34:$K$777,СВЦЭМ!$A$34:$A$777,$A373,СВЦЭМ!$B$34:$B$777,N$366)+'СЕТ СН'!$F$13-'СЕТ СН'!$F$23</f>
        <v>-23.886510720000047</v>
      </c>
      <c r="O373" s="36">
        <f>SUMIFS(СВЦЭМ!$K$34:$K$777,СВЦЭМ!$A$34:$A$777,$A373,СВЦЭМ!$B$34:$B$777,O$366)+'СЕТ СН'!$F$13-'СЕТ СН'!$F$23</f>
        <v>-27.971914879999986</v>
      </c>
      <c r="P373" s="36">
        <f>SUMIFS(СВЦЭМ!$K$34:$K$777,СВЦЭМ!$A$34:$A$777,$A373,СВЦЭМ!$B$34:$B$777,P$366)+'СЕТ СН'!$F$13-'СЕТ СН'!$F$23</f>
        <v>-29.685121350000031</v>
      </c>
      <c r="Q373" s="36">
        <f>SUMIFS(СВЦЭМ!$K$34:$K$777,СВЦЭМ!$A$34:$A$777,$A373,СВЦЭМ!$B$34:$B$777,Q$366)+'СЕТ СН'!$F$13-'СЕТ СН'!$F$23</f>
        <v>-32.297188730000016</v>
      </c>
      <c r="R373" s="36">
        <f>SUMIFS(СВЦЭМ!$K$34:$K$777,СВЦЭМ!$A$34:$A$777,$A373,СВЦЭМ!$B$34:$B$777,R$366)+'СЕТ СН'!$F$13-'СЕТ СН'!$F$23</f>
        <v>-30.554551110000034</v>
      </c>
      <c r="S373" s="36">
        <f>SUMIFS(СВЦЭМ!$K$34:$K$777,СВЦЭМ!$A$34:$A$777,$A373,СВЦЭМ!$B$34:$B$777,S$366)+'СЕТ СН'!$F$13-'СЕТ СН'!$F$23</f>
        <v>-27.390864989999955</v>
      </c>
      <c r="T373" s="36">
        <f>SUMIFS(СВЦЭМ!$K$34:$K$777,СВЦЭМ!$A$34:$A$777,$A373,СВЦЭМ!$B$34:$B$777,T$366)+'СЕТ СН'!$F$13-'СЕТ СН'!$F$23</f>
        <v>-24.182466780000027</v>
      </c>
      <c r="U373" s="36">
        <f>SUMIFS(СВЦЭМ!$K$34:$K$777,СВЦЭМ!$A$34:$A$777,$A373,СВЦЭМ!$B$34:$B$777,U$366)+'СЕТ СН'!$F$13-'СЕТ СН'!$F$23</f>
        <v>-24.174311050000028</v>
      </c>
      <c r="V373" s="36">
        <f>SUMIFS(СВЦЭМ!$K$34:$K$777,СВЦЭМ!$A$34:$A$777,$A373,СВЦЭМ!$B$34:$B$777,V$366)+'СЕТ СН'!$F$13-'СЕТ СН'!$F$23</f>
        <v>-21.893147949999957</v>
      </c>
      <c r="W373" s="36">
        <f>SUMIFS(СВЦЭМ!$K$34:$K$777,СВЦЭМ!$A$34:$A$777,$A373,СВЦЭМ!$B$34:$B$777,W$366)+'СЕТ СН'!$F$13-'СЕТ СН'!$F$23</f>
        <v>-24.380244990000051</v>
      </c>
      <c r="X373" s="36">
        <f>SUMIFS(СВЦЭМ!$K$34:$K$777,СВЦЭМ!$A$34:$A$777,$A373,СВЦЭМ!$B$34:$B$777,X$366)+'СЕТ СН'!$F$13-'СЕТ СН'!$F$23</f>
        <v>-28.248749679999946</v>
      </c>
      <c r="Y373" s="36">
        <f>SUMIFS(СВЦЭМ!$K$34:$K$777,СВЦЭМ!$A$34:$A$777,$A373,СВЦЭМ!$B$34:$B$777,Y$366)+'СЕТ СН'!$F$13-'СЕТ СН'!$F$23</f>
        <v>-19.070143039999948</v>
      </c>
    </row>
    <row r="374" spans="1:25" ht="15.75" x14ac:dyDescent="0.2">
      <c r="A374" s="35">
        <f t="shared" si="10"/>
        <v>42802</v>
      </c>
      <c r="B374" s="36">
        <f>SUMIFS(СВЦЭМ!$K$34:$K$777,СВЦЭМ!$A$34:$A$777,$A374,СВЦЭМ!$B$34:$B$777,B$366)+'СЕТ СН'!$F$13-'СЕТ СН'!$F$23</f>
        <v>5.7005323500000031</v>
      </c>
      <c r="C374" s="36">
        <f>SUMIFS(СВЦЭМ!$K$34:$K$777,СВЦЭМ!$A$34:$A$777,$A374,СВЦЭМ!$B$34:$B$777,C$366)+'СЕТ СН'!$F$13-'СЕТ СН'!$F$23</f>
        <v>31.635801529999981</v>
      </c>
      <c r="D374" s="36">
        <f>SUMIFS(СВЦЭМ!$K$34:$K$777,СВЦЭМ!$A$34:$A$777,$A374,СВЦЭМ!$B$34:$B$777,D$366)+'СЕТ СН'!$F$13-'СЕТ СН'!$F$23</f>
        <v>43.050868270000024</v>
      </c>
      <c r="E374" s="36">
        <f>SUMIFS(СВЦЭМ!$K$34:$K$777,СВЦЭМ!$A$34:$A$777,$A374,СВЦЭМ!$B$34:$B$777,E$366)+'СЕТ СН'!$F$13-'СЕТ СН'!$F$23</f>
        <v>48.451234880000015</v>
      </c>
      <c r="F374" s="36">
        <f>SUMIFS(СВЦЭМ!$K$34:$K$777,СВЦЭМ!$A$34:$A$777,$A374,СВЦЭМ!$B$34:$B$777,F$366)+'СЕТ СН'!$F$13-'СЕТ СН'!$F$23</f>
        <v>48.333279540000035</v>
      </c>
      <c r="G374" s="36">
        <f>SUMIFS(СВЦЭМ!$K$34:$K$777,СВЦЭМ!$A$34:$A$777,$A374,СВЦЭМ!$B$34:$B$777,G$366)+'СЕТ СН'!$F$13-'СЕТ СН'!$F$23</f>
        <v>43.377287329999945</v>
      </c>
      <c r="H374" s="36">
        <f>SUMIFS(СВЦЭМ!$K$34:$K$777,СВЦЭМ!$A$34:$A$777,$A374,СВЦЭМ!$B$34:$B$777,H$366)+'СЕТ СН'!$F$13-'СЕТ СН'!$F$23</f>
        <v>26.945008170000051</v>
      </c>
      <c r="I374" s="36">
        <f>SUMIFS(СВЦЭМ!$K$34:$K$777,СВЦЭМ!$A$34:$A$777,$A374,СВЦЭМ!$B$34:$B$777,I$366)+'СЕТ СН'!$F$13-'СЕТ СН'!$F$23</f>
        <v>6.9132027599999901</v>
      </c>
      <c r="J374" s="36">
        <f>SUMIFS(СВЦЭМ!$K$34:$K$777,СВЦЭМ!$A$34:$A$777,$A374,СВЦЭМ!$B$34:$B$777,J$366)+'СЕТ СН'!$F$13-'СЕТ СН'!$F$23</f>
        <v>-38.443381560000034</v>
      </c>
      <c r="K374" s="36">
        <f>SUMIFS(СВЦЭМ!$K$34:$K$777,СВЦЭМ!$A$34:$A$777,$A374,СВЦЭМ!$B$34:$B$777,K$366)+'СЕТ СН'!$F$13-'СЕТ СН'!$F$23</f>
        <v>-26.394557640000016</v>
      </c>
      <c r="L374" s="36">
        <f>SUMIFS(СВЦЭМ!$K$34:$K$777,СВЦЭМ!$A$34:$A$777,$A374,СВЦЭМ!$B$34:$B$777,L$366)+'СЕТ СН'!$F$13-'СЕТ СН'!$F$23</f>
        <v>-22.927648879999992</v>
      </c>
      <c r="M374" s="36">
        <f>SUMIFS(СВЦЭМ!$K$34:$K$777,СВЦЭМ!$A$34:$A$777,$A374,СВЦЭМ!$B$34:$B$777,M$366)+'СЕТ СН'!$F$13-'СЕТ СН'!$F$23</f>
        <v>-10.830831839999973</v>
      </c>
      <c r="N374" s="36">
        <f>SUMIFS(СВЦЭМ!$K$34:$K$777,СВЦЭМ!$A$34:$A$777,$A374,СВЦЭМ!$B$34:$B$777,N$366)+'СЕТ СН'!$F$13-'СЕТ СН'!$F$23</f>
        <v>-28.808152589999963</v>
      </c>
      <c r="O374" s="36">
        <f>SUMIFS(СВЦЭМ!$K$34:$K$777,СВЦЭМ!$A$34:$A$777,$A374,СВЦЭМ!$B$34:$B$777,O$366)+'СЕТ СН'!$F$13-'СЕТ СН'!$F$23</f>
        <v>-30.577134350000051</v>
      </c>
      <c r="P374" s="36">
        <f>SUMIFS(СВЦЭМ!$K$34:$K$777,СВЦЭМ!$A$34:$A$777,$A374,СВЦЭМ!$B$34:$B$777,P$366)+'СЕТ СН'!$F$13-'СЕТ СН'!$F$23</f>
        <v>-36.809854070000029</v>
      </c>
      <c r="Q374" s="36">
        <f>SUMIFS(СВЦЭМ!$K$34:$K$777,СВЦЭМ!$A$34:$A$777,$A374,СВЦЭМ!$B$34:$B$777,Q$366)+'СЕТ СН'!$F$13-'СЕТ СН'!$F$23</f>
        <v>-39.58529496999995</v>
      </c>
      <c r="R374" s="36">
        <f>SUMIFS(СВЦЭМ!$K$34:$K$777,СВЦЭМ!$A$34:$A$777,$A374,СВЦЭМ!$B$34:$B$777,R$366)+'СЕТ СН'!$F$13-'СЕТ СН'!$F$23</f>
        <v>-35.828938229999949</v>
      </c>
      <c r="S374" s="36">
        <f>SUMIFS(СВЦЭМ!$K$34:$K$777,СВЦЭМ!$A$34:$A$777,$A374,СВЦЭМ!$B$34:$B$777,S$366)+'СЕТ СН'!$F$13-'СЕТ СН'!$F$23</f>
        <v>-30.853187800000001</v>
      </c>
      <c r="T374" s="36">
        <f>SUMIFS(СВЦЭМ!$K$34:$K$777,СВЦЭМ!$A$34:$A$777,$A374,СВЦЭМ!$B$34:$B$777,T$366)+'СЕТ СН'!$F$13-'СЕТ СН'!$F$23</f>
        <v>-20.774963680000042</v>
      </c>
      <c r="U374" s="36">
        <f>SUMIFS(СВЦЭМ!$K$34:$K$777,СВЦЭМ!$A$34:$A$777,$A374,СВЦЭМ!$B$34:$B$777,U$366)+'СЕТ СН'!$F$13-'СЕТ СН'!$F$23</f>
        <v>-21.503103590000023</v>
      </c>
      <c r="V374" s="36">
        <f>SUMIFS(СВЦЭМ!$K$34:$K$777,СВЦЭМ!$A$34:$A$777,$A374,СВЦЭМ!$B$34:$B$777,V$366)+'СЕТ СН'!$F$13-'СЕТ СН'!$F$23</f>
        <v>-23.199758380000048</v>
      </c>
      <c r="W374" s="36">
        <f>SUMIFS(СВЦЭМ!$K$34:$K$777,СВЦЭМ!$A$34:$A$777,$A374,СВЦЭМ!$B$34:$B$777,W$366)+'СЕТ СН'!$F$13-'СЕТ СН'!$F$23</f>
        <v>-17.85389753000004</v>
      </c>
      <c r="X374" s="36">
        <f>SUMIFS(СВЦЭМ!$K$34:$K$777,СВЦЭМ!$A$34:$A$777,$A374,СВЦЭМ!$B$34:$B$777,X$366)+'СЕТ СН'!$F$13-'СЕТ СН'!$F$23</f>
        <v>-17.735813829999984</v>
      </c>
      <c r="Y374" s="36">
        <f>SUMIFS(СВЦЭМ!$K$34:$K$777,СВЦЭМ!$A$34:$A$777,$A374,СВЦЭМ!$B$34:$B$777,Y$366)+'СЕТ СН'!$F$13-'СЕТ СН'!$F$23</f>
        <v>-2.5319886800000404</v>
      </c>
    </row>
    <row r="375" spans="1:25" ht="15.75" x14ac:dyDescent="0.2">
      <c r="A375" s="35">
        <f t="shared" si="10"/>
        <v>42803</v>
      </c>
      <c r="B375" s="36">
        <f>SUMIFS(СВЦЭМ!$K$34:$K$777,СВЦЭМ!$A$34:$A$777,$A375,СВЦЭМ!$B$34:$B$777,B$366)+'СЕТ СН'!$F$13-'СЕТ СН'!$F$23</f>
        <v>72.85758930999998</v>
      </c>
      <c r="C375" s="36">
        <f>SUMIFS(СВЦЭМ!$K$34:$K$777,СВЦЭМ!$A$34:$A$777,$A375,СВЦЭМ!$B$34:$B$777,C$366)+'СЕТ СН'!$F$13-'СЕТ СН'!$F$23</f>
        <v>81.97231340999997</v>
      </c>
      <c r="D375" s="36">
        <f>SUMIFS(СВЦЭМ!$K$34:$K$777,СВЦЭМ!$A$34:$A$777,$A375,СВЦЭМ!$B$34:$B$777,D$366)+'СЕТ СН'!$F$13-'СЕТ СН'!$F$23</f>
        <v>81.58398201</v>
      </c>
      <c r="E375" s="36">
        <f>SUMIFS(СВЦЭМ!$K$34:$K$777,СВЦЭМ!$A$34:$A$777,$A375,СВЦЭМ!$B$34:$B$777,E$366)+'СЕТ СН'!$F$13-'СЕТ СН'!$F$23</f>
        <v>83.462132539999971</v>
      </c>
      <c r="F375" s="36">
        <f>SUMIFS(СВЦЭМ!$K$34:$K$777,СВЦЭМ!$A$34:$A$777,$A375,СВЦЭМ!$B$34:$B$777,F$366)+'СЕТ СН'!$F$13-'СЕТ СН'!$F$23</f>
        <v>82.358042230000024</v>
      </c>
      <c r="G375" s="36">
        <f>SUMIFS(СВЦЭМ!$K$34:$K$777,СВЦЭМ!$A$34:$A$777,$A375,СВЦЭМ!$B$34:$B$777,G$366)+'СЕТ СН'!$F$13-'СЕТ СН'!$F$23</f>
        <v>84.140778559999944</v>
      </c>
      <c r="H375" s="36">
        <f>SUMIFS(СВЦЭМ!$K$34:$K$777,СВЦЭМ!$A$34:$A$777,$A375,СВЦЭМ!$B$34:$B$777,H$366)+'СЕТ СН'!$F$13-'СЕТ СН'!$F$23</f>
        <v>90.591331179999997</v>
      </c>
      <c r="I375" s="36">
        <f>SUMIFS(СВЦЭМ!$K$34:$K$777,СВЦЭМ!$A$34:$A$777,$A375,СВЦЭМ!$B$34:$B$777,I$366)+'СЕТ СН'!$F$13-'СЕТ СН'!$F$23</f>
        <v>55.058802130000004</v>
      </c>
      <c r="J375" s="36">
        <f>SUMIFS(СВЦЭМ!$K$34:$K$777,СВЦЭМ!$A$34:$A$777,$A375,СВЦЭМ!$B$34:$B$777,J$366)+'СЕТ СН'!$F$13-'СЕТ СН'!$F$23</f>
        <v>11.781157649999955</v>
      </c>
      <c r="K375" s="36">
        <f>SUMIFS(СВЦЭМ!$K$34:$K$777,СВЦЭМ!$A$34:$A$777,$A375,СВЦЭМ!$B$34:$B$777,K$366)+'СЕТ СН'!$F$13-'СЕТ СН'!$F$23</f>
        <v>-0.60420828999997411</v>
      </c>
      <c r="L375" s="36">
        <f>SUMIFS(СВЦЭМ!$K$34:$K$777,СВЦЭМ!$A$34:$A$777,$A375,СВЦЭМ!$B$34:$B$777,L$366)+'СЕТ СН'!$F$13-'СЕТ СН'!$F$23</f>
        <v>5.8168467799999917</v>
      </c>
      <c r="M375" s="36">
        <f>SUMIFS(СВЦЭМ!$K$34:$K$777,СВЦЭМ!$A$34:$A$777,$A375,СВЦЭМ!$B$34:$B$777,M$366)+'СЕТ СН'!$F$13-'СЕТ СН'!$F$23</f>
        <v>15.350661619999983</v>
      </c>
      <c r="N375" s="36">
        <f>SUMIFS(СВЦЭМ!$K$34:$K$777,СВЦЭМ!$A$34:$A$777,$A375,СВЦЭМ!$B$34:$B$777,N$366)+'СЕТ СН'!$F$13-'СЕТ СН'!$F$23</f>
        <v>13.916549970000005</v>
      </c>
      <c r="O375" s="36">
        <f>SUMIFS(СВЦЭМ!$K$34:$K$777,СВЦЭМ!$A$34:$A$777,$A375,СВЦЭМ!$B$34:$B$777,O$366)+'СЕТ СН'!$F$13-'СЕТ СН'!$F$23</f>
        <v>22.156886630000031</v>
      </c>
      <c r="P375" s="36">
        <f>SUMIFS(СВЦЭМ!$K$34:$K$777,СВЦЭМ!$A$34:$A$777,$A375,СВЦЭМ!$B$34:$B$777,P$366)+'СЕТ СН'!$F$13-'СЕТ СН'!$F$23</f>
        <v>28.278198169999996</v>
      </c>
      <c r="Q375" s="36">
        <f>SUMIFS(СВЦЭМ!$K$34:$K$777,СВЦЭМ!$A$34:$A$777,$A375,СВЦЭМ!$B$34:$B$777,Q$366)+'СЕТ СН'!$F$13-'СЕТ СН'!$F$23</f>
        <v>17.104990690000022</v>
      </c>
      <c r="R375" s="36">
        <f>SUMIFS(СВЦЭМ!$K$34:$K$777,СВЦЭМ!$A$34:$A$777,$A375,СВЦЭМ!$B$34:$B$777,R$366)+'СЕТ СН'!$F$13-'СЕТ СН'!$F$23</f>
        <v>15.064051489999997</v>
      </c>
      <c r="S375" s="36">
        <f>SUMIFS(СВЦЭМ!$K$34:$K$777,СВЦЭМ!$A$34:$A$777,$A375,СВЦЭМ!$B$34:$B$777,S$366)+'СЕТ СН'!$F$13-'СЕТ СН'!$F$23</f>
        <v>21.139404239999976</v>
      </c>
      <c r="T375" s="36">
        <f>SUMIFS(СВЦЭМ!$K$34:$K$777,СВЦЭМ!$A$34:$A$777,$A375,СВЦЭМ!$B$34:$B$777,T$366)+'СЕТ СН'!$F$13-'СЕТ СН'!$F$23</f>
        <v>7.0574651299999687</v>
      </c>
      <c r="U375" s="36">
        <f>SUMIFS(СВЦЭМ!$K$34:$K$777,СВЦЭМ!$A$34:$A$777,$A375,СВЦЭМ!$B$34:$B$777,U$366)+'СЕТ СН'!$F$13-'СЕТ СН'!$F$23</f>
        <v>-23.967996459999995</v>
      </c>
      <c r="V375" s="36">
        <f>SUMIFS(СВЦЭМ!$K$34:$K$777,СВЦЭМ!$A$34:$A$777,$A375,СВЦЭМ!$B$34:$B$777,V$366)+'СЕТ СН'!$F$13-'СЕТ СН'!$F$23</f>
        <v>-24.42942266</v>
      </c>
      <c r="W375" s="36">
        <f>SUMIFS(СВЦЭМ!$K$34:$K$777,СВЦЭМ!$A$34:$A$777,$A375,СВЦЭМ!$B$34:$B$777,W$366)+'СЕТ СН'!$F$13-'СЕТ СН'!$F$23</f>
        <v>4.1844403699999475</v>
      </c>
      <c r="X375" s="36">
        <f>SUMIFS(СВЦЭМ!$K$34:$K$777,СВЦЭМ!$A$34:$A$777,$A375,СВЦЭМ!$B$34:$B$777,X$366)+'СЕТ СН'!$F$13-'СЕТ СН'!$F$23</f>
        <v>16.828313030000004</v>
      </c>
      <c r="Y375" s="36">
        <f>SUMIFS(СВЦЭМ!$K$34:$K$777,СВЦЭМ!$A$34:$A$777,$A375,СВЦЭМ!$B$34:$B$777,Y$366)+'СЕТ СН'!$F$13-'СЕТ СН'!$F$23</f>
        <v>51.934200880000049</v>
      </c>
    </row>
    <row r="376" spans="1:25" ht="15.75" x14ac:dyDescent="0.2">
      <c r="A376" s="35">
        <f t="shared" si="10"/>
        <v>42804</v>
      </c>
      <c r="B376" s="36">
        <f>SUMIFS(СВЦЭМ!$K$34:$K$777,СВЦЭМ!$A$34:$A$777,$A376,СВЦЭМ!$B$34:$B$777,B$366)+'СЕТ СН'!$F$13-'СЕТ СН'!$F$23</f>
        <v>84.951649510000038</v>
      </c>
      <c r="C376" s="36">
        <f>SUMIFS(СВЦЭМ!$K$34:$K$777,СВЦЭМ!$A$34:$A$777,$A376,СВЦЭМ!$B$34:$B$777,C$366)+'СЕТ СН'!$F$13-'СЕТ СН'!$F$23</f>
        <v>111.36540004999995</v>
      </c>
      <c r="D376" s="36">
        <f>SUMIFS(СВЦЭМ!$K$34:$K$777,СВЦЭМ!$A$34:$A$777,$A376,СВЦЭМ!$B$34:$B$777,D$366)+'СЕТ СН'!$F$13-'СЕТ СН'!$F$23</f>
        <v>126.51216811999996</v>
      </c>
      <c r="E376" s="36">
        <f>SUMIFS(СВЦЭМ!$K$34:$K$777,СВЦЭМ!$A$34:$A$777,$A376,СВЦЭМ!$B$34:$B$777,E$366)+'СЕТ СН'!$F$13-'СЕТ СН'!$F$23</f>
        <v>127.70963812000002</v>
      </c>
      <c r="F376" s="36">
        <f>SUMIFS(СВЦЭМ!$K$34:$K$777,СВЦЭМ!$A$34:$A$777,$A376,СВЦЭМ!$B$34:$B$777,F$366)+'СЕТ СН'!$F$13-'СЕТ СН'!$F$23</f>
        <v>126.63375739000003</v>
      </c>
      <c r="G376" s="36">
        <f>SUMIFS(СВЦЭМ!$K$34:$K$777,СВЦЭМ!$A$34:$A$777,$A376,СВЦЭМ!$B$34:$B$777,G$366)+'СЕТ СН'!$F$13-'СЕТ СН'!$F$23</f>
        <v>117.23238730000003</v>
      </c>
      <c r="H376" s="36">
        <f>SUMIFS(СВЦЭМ!$K$34:$K$777,СВЦЭМ!$A$34:$A$777,$A376,СВЦЭМ!$B$34:$B$777,H$366)+'СЕТ СН'!$F$13-'СЕТ СН'!$F$23</f>
        <v>76.639029059999984</v>
      </c>
      <c r="I376" s="36">
        <f>SUMIFS(СВЦЭМ!$K$34:$K$777,СВЦЭМ!$A$34:$A$777,$A376,СВЦЭМ!$B$34:$B$777,I$366)+'СЕТ СН'!$F$13-'СЕТ СН'!$F$23</f>
        <v>37.924240599999962</v>
      </c>
      <c r="J376" s="36">
        <f>SUMIFS(СВЦЭМ!$K$34:$K$777,СВЦЭМ!$A$34:$A$777,$A376,СВЦЭМ!$B$34:$B$777,J$366)+'СЕТ СН'!$F$13-'СЕТ СН'!$F$23</f>
        <v>19.061877549999963</v>
      </c>
      <c r="K376" s="36">
        <f>SUMIFS(СВЦЭМ!$K$34:$K$777,СВЦЭМ!$A$34:$A$777,$A376,СВЦЭМ!$B$34:$B$777,K$366)+'СЕТ СН'!$F$13-'СЕТ СН'!$F$23</f>
        <v>-16.10031712</v>
      </c>
      <c r="L376" s="36">
        <f>SUMIFS(СВЦЭМ!$K$34:$K$777,СВЦЭМ!$A$34:$A$777,$A376,СВЦЭМ!$B$34:$B$777,L$366)+'СЕТ СН'!$F$13-'СЕТ СН'!$F$23</f>
        <v>-11.146318199999996</v>
      </c>
      <c r="M376" s="36">
        <f>SUMIFS(СВЦЭМ!$K$34:$K$777,СВЦЭМ!$A$34:$A$777,$A376,СВЦЭМ!$B$34:$B$777,M$366)+'СЕТ СН'!$F$13-'СЕТ СН'!$F$23</f>
        <v>7.7608508800000209</v>
      </c>
      <c r="N376" s="36">
        <f>SUMIFS(СВЦЭМ!$K$34:$K$777,СВЦЭМ!$A$34:$A$777,$A376,СВЦЭМ!$B$34:$B$777,N$366)+'СЕТ СН'!$F$13-'СЕТ СН'!$F$23</f>
        <v>12.634734080000044</v>
      </c>
      <c r="O376" s="36">
        <f>SUMIFS(СВЦЭМ!$K$34:$K$777,СВЦЭМ!$A$34:$A$777,$A376,СВЦЭМ!$B$34:$B$777,O$366)+'СЕТ СН'!$F$13-'СЕТ СН'!$F$23</f>
        <v>14.549051329999998</v>
      </c>
      <c r="P376" s="36">
        <f>SUMIFS(СВЦЭМ!$K$34:$K$777,СВЦЭМ!$A$34:$A$777,$A376,СВЦЭМ!$B$34:$B$777,P$366)+'СЕТ СН'!$F$13-'СЕТ СН'!$F$23</f>
        <v>29.210239499999943</v>
      </c>
      <c r="Q376" s="36">
        <f>SUMIFS(СВЦЭМ!$K$34:$K$777,СВЦЭМ!$A$34:$A$777,$A376,СВЦЭМ!$B$34:$B$777,Q$366)+'СЕТ СН'!$F$13-'СЕТ СН'!$F$23</f>
        <v>34.865184129999989</v>
      </c>
      <c r="R376" s="36">
        <f>SUMIFS(СВЦЭМ!$K$34:$K$777,СВЦЭМ!$A$34:$A$777,$A376,СВЦЭМ!$B$34:$B$777,R$366)+'СЕТ СН'!$F$13-'СЕТ СН'!$F$23</f>
        <v>26.116103039999985</v>
      </c>
      <c r="S376" s="36">
        <f>SUMIFS(СВЦЭМ!$K$34:$K$777,СВЦЭМ!$A$34:$A$777,$A376,СВЦЭМ!$B$34:$B$777,S$366)+'СЕТ СН'!$F$13-'СЕТ СН'!$F$23</f>
        <v>24.777342999999973</v>
      </c>
      <c r="T376" s="36">
        <f>SUMIFS(СВЦЭМ!$K$34:$K$777,СВЦЭМ!$A$34:$A$777,$A376,СВЦЭМ!$B$34:$B$777,T$366)+'СЕТ СН'!$F$13-'СЕТ СН'!$F$23</f>
        <v>12.403882589999967</v>
      </c>
      <c r="U376" s="36">
        <f>SUMIFS(СВЦЭМ!$K$34:$K$777,СВЦЭМ!$A$34:$A$777,$A376,СВЦЭМ!$B$34:$B$777,U$366)+'СЕТ СН'!$F$13-'СЕТ СН'!$F$23</f>
        <v>-13.818893939999953</v>
      </c>
      <c r="V376" s="36">
        <f>SUMIFS(СВЦЭМ!$K$34:$K$777,СВЦЭМ!$A$34:$A$777,$A376,СВЦЭМ!$B$34:$B$777,V$366)+'СЕТ СН'!$F$13-'СЕТ СН'!$F$23</f>
        <v>-14.415441299999998</v>
      </c>
      <c r="W376" s="36">
        <f>SUMIFS(СВЦЭМ!$K$34:$K$777,СВЦЭМ!$A$34:$A$777,$A376,СВЦЭМ!$B$34:$B$777,W$366)+'СЕТ СН'!$F$13-'СЕТ СН'!$F$23</f>
        <v>-2.672532169999954</v>
      </c>
      <c r="X376" s="36">
        <f>SUMIFS(СВЦЭМ!$K$34:$K$777,СВЦЭМ!$A$34:$A$777,$A376,СВЦЭМ!$B$34:$B$777,X$366)+'СЕТ СН'!$F$13-'СЕТ СН'!$F$23</f>
        <v>7.4903060799999821</v>
      </c>
      <c r="Y376" s="36">
        <f>SUMIFS(СВЦЭМ!$K$34:$K$777,СВЦЭМ!$A$34:$A$777,$A376,СВЦЭМ!$B$34:$B$777,Y$366)+'СЕТ СН'!$F$13-'СЕТ СН'!$F$23</f>
        <v>21.361268470000027</v>
      </c>
    </row>
    <row r="377" spans="1:25" ht="15.75" x14ac:dyDescent="0.2">
      <c r="A377" s="35">
        <f t="shared" si="10"/>
        <v>42805</v>
      </c>
      <c r="B377" s="36">
        <f>SUMIFS(СВЦЭМ!$K$34:$K$777,СВЦЭМ!$A$34:$A$777,$A377,СВЦЭМ!$B$34:$B$777,B$366)+'СЕТ СН'!$F$13-'СЕТ СН'!$F$23</f>
        <v>26.841472210000006</v>
      </c>
      <c r="C377" s="36">
        <f>SUMIFS(СВЦЭМ!$K$34:$K$777,СВЦЭМ!$A$34:$A$777,$A377,СВЦЭМ!$B$34:$B$777,C$366)+'СЕТ СН'!$F$13-'СЕТ СН'!$F$23</f>
        <v>36.678795130000026</v>
      </c>
      <c r="D377" s="36">
        <f>SUMIFS(СВЦЭМ!$K$34:$K$777,СВЦЭМ!$A$34:$A$777,$A377,СВЦЭМ!$B$34:$B$777,D$366)+'СЕТ СН'!$F$13-'СЕТ СН'!$F$23</f>
        <v>33.494305680000025</v>
      </c>
      <c r="E377" s="36">
        <f>SUMIFS(СВЦЭМ!$K$34:$K$777,СВЦЭМ!$A$34:$A$777,$A377,СВЦЭМ!$B$34:$B$777,E$366)+'СЕТ СН'!$F$13-'СЕТ СН'!$F$23</f>
        <v>31.459873610000045</v>
      </c>
      <c r="F377" s="36">
        <f>SUMIFS(СВЦЭМ!$K$34:$K$777,СВЦЭМ!$A$34:$A$777,$A377,СВЦЭМ!$B$34:$B$777,F$366)+'СЕТ СН'!$F$13-'СЕТ СН'!$F$23</f>
        <v>29.433387130000028</v>
      </c>
      <c r="G377" s="36">
        <f>SUMIFS(СВЦЭМ!$K$34:$K$777,СВЦЭМ!$A$34:$A$777,$A377,СВЦЭМ!$B$34:$B$777,G$366)+'СЕТ СН'!$F$13-'СЕТ СН'!$F$23</f>
        <v>25.672341340000003</v>
      </c>
      <c r="H377" s="36">
        <f>SUMIFS(СВЦЭМ!$K$34:$K$777,СВЦЭМ!$A$34:$A$777,$A377,СВЦЭМ!$B$34:$B$777,H$366)+'СЕТ СН'!$F$13-'СЕТ СН'!$F$23</f>
        <v>10.181666240000027</v>
      </c>
      <c r="I377" s="36">
        <f>SUMIFS(СВЦЭМ!$K$34:$K$777,СВЦЭМ!$A$34:$A$777,$A377,СВЦЭМ!$B$34:$B$777,I$366)+'СЕТ СН'!$F$13-'СЕТ СН'!$F$23</f>
        <v>-16.370041140000012</v>
      </c>
      <c r="J377" s="36">
        <f>SUMIFS(СВЦЭМ!$K$34:$K$777,СВЦЭМ!$A$34:$A$777,$A377,СВЦЭМ!$B$34:$B$777,J$366)+'СЕТ СН'!$F$13-'СЕТ СН'!$F$23</f>
        <v>-38.695445250000034</v>
      </c>
      <c r="K377" s="36">
        <f>SUMIFS(СВЦЭМ!$K$34:$K$777,СВЦЭМ!$A$34:$A$777,$A377,СВЦЭМ!$B$34:$B$777,K$366)+'СЕТ СН'!$F$13-'СЕТ СН'!$F$23</f>
        <v>-45.621025639999971</v>
      </c>
      <c r="L377" s="36">
        <f>SUMIFS(СВЦЭМ!$K$34:$K$777,СВЦЭМ!$A$34:$A$777,$A377,СВЦЭМ!$B$34:$B$777,L$366)+'СЕТ СН'!$F$13-'СЕТ СН'!$F$23</f>
        <v>-58.673721500000056</v>
      </c>
      <c r="M377" s="36">
        <f>SUMIFS(СВЦЭМ!$K$34:$K$777,СВЦЭМ!$A$34:$A$777,$A377,СВЦЭМ!$B$34:$B$777,M$366)+'СЕТ СН'!$F$13-'СЕТ СН'!$F$23</f>
        <v>-54.196680529999981</v>
      </c>
      <c r="N377" s="36">
        <f>SUMIFS(СВЦЭМ!$K$34:$K$777,СВЦЭМ!$A$34:$A$777,$A377,СВЦЭМ!$B$34:$B$777,N$366)+'СЕТ СН'!$F$13-'СЕТ СН'!$F$23</f>
        <v>-44.415635270000053</v>
      </c>
      <c r="O377" s="36">
        <f>SUMIFS(СВЦЭМ!$K$34:$K$777,СВЦЭМ!$A$34:$A$777,$A377,СВЦЭМ!$B$34:$B$777,O$366)+'СЕТ СН'!$F$13-'СЕТ СН'!$F$23</f>
        <v>-33.599920119999979</v>
      </c>
      <c r="P377" s="36">
        <f>SUMIFS(СВЦЭМ!$K$34:$K$777,СВЦЭМ!$A$34:$A$777,$A377,СВЦЭМ!$B$34:$B$777,P$366)+'СЕТ СН'!$F$13-'СЕТ СН'!$F$23</f>
        <v>-27.792771880000032</v>
      </c>
      <c r="Q377" s="36">
        <f>SUMIFS(СВЦЭМ!$K$34:$K$777,СВЦЭМ!$A$34:$A$777,$A377,СВЦЭМ!$B$34:$B$777,Q$366)+'СЕТ СН'!$F$13-'СЕТ СН'!$F$23</f>
        <v>-33.95304152999995</v>
      </c>
      <c r="R377" s="36">
        <f>SUMIFS(СВЦЭМ!$K$34:$K$777,СВЦЭМ!$A$34:$A$777,$A377,СВЦЭМ!$B$34:$B$777,R$366)+'СЕТ СН'!$F$13-'СЕТ СН'!$F$23</f>
        <v>-33.785014369999999</v>
      </c>
      <c r="S377" s="36">
        <f>SUMIFS(СВЦЭМ!$K$34:$K$777,СВЦЭМ!$A$34:$A$777,$A377,СВЦЭМ!$B$34:$B$777,S$366)+'СЕТ СН'!$F$13-'СЕТ СН'!$F$23</f>
        <v>-35.082109439999954</v>
      </c>
      <c r="T377" s="36">
        <f>SUMIFS(СВЦЭМ!$K$34:$K$777,СВЦЭМ!$A$34:$A$777,$A377,СВЦЭМ!$B$34:$B$777,T$366)+'СЕТ СН'!$F$13-'СЕТ СН'!$F$23</f>
        <v>-47.686189600000034</v>
      </c>
      <c r="U377" s="36">
        <f>SUMIFS(СВЦЭМ!$K$34:$K$777,СВЦЭМ!$A$34:$A$777,$A377,СВЦЭМ!$B$34:$B$777,U$366)+'СЕТ СН'!$F$13-'СЕТ СН'!$F$23</f>
        <v>-81.894786339999996</v>
      </c>
      <c r="V377" s="36">
        <f>SUMIFS(СВЦЭМ!$K$34:$K$777,СВЦЭМ!$A$34:$A$777,$A377,СВЦЭМ!$B$34:$B$777,V$366)+'СЕТ СН'!$F$13-'СЕТ СН'!$F$23</f>
        <v>-84.155931710000004</v>
      </c>
      <c r="W377" s="36">
        <f>SUMIFS(СВЦЭМ!$K$34:$K$777,СВЦЭМ!$A$34:$A$777,$A377,СВЦЭМ!$B$34:$B$777,W$366)+'СЕТ СН'!$F$13-'СЕТ СН'!$F$23</f>
        <v>-65.982030570000006</v>
      </c>
      <c r="X377" s="36">
        <f>SUMIFS(СВЦЭМ!$K$34:$K$777,СВЦЭМ!$A$34:$A$777,$A377,СВЦЭМ!$B$34:$B$777,X$366)+'СЕТ СН'!$F$13-'СЕТ СН'!$F$23</f>
        <v>-34.059248339999954</v>
      </c>
      <c r="Y377" s="36">
        <f>SUMIFS(СВЦЭМ!$K$34:$K$777,СВЦЭМ!$A$34:$A$777,$A377,СВЦЭМ!$B$34:$B$777,Y$366)+'СЕТ СН'!$F$13-'СЕТ СН'!$F$23</f>
        <v>-7.3476860900000247</v>
      </c>
    </row>
    <row r="378" spans="1:25" ht="15.75" x14ac:dyDescent="0.2">
      <c r="A378" s="35">
        <f t="shared" si="10"/>
        <v>42806</v>
      </c>
      <c r="B378" s="36">
        <f>SUMIFS(СВЦЭМ!$K$34:$K$777,СВЦЭМ!$A$34:$A$777,$A378,СВЦЭМ!$B$34:$B$777,B$366)+'СЕТ СН'!$F$13-'СЕТ СН'!$F$23</f>
        <v>4.0395799899999929</v>
      </c>
      <c r="C378" s="36">
        <f>SUMIFS(СВЦЭМ!$K$34:$K$777,СВЦЭМ!$A$34:$A$777,$A378,СВЦЭМ!$B$34:$B$777,C$366)+'СЕТ СН'!$F$13-'СЕТ СН'!$F$23</f>
        <v>26.565783409999995</v>
      </c>
      <c r="D378" s="36">
        <f>SUMIFS(СВЦЭМ!$K$34:$K$777,СВЦЭМ!$A$34:$A$777,$A378,СВЦЭМ!$B$34:$B$777,D$366)+'СЕТ СН'!$F$13-'СЕТ СН'!$F$23</f>
        <v>36.398838899999987</v>
      </c>
      <c r="E378" s="36">
        <f>SUMIFS(СВЦЭМ!$K$34:$K$777,СВЦЭМ!$A$34:$A$777,$A378,СВЦЭМ!$B$34:$B$777,E$366)+'СЕТ СН'!$F$13-'СЕТ СН'!$F$23</f>
        <v>38.849952310000049</v>
      </c>
      <c r="F378" s="36">
        <f>SUMIFS(СВЦЭМ!$K$34:$K$777,СВЦЭМ!$A$34:$A$777,$A378,СВЦЭМ!$B$34:$B$777,F$366)+'СЕТ СН'!$F$13-'СЕТ СН'!$F$23</f>
        <v>38.739263850000043</v>
      </c>
      <c r="G378" s="36">
        <f>SUMIFS(СВЦЭМ!$K$34:$K$777,СВЦЭМ!$A$34:$A$777,$A378,СВЦЭМ!$B$34:$B$777,G$366)+'СЕТ СН'!$F$13-'СЕТ СН'!$F$23</f>
        <v>38.663066589999971</v>
      </c>
      <c r="H378" s="36">
        <f>SUMIFS(СВЦЭМ!$K$34:$K$777,СВЦЭМ!$A$34:$A$777,$A378,СВЦЭМ!$B$34:$B$777,H$366)+'СЕТ СН'!$F$13-'СЕТ СН'!$F$23</f>
        <v>29.827651209999999</v>
      </c>
      <c r="I378" s="36">
        <f>SUMIFS(СВЦЭМ!$K$34:$K$777,СВЦЭМ!$A$34:$A$777,$A378,СВЦЭМ!$B$34:$B$777,I$366)+'СЕТ СН'!$F$13-'СЕТ СН'!$F$23</f>
        <v>4.4494863600000372</v>
      </c>
      <c r="J378" s="36">
        <f>SUMIFS(СВЦЭМ!$K$34:$K$777,СВЦЭМ!$A$34:$A$777,$A378,СВЦЭМ!$B$34:$B$777,J$366)+'СЕТ СН'!$F$13-'СЕТ СН'!$F$23</f>
        <v>-42.636486249999962</v>
      </c>
      <c r="K378" s="36">
        <f>SUMIFS(СВЦЭМ!$K$34:$K$777,СВЦЭМ!$A$34:$A$777,$A378,СВЦЭМ!$B$34:$B$777,K$366)+'СЕТ СН'!$F$13-'СЕТ СН'!$F$23</f>
        <v>-55.947318669999959</v>
      </c>
      <c r="L378" s="36">
        <f>SUMIFS(СВЦЭМ!$K$34:$K$777,СВЦЭМ!$A$34:$A$777,$A378,СВЦЭМ!$B$34:$B$777,L$366)+'СЕТ СН'!$F$13-'СЕТ СН'!$F$23</f>
        <v>-68.490596779999976</v>
      </c>
      <c r="M378" s="36">
        <f>SUMIFS(СВЦЭМ!$K$34:$K$777,СВЦЭМ!$A$34:$A$777,$A378,СВЦЭМ!$B$34:$B$777,M$366)+'СЕТ СН'!$F$13-'СЕТ СН'!$F$23</f>
        <v>-68.870731569999975</v>
      </c>
      <c r="N378" s="36">
        <f>SUMIFS(СВЦЭМ!$K$34:$K$777,СВЦЭМ!$A$34:$A$777,$A378,СВЦЭМ!$B$34:$B$777,N$366)+'СЕТ СН'!$F$13-'СЕТ СН'!$F$23</f>
        <v>-61.141175399999952</v>
      </c>
      <c r="O378" s="36">
        <f>SUMIFS(СВЦЭМ!$K$34:$K$777,СВЦЭМ!$A$34:$A$777,$A378,СВЦЭМ!$B$34:$B$777,O$366)+'СЕТ СН'!$F$13-'СЕТ СН'!$F$23</f>
        <v>-53.243522520000056</v>
      </c>
      <c r="P378" s="36">
        <f>SUMIFS(СВЦЭМ!$K$34:$K$777,СВЦЭМ!$A$34:$A$777,$A378,СВЦЭМ!$B$34:$B$777,P$366)+'СЕТ СН'!$F$13-'СЕТ СН'!$F$23</f>
        <v>-44.22702946000004</v>
      </c>
      <c r="Q378" s="36">
        <f>SUMIFS(СВЦЭМ!$K$34:$K$777,СВЦЭМ!$A$34:$A$777,$A378,СВЦЭМ!$B$34:$B$777,Q$366)+'СЕТ СН'!$F$13-'СЕТ СН'!$F$23</f>
        <v>-45.015790759999959</v>
      </c>
      <c r="R378" s="36">
        <f>SUMIFS(СВЦЭМ!$K$34:$K$777,СВЦЭМ!$A$34:$A$777,$A378,СВЦЭМ!$B$34:$B$777,R$366)+'СЕТ СН'!$F$13-'СЕТ СН'!$F$23</f>
        <v>-45.787233769999943</v>
      </c>
      <c r="S378" s="36">
        <f>SUMIFS(СВЦЭМ!$K$34:$K$777,СВЦЭМ!$A$34:$A$777,$A378,СВЦЭМ!$B$34:$B$777,S$366)+'СЕТ СН'!$F$13-'СЕТ СН'!$F$23</f>
        <v>-48.636815719999959</v>
      </c>
      <c r="T378" s="36">
        <f>SUMIFS(СВЦЭМ!$K$34:$K$777,СВЦЭМ!$A$34:$A$777,$A378,СВЦЭМ!$B$34:$B$777,T$366)+'СЕТ СН'!$F$13-'СЕТ СН'!$F$23</f>
        <v>-51.078505729999961</v>
      </c>
      <c r="U378" s="36">
        <f>SUMIFS(СВЦЭМ!$K$34:$K$777,СВЦЭМ!$A$34:$A$777,$A378,СВЦЭМ!$B$34:$B$777,U$366)+'СЕТ СН'!$F$13-'СЕТ СН'!$F$23</f>
        <v>-74.977910090000023</v>
      </c>
      <c r="V378" s="36">
        <f>SUMIFS(СВЦЭМ!$K$34:$K$777,СВЦЭМ!$A$34:$A$777,$A378,СВЦЭМ!$B$34:$B$777,V$366)+'СЕТ СН'!$F$13-'СЕТ СН'!$F$23</f>
        <v>-75.659197090000021</v>
      </c>
      <c r="W378" s="36">
        <f>SUMIFS(СВЦЭМ!$K$34:$K$777,СВЦЭМ!$A$34:$A$777,$A378,СВЦЭМ!$B$34:$B$777,W$366)+'СЕТ СН'!$F$13-'СЕТ СН'!$F$23</f>
        <v>-72.312954719999993</v>
      </c>
      <c r="X378" s="36">
        <f>SUMIFS(СВЦЭМ!$K$34:$K$777,СВЦЭМ!$A$34:$A$777,$A378,СВЦЭМ!$B$34:$B$777,X$366)+'СЕТ СН'!$F$13-'СЕТ СН'!$F$23</f>
        <v>-55.646162269999991</v>
      </c>
      <c r="Y378" s="36">
        <f>SUMIFS(СВЦЭМ!$K$34:$K$777,СВЦЭМ!$A$34:$A$777,$A378,СВЦЭМ!$B$34:$B$777,Y$366)+'СЕТ СН'!$F$13-'СЕТ СН'!$F$23</f>
        <v>-21.927867969999966</v>
      </c>
    </row>
    <row r="379" spans="1:25" ht="15.75" x14ac:dyDescent="0.2">
      <c r="A379" s="35">
        <f t="shared" si="10"/>
        <v>42807</v>
      </c>
      <c r="B379" s="36">
        <f>SUMIFS(СВЦЭМ!$K$34:$K$777,СВЦЭМ!$A$34:$A$777,$A379,СВЦЭМ!$B$34:$B$777,B$366)+'СЕТ СН'!$F$13-'СЕТ СН'!$F$23</f>
        <v>30.96762276000004</v>
      </c>
      <c r="C379" s="36">
        <f>SUMIFS(СВЦЭМ!$K$34:$K$777,СВЦЭМ!$A$34:$A$777,$A379,СВЦЭМ!$B$34:$B$777,C$366)+'СЕТ СН'!$F$13-'СЕТ СН'!$F$23</f>
        <v>35.207105530000035</v>
      </c>
      <c r="D379" s="36">
        <f>SUMIFS(СВЦЭМ!$K$34:$K$777,СВЦЭМ!$A$34:$A$777,$A379,СВЦЭМ!$B$34:$B$777,D$366)+'СЕТ СН'!$F$13-'СЕТ СН'!$F$23</f>
        <v>37.486847689999991</v>
      </c>
      <c r="E379" s="36">
        <f>SUMIFS(СВЦЭМ!$K$34:$K$777,СВЦЭМ!$A$34:$A$777,$A379,СВЦЭМ!$B$34:$B$777,E$366)+'СЕТ СН'!$F$13-'СЕТ СН'!$F$23</f>
        <v>40.061258429999953</v>
      </c>
      <c r="F379" s="36">
        <f>SUMIFS(СВЦЭМ!$K$34:$K$777,СВЦЭМ!$A$34:$A$777,$A379,СВЦЭМ!$B$34:$B$777,F$366)+'СЕТ СН'!$F$13-'СЕТ СН'!$F$23</f>
        <v>77.651171790000035</v>
      </c>
      <c r="G379" s="36">
        <f>SUMIFS(СВЦЭМ!$K$34:$K$777,СВЦЭМ!$A$34:$A$777,$A379,СВЦЭМ!$B$34:$B$777,G$366)+'СЕТ СН'!$F$13-'СЕТ СН'!$F$23</f>
        <v>106.98111110000002</v>
      </c>
      <c r="H379" s="36">
        <f>SUMIFS(СВЦЭМ!$K$34:$K$777,СВЦЭМ!$A$34:$A$777,$A379,СВЦЭМ!$B$34:$B$777,H$366)+'СЕТ СН'!$F$13-'СЕТ СН'!$F$23</f>
        <v>82.021631100000036</v>
      </c>
      <c r="I379" s="36">
        <f>SUMIFS(СВЦЭМ!$K$34:$K$777,СВЦЭМ!$A$34:$A$777,$A379,СВЦЭМ!$B$34:$B$777,I$366)+'СЕТ СН'!$F$13-'СЕТ СН'!$F$23</f>
        <v>44.881907159999969</v>
      </c>
      <c r="J379" s="36">
        <f>SUMIFS(СВЦЭМ!$K$34:$K$777,СВЦЭМ!$A$34:$A$777,$A379,СВЦЭМ!$B$34:$B$777,J$366)+'СЕТ СН'!$F$13-'СЕТ СН'!$F$23</f>
        <v>8.9305280999999468</v>
      </c>
      <c r="K379" s="36">
        <f>SUMIFS(СВЦЭМ!$K$34:$K$777,СВЦЭМ!$A$34:$A$777,$A379,СВЦЭМ!$B$34:$B$777,K$366)+'СЕТ СН'!$F$13-'СЕТ СН'!$F$23</f>
        <v>0.60526026000002275</v>
      </c>
      <c r="L379" s="36">
        <f>SUMIFS(СВЦЭМ!$K$34:$K$777,СВЦЭМ!$A$34:$A$777,$A379,СВЦЭМ!$B$34:$B$777,L$366)+'СЕТ СН'!$F$13-'СЕТ СН'!$F$23</f>
        <v>-2.6588871799999652</v>
      </c>
      <c r="M379" s="36">
        <f>SUMIFS(СВЦЭМ!$K$34:$K$777,СВЦЭМ!$A$34:$A$777,$A379,СВЦЭМ!$B$34:$B$777,M$366)+'СЕТ СН'!$F$13-'СЕТ СН'!$F$23</f>
        <v>-4.1179111699999567</v>
      </c>
      <c r="N379" s="36">
        <f>SUMIFS(СВЦЭМ!$K$34:$K$777,СВЦЭМ!$A$34:$A$777,$A379,СВЦЭМ!$B$34:$B$777,N$366)+'СЕТ СН'!$F$13-'СЕТ СН'!$F$23</f>
        <v>5.7408639999999878</v>
      </c>
      <c r="O379" s="36">
        <f>SUMIFS(СВЦЭМ!$K$34:$K$777,СВЦЭМ!$A$34:$A$777,$A379,СВЦЭМ!$B$34:$B$777,O$366)+'СЕТ СН'!$F$13-'СЕТ СН'!$F$23</f>
        <v>8.5189419700000144</v>
      </c>
      <c r="P379" s="36">
        <f>SUMIFS(СВЦЭМ!$K$34:$K$777,СВЦЭМ!$A$34:$A$777,$A379,СВЦЭМ!$B$34:$B$777,P$366)+'СЕТ СН'!$F$13-'СЕТ СН'!$F$23</f>
        <v>17.953495480000015</v>
      </c>
      <c r="Q379" s="36">
        <f>SUMIFS(СВЦЭМ!$K$34:$K$777,СВЦЭМ!$A$34:$A$777,$A379,СВЦЭМ!$B$34:$B$777,Q$366)+'СЕТ СН'!$F$13-'СЕТ СН'!$F$23</f>
        <v>15.788411730000007</v>
      </c>
      <c r="R379" s="36">
        <f>SUMIFS(СВЦЭМ!$K$34:$K$777,СВЦЭМ!$A$34:$A$777,$A379,СВЦЭМ!$B$34:$B$777,R$366)+'СЕТ СН'!$F$13-'СЕТ СН'!$F$23</f>
        <v>16.56863506000002</v>
      </c>
      <c r="S379" s="36">
        <f>SUMIFS(СВЦЭМ!$K$34:$K$777,СВЦЭМ!$A$34:$A$777,$A379,СВЦЭМ!$B$34:$B$777,S$366)+'СЕТ СН'!$F$13-'СЕТ СН'!$F$23</f>
        <v>15.73426685000004</v>
      </c>
      <c r="T379" s="36">
        <f>SUMIFS(СВЦЭМ!$K$34:$K$777,СВЦЭМ!$A$34:$A$777,$A379,СВЦЭМ!$B$34:$B$777,T$366)+'СЕТ СН'!$F$13-'СЕТ СН'!$F$23</f>
        <v>1.9502083300000095</v>
      </c>
      <c r="U379" s="36">
        <f>SUMIFS(СВЦЭМ!$K$34:$K$777,СВЦЭМ!$A$34:$A$777,$A379,СВЦЭМ!$B$34:$B$777,U$366)+'СЕТ СН'!$F$13-'СЕТ СН'!$F$23</f>
        <v>-7.6084763100000146</v>
      </c>
      <c r="V379" s="36">
        <f>SUMIFS(СВЦЭМ!$K$34:$K$777,СВЦЭМ!$A$34:$A$777,$A379,СВЦЭМ!$B$34:$B$777,V$366)+'СЕТ СН'!$F$13-'СЕТ СН'!$F$23</f>
        <v>-9.5254085599999598</v>
      </c>
      <c r="W379" s="36">
        <f>SUMIFS(СВЦЭМ!$K$34:$K$777,СВЦЭМ!$A$34:$A$777,$A379,СВЦЭМ!$B$34:$B$777,W$366)+'СЕТ СН'!$F$13-'СЕТ СН'!$F$23</f>
        <v>-2.6655542299999979</v>
      </c>
      <c r="X379" s="36">
        <f>SUMIFS(СВЦЭМ!$K$34:$K$777,СВЦЭМ!$A$34:$A$777,$A379,СВЦЭМ!$B$34:$B$777,X$366)+'СЕТ СН'!$F$13-'СЕТ СН'!$F$23</f>
        <v>-3.6248133699999698</v>
      </c>
      <c r="Y379" s="36">
        <f>SUMIFS(СВЦЭМ!$K$34:$K$777,СВЦЭМ!$A$34:$A$777,$A379,СВЦЭМ!$B$34:$B$777,Y$366)+'СЕТ СН'!$F$13-'СЕТ СН'!$F$23</f>
        <v>37.524278040000013</v>
      </c>
    </row>
    <row r="380" spans="1:25" ht="15.75" x14ac:dyDescent="0.2">
      <c r="A380" s="35">
        <f t="shared" si="10"/>
        <v>42808</v>
      </c>
      <c r="B380" s="36">
        <f>SUMIFS(СВЦЭМ!$K$34:$K$777,СВЦЭМ!$A$34:$A$777,$A380,СВЦЭМ!$B$34:$B$777,B$366)+'СЕТ СН'!$F$13-'СЕТ СН'!$F$23</f>
        <v>34.049126210000054</v>
      </c>
      <c r="C380" s="36">
        <f>SUMIFS(СВЦЭМ!$K$34:$K$777,СВЦЭМ!$A$34:$A$777,$A380,СВЦЭМ!$B$34:$B$777,C$366)+'СЕТ СН'!$F$13-'СЕТ СН'!$F$23</f>
        <v>34.750522589999946</v>
      </c>
      <c r="D380" s="36">
        <f>SUMIFS(СВЦЭМ!$K$34:$K$777,СВЦЭМ!$A$34:$A$777,$A380,СВЦЭМ!$B$34:$B$777,D$366)+'СЕТ СН'!$F$13-'СЕТ СН'!$F$23</f>
        <v>49.626609239999993</v>
      </c>
      <c r="E380" s="36">
        <f>SUMIFS(СВЦЭМ!$K$34:$K$777,СВЦЭМ!$A$34:$A$777,$A380,СВЦЭМ!$B$34:$B$777,E$366)+'СЕТ СН'!$F$13-'СЕТ СН'!$F$23</f>
        <v>50.981248540000024</v>
      </c>
      <c r="F380" s="36">
        <f>SUMIFS(СВЦЭМ!$K$34:$K$777,СВЦЭМ!$A$34:$A$777,$A380,СВЦЭМ!$B$34:$B$777,F$366)+'СЕТ СН'!$F$13-'СЕТ СН'!$F$23</f>
        <v>54.14831294999999</v>
      </c>
      <c r="G380" s="36">
        <f>SUMIFS(СВЦЭМ!$K$34:$K$777,СВЦЭМ!$A$34:$A$777,$A380,СВЦЭМ!$B$34:$B$777,G$366)+'СЕТ СН'!$F$13-'СЕТ СН'!$F$23</f>
        <v>69.551771010000039</v>
      </c>
      <c r="H380" s="36">
        <f>SUMIFS(СВЦЭМ!$K$34:$K$777,СВЦЭМ!$A$34:$A$777,$A380,СВЦЭМ!$B$34:$B$777,H$366)+'СЕТ СН'!$F$13-'СЕТ СН'!$F$23</f>
        <v>50.559639019999963</v>
      </c>
      <c r="I380" s="36">
        <f>SUMIFS(СВЦЭМ!$K$34:$K$777,СВЦЭМ!$A$34:$A$777,$A380,СВЦЭМ!$B$34:$B$777,I$366)+'СЕТ СН'!$F$13-'СЕТ СН'!$F$23</f>
        <v>24.937709499999983</v>
      </c>
      <c r="J380" s="36">
        <f>SUMIFS(СВЦЭМ!$K$34:$K$777,СВЦЭМ!$A$34:$A$777,$A380,СВЦЭМ!$B$34:$B$777,J$366)+'СЕТ СН'!$F$13-'СЕТ СН'!$F$23</f>
        <v>-16.957540770000037</v>
      </c>
      <c r="K380" s="36">
        <f>SUMIFS(СВЦЭМ!$K$34:$K$777,СВЦЭМ!$A$34:$A$777,$A380,СВЦЭМ!$B$34:$B$777,K$366)+'СЕТ СН'!$F$13-'СЕТ СН'!$F$23</f>
        <v>-12.342228449999993</v>
      </c>
      <c r="L380" s="36">
        <f>SUMIFS(СВЦЭМ!$K$34:$K$777,СВЦЭМ!$A$34:$A$777,$A380,СВЦЭМ!$B$34:$B$777,L$366)+'СЕТ СН'!$F$13-'СЕТ СН'!$F$23</f>
        <v>-12.404865940000036</v>
      </c>
      <c r="M380" s="36">
        <f>SUMIFS(СВЦЭМ!$K$34:$K$777,СВЦЭМ!$A$34:$A$777,$A380,СВЦЭМ!$B$34:$B$777,M$366)+'СЕТ СН'!$F$13-'СЕТ СН'!$F$23</f>
        <v>4.1782974400000512</v>
      </c>
      <c r="N380" s="36">
        <f>SUMIFS(СВЦЭМ!$K$34:$K$777,СВЦЭМ!$A$34:$A$777,$A380,СВЦЭМ!$B$34:$B$777,N$366)+'СЕТ СН'!$F$13-'СЕТ СН'!$F$23</f>
        <v>10.526316319999978</v>
      </c>
      <c r="O380" s="36">
        <f>SUMIFS(СВЦЭМ!$K$34:$K$777,СВЦЭМ!$A$34:$A$777,$A380,СВЦЭМ!$B$34:$B$777,O$366)+'СЕТ СН'!$F$13-'СЕТ СН'!$F$23</f>
        <v>38.838182189999998</v>
      </c>
      <c r="P380" s="36">
        <f>SUMIFS(СВЦЭМ!$K$34:$K$777,СВЦЭМ!$A$34:$A$777,$A380,СВЦЭМ!$B$34:$B$777,P$366)+'СЕТ СН'!$F$13-'СЕТ СН'!$F$23</f>
        <v>42.70166205999999</v>
      </c>
      <c r="Q380" s="36">
        <f>SUMIFS(СВЦЭМ!$K$34:$K$777,СВЦЭМ!$A$34:$A$777,$A380,СВЦЭМ!$B$34:$B$777,Q$366)+'СЕТ СН'!$F$13-'СЕТ СН'!$F$23</f>
        <v>42.390675160000001</v>
      </c>
      <c r="R380" s="36">
        <f>SUMIFS(СВЦЭМ!$K$34:$K$777,СВЦЭМ!$A$34:$A$777,$A380,СВЦЭМ!$B$34:$B$777,R$366)+'СЕТ СН'!$F$13-'СЕТ СН'!$F$23</f>
        <v>40.658918810000046</v>
      </c>
      <c r="S380" s="36">
        <f>SUMIFS(СВЦЭМ!$K$34:$K$777,СВЦЭМ!$A$34:$A$777,$A380,СВЦЭМ!$B$34:$B$777,S$366)+'СЕТ СН'!$F$13-'СЕТ СН'!$F$23</f>
        <v>31.880116420000036</v>
      </c>
      <c r="T380" s="36">
        <f>SUMIFS(СВЦЭМ!$K$34:$K$777,СВЦЭМ!$A$34:$A$777,$A380,СВЦЭМ!$B$34:$B$777,T$366)+'СЕТ СН'!$F$13-'СЕТ СН'!$F$23</f>
        <v>21.699554199999966</v>
      </c>
      <c r="U380" s="36">
        <f>SUMIFS(СВЦЭМ!$K$34:$K$777,СВЦЭМ!$A$34:$A$777,$A380,СВЦЭМ!$B$34:$B$777,U$366)+'СЕТ СН'!$F$13-'СЕТ СН'!$F$23</f>
        <v>-8.4220153700000537</v>
      </c>
      <c r="V380" s="36">
        <f>SUMIFS(СВЦЭМ!$K$34:$K$777,СВЦЭМ!$A$34:$A$777,$A380,СВЦЭМ!$B$34:$B$777,V$366)+'СЕТ СН'!$F$13-'СЕТ СН'!$F$23</f>
        <v>-13.969249350000041</v>
      </c>
      <c r="W380" s="36">
        <f>SUMIFS(СВЦЭМ!$K$34:$K$777,СВЦЭМ!$A$34:$A$777,$A380,СВЦЭМ!$B$34:$B$777,W$366)+'СЕТ СН'!$F$13-'СЕТ СН'!$F$23</f>
        <v>-11.771597349999979</v>
      </c>
      <c r="X380" s="36">
        <f>SUMIFS(СВЦЭМ!$K$34:$K$777,СВЦЭМ!$A$34:$A$777,$A380,СВЦЭМ!$B$34:$B$777,X$366)+'СЕТ СН'!$F$13-'СЕТ СН'!$F$23</f>
        <v>-15.202099900000007</v>
      </c>
      <c r="Y380" s="36">
        <f>SUMIFS(СВЦЭМ!$K$34:$K$777,СВЦЭМ!$A$34:$A$777,$A380,СВЦЭМ!$B$34:$B$777,Y$366)+'СЕТ СН'!$F$13-'СЕТ СН'!$F$23</f>
        <v>23.228351389999943</v>
      </c>
    </row>
    <row r="381" spans="1:25" ht="15.75" x14ac:dyDescent="0.2">
      <c r="A381" s="35">
        <f t="shared" si="10"/>
        <v>42809</v>
      </c>
      <c r="B381" s="36">
        <f>SUMIFS(СВЦЭМ!$K$34:$K$777,СВЦЭМ!$A$34:$A$777,$A381,СВЦЭМ!$B$34:$B$777,B$366)+'СЕТ СН'!$F$13-'СЕТ СН'!$F$23</f>
        <v>48.957638510000038</v>
      </c>
      <c r="C381" s="36">
        <f>SUMIFS(СВЦЭМ!$K$34:$K$777,СВЦЭМ!$A$34:$A$777,$A381,СВЦЭМ!$B$34:$B$777,C$366)+'СЕТ СН'!$F$13-'СЕТ СН'!$F$23</f>
        <v>81.043925779999995</v>
      </c>
      <c r="D381" s="36">
        <f>SUMIFS(СВЦЭМ!$K$34:$K$777,СВЦЭМ!$A$34:$A$777,$A381,СВЦЭМ!$B$34:$B$777,D$366)+'СЕТ СН'!$F$13-'СЕТ СН'!$F$23</f>
        <v>100.07465346000004</v>
      </c>
      <c r="E381" s="36">
        <f>SUMIFS(СВЦЭМ!$K$34:$K$777,СВЦЭМ!$A$34:$A$777,$A381,СВЦЭМ!$B$34:$B$777,E$366)+'СЕТ СН'!$F$13-'СЕТ СН'!$F$23</f>
        <v>103.67263886000001</v>
      </c>
      <c r="F381" s="36">
        <f>SUMIFS(СВЦЭМ!$K$34:$K$777,СВЦЭМ!$A$34:$A$777,$A381,СВЦЭМ!$B$34:$B$777,F$366)+'СЕТ СН'!$F$13-'СЕТ СН'!$F$23</f>
        <v>100.34797852999998</v>
      </c>
      <c r="G381" s="36">
        <f>SUMIFS(СВЦЭМ!$K$34:$K$777,СВЦЭМ!$A$34:$A$777,$A381,СВЦЭМ!$B$34:$B$777,G$366)+'СЕТ СН'!$F$13-'СЕТ СН'!$F$23</f>
        <v>93.82339907000005</v>
      </c>
      <c r="H381" s="36">
        <f>SUMIFS(СВЦЭМ!$K$34:$K$777,СВЦЭМ!$A$34:$A$777,$A381,СВЦЭМ!$B$34:$B$777,H$366)+'СЕТ СН'!$F$13-'СЕТ СН'!$F$23</f>
        <v>42.406475549999982</v>
      </c>
      <c r="I381" s="36">
        <f>SUMIFS(СВЦЭМ!$K$34:$K$777,СВЦЭМ!$A$34:$A$777,$A381,СВЦЭМ!$B$34:$B$777,I$366)+'СЕТ СН'!$F$13-'СЕТ СН'!$F$23</f>
        <v>-5.1683668900000157</v>
      </c>
      <c r="J381" s="36">
        <f>SUMIFS(СВЦЭМ!$K$34:$K$777,СВЦЭМ!$A$34:$A$777,$A381,СВЦЭМ!$B$34:$B$777,J$366)+'СЕТ СН'!$F$13-'СЕТ СН'!$F$23</f>
        <v>-40.132860759999971</v>
      </c>
      <c r="K381" s="36">
        <f>SUMIFS(СВЦЭМ!$K$34:$K$777,СВЦЭМ!$A$34:$A$777,$A381,СВЦЭМ!$B$34:$B$777,K$366)+'СЕТ СН'!$F$13-'СЕТ СН'!$F$23</f>
        <v>-49.762065529999973</v>
      </c>
      <c r="L381" s="36">
        <f>SUMIFS(СВЦЭМ!$K$34:$K$777,СВЦЭМ!$A$34:$A$777,$A381,СВЦЭМ!$B$34:$B$777,L$366)+'СЕТ СН'!$F$13-'СЕТ СН'!$F$23</f>
        <v>-52.015268630000037</v>
      </c>
      <c r="M381" s="36">
        <f>SUMIFS(СВЦЭМ!$K$34:$K$777,СВЦЭМ!$A$34:$A$777,$A381,СВЦЭМ!$B$34:$B$777,M$366)+'СЕТ СН'!$F$13-'СЕТ СН'!$F$23</f>
        <v>-49.14690569000004</v>
      </c>
      <c r="N381" s="36">
        <f>SUMIFS(СВЦЭМ!$K$34:$K$777,СВЦЭМ!$A$34:$A$777,$A381,СВЦЭМ!$B$34:$B$777,N$366)+'СЕТ СН'!$F$13-'СЕТ СН'!$F$23</f>
        <v>-35.407377790000055</v>
      </c>
      <c r="O381" s="36">
        <f>SUMIFS(СВЦЭМ!$K$34:$K$777,СВЦЭМ!$A$34:$A$777,$A381,СВЦЭМ!$B$34:$B$777,O$366)+'СЕТ СН'!$F$13-'СЕТ СН'!$F$23</f>
        <v>-25.012266729999965</v>
      </c>
      <c r="P381" s="36">
        <f>SUMIFS(СВЦЭМ!$K$34:$K$777,СВЦЭМ!$A$34:$A$777,$A381,СВЦЭМ!$B$34:$B$777,P$366)+'СЕТ СН'!$F$13-'СЕТ СН'!$F$23</f>
        <v>-9.3767828400000326</v>
      </c>
      <c r="Q381" s="36">
        <f>SUMIFS(СВЦЭМ!$K$34:$K$777,СВЦЭМ!$A$34:$A$777,$A381,СВЦЭМ!$B$34:$B$777,Q$366)+'СЕТ СН'!$F$13-'СЕТ СН'!$F$23</f>
        <v>-2.5236863400000402</v>
      </c>
      <c r="R381" s="36">
        <f>SUMIFS(СВЦЭМ!$K$34:$K$777,СВЦЭМ!$A$34:$A$777,$A381,СВЦЭМ!$B$34:$B$777,R$366)+'СЕТ СН'!$F$13-'СЕТ СН'!$F$23</f>
        <v>-0.49282621999998355</v>
      </c>
      <c r="S381" s="36">
        <f>SUMIFS(СВЦЭМ!$K$34:$K$777,СВЦЭМ!$A$34:$A$777,$A381,СВЦЭМ!$B$34:$B$777,S$366)+'СЕТ СН'!$F$13-'СЕТ СН'!$F$23</f>
        <v>-14.654852890000029</v>
      </c>
      <c r="T381" s="36">
        <f>SUMIFS(СВЦЭМ!$K$34:$K$777,СВЦЭМ!$A$34:$A$777,$A381,СВЦЭМ!$B$34:$B$777,T$366)+'СЕТ СН'!$F$13-'СЕТ СН'!$F$23</f>
        <v>-42.941028110000047</v>
      </c>
      <c r="U381" s="36">
        <f>SUMIFS(СВЦЭМ!$K$34:$K$777,СВЦЭМ!$A$34:$A$777,$A381,СВЦЭМ!$B$34:$B$777,U$366)+'СЕТ СН'!$F$13-'СЕТ СН'!$F$23</f>
        <v>-64.070131569999944</v>
      </c>
      <c r="V381" s="36">
        <f>SUMIFS(СВЦЭМ!$K$34:$K$777,СВЦЭМ!$A$34:$A$777,$A381,СВЦЭМ!$B$34:$B$777,V$366)+'СЕТ СН'!$F$13-'СЕТ СН'!$F$23</f>
        <v>-62.284885270000018</v>
      </c>
      <c r="W381" s="36">
        <f>SUMIFS(СВЦЭМ!$K$34:$K$777,СВЦЭМ!$A$34:$A$777,$A381,СВЦЭМ!$B$34:$B$777,W$366)+'СЕТ СН'!$F$13-'СЕТ СН'!$F$23</f>
        <v>-60.906861769999978</v>
      </c>
      <c r="X381" s="36">
        <f>SUMIFS(СВЦЭМ!$K$34:$K$777,СВЦЭМ!$A$34:$A$777,$A381,СВЦЭМ!$B$34:$B$777,X$366)+'СЕТ СН'!$F$13-'СЕТ СН'!$F$23</f>
        <v>-49.408316799999966</v>
      </c>
      <c r="Y381" s="36">
        <f>SUMIFS(СВЦЭМ!$K$34:$K$777,СВЦЭМ!$A$34:$A$777,$A381,СВЦЭМ!$B$34:$B$777,Y$366)+'СЕТ СН'!$F$13-'СЕТ СН'!$F$23</f>
        <v>5.5023832199999561</v>
      </c>
    </row>
    <row r="382" spans="1:25" ht="15.75" x14ac:dyDescent="0.2">
      <c r="A382" s="35">
        <f t="shared" si="10"/>
        <v>42810</v>
      </c>
      <c r="B382" s="36">
        <f>SUMIFS(СВЦЭМ!$K$34:$K$777,СВЦЭМ!$A$34:$A$777,$A382,СВЦЭМ!$B$34:$B$777,B$366)+'СЕТ СН'!$F$13-'СЕТ СН'!$F$23</f>
        <v>22.061900830000013</v>
      </c>
      <c r="C382" s="36">
        <f>SUMIFS(СВЦЭМ!$K$34:$K$777,СВЦЭМ!$A$34:$A$777,$A382,СВЦЭМ!$B$34:$B$777,C$366)+'СЕТ СН'!$F$13-'СЕТ СН'!$F$23</f>
        <v>40.908440570000039</v>
      </c>
      <c r="D382" s="36">
        <f>SUMIFS(СВЦЭМ!$K$34:$K$777,СВЦЭМ!$A$34:$A$777,$A382,СВЦЭМ!$B$34:$B$777,D$366)+'СЕТ СН'!$F$13-'СЕТ СН'!$F$23</f>
        <v>57.088721780000014</v>
      </c>
      <c r="E382" s="36">
        <f>SUMIFS(СВЦЭМ!$K$34:$K$777,СВЦЭМ!$A$34:$A$777,$A382,СВЦЭМ!$B$34:$B$777,E$366)+'СЕТ СН'!$F$13-'СЕТ СН'!$F$23</f>
        <v>64.12872675999995</v>
      </c>
      <c r="F382" s="36">
        <f>SUMIFS(СВЦЭМ!$K$34:$K$777,СВЦЭМ!$A$34:$A$777,$A382,СВЦЭМ!$B$34:$B$777,F$366)+'СЕТ СН'!$F$13-'СЕТ СН'!$F$23</f>
        <v>59.175365140000054</v>
      </c>
      <c r="G382" s="36">
        <f>SUMIFS(СВЦЭМ!$K$34:$K$777,СВЦЭМ!$A$34:$A$777,$A382,СВЦЭМ!$B$34:$B$777,G$366)+'СЕТ СН'!$F$13-'СЕТ СН'!$F$23</f>
        <v>54.751560970000014</v>
      </c>
      <c r="H382" s="36">
        <f>SUMIFS(СВЦЭМ!$K$34:$K$777,СВЦЭМ!$A$34:$A$777,$A382,СВЦЭМ!$B$34:$B$777,H$366)+'СЕТ СН'!$F$13-'СЕТ СН'!$F$23</f>
        <v>51.334062600000038</v>
      </c>
      <c r="I382" s="36">
        <f>SUMIFS(СВЦЭМ!$K$34:$K$777,СВЦЭМ!$A$34:$A$777,$A382,СВЦЭМ!$B$34:$B$777,I$366)+'СЕТ СН'!$F$13-'СЕТ СН'!$F$23</f>
        <v>50.709805200000005</v>
      </c>
      <c r="J382" s="36">
        <f>SUMIFS(СВЦЭМ!$K$34:$K$777,СВЦЭМ!$A$34:$A$777,$A382,СВЦЭМ!$B$34:$B$777,J$366)+'СЕТ СН'!$F$13-'СЕТ СН'!$F$23</f>
        <v>-1.535403419999966</v>
      </c>
      <c r="K382" s="36">
        <f>SUMIFS(СВЦЭМ!$K$34:$K$777,СВЦЭМ!$A$34:$A$777,$A382,СВЦЭМ!$B$34:$B$777,K$366)+'СЕТ СН'!$F$13-'СЕТ СН'!$F$23</f>
        <v>-42.920764009999971</v>
      </c>
      <c r="L382" s="36">
        <f>SUMIFS(СВЦЭМ!$K$34:$K$777,СВЦЭМ!$A$34:$A$777,$A382,СВЦЭМ!$B$34:$B$777,L$366)+'СЕТ СН'!$F$13-'СЕТ СН'!$F$23</f>
        <v>-42.68124001000001</v>
      </c>
      <c r="M382" s="36">
        <f>SUMIFS(СВЦЭМ!$K$34:$K$777,СВЦЭМ!$A$34:$A$777,$A382,СВЦЭМ!$B$34:$B$777,M$366)+'СЕТ СН'!$F$13-'СЕТ СН'!$F$23</f>
        <v>-37.191970620000006</v>
      </c>
      <c r="N382" s="36">
        <f>SUMIFS(СВЦЭМ!$K$34:$K$777,СВЦЭМ!$A$34:$A$777,$A382,СВЦЭМ!$B$34:$B$777,N$366)+'СЕТ СН'!$F$13-'СЕТ СН'!$F$23</f>
        <v>-29.523747370000024</v>
      </c>
      <c r="O382" s="36">
        <f>SUMIFS(СВЦЭМ!$K$34:$K$777,СВЦЭМ!$A$34:$A$777,$A382,СВЦЭМ!$B$34:$B$777,O$366)+'СЕТ СН'!$F$13-'СЕТ СН'!$F$23</f>
        <v>-25.672514940000042</v>
      </c>
      <c r="P382" s="36">
        <f>SUMIFS(СВЦЭМ!$K$34:$K$777,СВЦЭМ!$A$34:$A$777,$A382,СВЦЭМ!$B$34:$B$777,P$366)+'СЕТ СН'!$F$13-'СЕТ СН'!$F$23</f>
        <v>-7.4063853400000426</v>
      </c>
      <c r="Q382" s="36">
        <f>SUMIFS(СВЦЭМ!$K$34:$K$777,СВЦЭМ!$A$34:$A$777,$A382,СВЦЭМ!$B$34:$B$777,Q$366)+'СЕТ СН'!$F$13-'СЕТ СН'!$F$23</f>
        <v>-3.7337081699999999</v>
      </c>
      <c r="R382" s="36">
        <f>SUMIFS(СВЦЭМ!$K$34:$K$777,СВЦЭМ!$A$34:$A$777,$A382,СВЦЭМ!$B$34:$B$777,R$366)+'СЕТ СН'!$F$13-'СЕТ СН'!$F$23</f>
        <v>-2.1947957700000416</v>
      </c>
      <c r="S382" s="36">
        <f>SUMIFS(СВЦЭМ!$K$34:$K$777,СВЦЭМ!$A$34:$A$777,$A382,СВЦЭМ!$B$34:$B$777,S$366)+'СЕТ СН'!$F$13-'СЕТ СН'!$F$23</f>
        <v>-24.539806190000036</v>
      </c>
      <c r="T382" s="36">
        <f>SUMIFS(СВЦЭМ!$K$34:$K$777,СВЦЭМ!$A$34:$A$777,$A382,СВЦЭМ!$B$34:$B$777,T$366)+'СЕТ СН'!$F$13-'СЕТ СН'!$F$23</f>
        <v>-34.211852290000024</v>
      </c>
      <c r="U382" s="36">
        <f>SUMIFS(СВЦЭМ!$K$34:$K$777,СВЦЭМ!$A$34:$A$777,$A382,СВЦЭМ!$B$34:$B$777,U$366)+'СЕТ СН'!$F$13-'СЕТ СН'!$F$23</f>
        <v>-57.167640870000014</v>
      </c>
      <c r="V382" s="36">
        <f>SUMIFS(СВЦЭМ!$K$34:$K$777,СВЦЭМ!$A$34:$A$777,$A382,СВЦЭМ!$B$34:$B$777,V$366)+'СЕТ СН'!$F$13-'СЕТ СН'!$F$23</f>
        <v>-59.675342320000027</v>
      </c>
      <c r="W382" s="36">
        <f>SUMIFS(СВЦЭМ!$K$34:$K$777,СВЦЭМ!$A$34:$A$777,$A382,СВЦЭМ!$B$34:$B$777,W$366)+'СЕТ СН'!$F$13-'СЕТ СН'!$F$23</f>
        <v>-51.381445210000038</v>
      </c>
      <c r="X382" s="36">
        <f>SUMIFS(СВЦЭМ!$K$34:$K$777,СВЦЭМ!$A$34:$A$777,$A382,СВЦЭМ!$B$34:$B$777,X$366)+'СЕТ СН'!$F$13-'СЕТ СН'!$F$23</f>
        <v>-10.1708754</v>
      </c>
      <c r="Y382" s="36">
        <f>SUMIFS(СВЦЭМ!$K$34:$K$777,СВЦЭМ!$A$34:$A$777,$A382,СВЦЭМ!$B$34:$B$777,Y$366)+'СЕТ СН'!$F$13-'СЕТ СН'!$F$23</f>
        <v>49.102560949999997</v>
      </c>
    </row>
    <row r="383" spans="1:25" ht="15.75" x14ac:dyDescent="0.2">
      <c r="A383" s="35">
        <f t="shared" si="10"/>
        <v>42811</v>
      </c>
      <c r="B383" s="36">
        <f>SUMIFS(СВЦЭМ!$K$34:$K$777,СВЦЭМ!$A$34:$A$777,$A383,СВЦЭМ!$B$34:$B$777,B$366)+'СЕТ СН'!$F$13-'СЕТ СН'!$F$23</f>
        <v>36.941545629999951</v>
      </c>
      <c r="C383" s="36">
        <f>SUMIFS(СВЦЭМ!$K$34:$K$777,СВЦЭМ!$A$34:$A$777,$A383,СВЦЭМ!$B$34:$B$777,C$366)+'СЕТ СН'!$F$13-'СЕТ СН'!$F$23</f>
        <v>50.642458239999996</v>
      </c>
      <c r="D383" s="36">
        <f>SUMIFS(СВЦЭМ!$K$34:$K$777,СВЦЭМ!$A$34:$A$777,$A383,СВЦЭМ!$B$34:$B$777,D$366)+'СЕТ СН'!$F$13-'СЕТ СН'!$F$23</f>
        <v>59.078038320000019</v>
      </c>
      <c r="E383" s="36">
        <f>SUMIFS(СВЦЭМ!$K$34:$K$777,СВЦЭМ!$A$34:$A$777,$A383,СВЦЭМ!$B$34:$B$777,E$366)+'СЕТ СН'!$F$13-'СЕТ СН'!$F$23</f>
        <v>68.262292409999986</v>
      </c>
      <c r="F383" s="36">
        <f>SUMIFS(СВЦЭМ!$K$34:$K$777,СВЦЭМ!$A$34:$A$777,$A383,СВЦЭМ!$B$34:$B$777,F$366)+'СЕТ СН'!$F$13-'СЕТ СН'!$F$23</f>
        <v>66.441813750000051</v>
      </c>
      <c r="G383" s="36">
        <f>SUMIFS(СВЦЭМ!$K$34:$K$777,СВЦЭМ!$A$34:$A$777,$A383,СВЦЭМ!$B$34:$B$777,G$366)+'СЕТ СН'!$F$13-'СЕТ СН'!$F$23</f>
        <v>58.308648729999959</v>
      </c>
      <c r="H383" s="36">
        <f>SUMIFS(СВЦЭМ!$K$34:$K$777,СВЦЭМ!$A$34:$A$777,$A383,СВЦЭМ!$B$34:$B$777,H$366)+'СЕТ СН'!$F$13-'СЕТ СН'!$F$23</f>
        <v>29.70161465000001</v>
      </c>
      <c r="I383" s="36">
        <f>SUMIFS(СВЦЭМ!$K$34:$K$777,СВЦЭМ!$A$34:$A$777,$A383,СВЦЭМ!$B$34:$B$777,I$366)+'СЕТ СН'!$F$13-'СЕТ СН'!$F$23</f>
        <v>-5.0770650000004025E-2</v>
      </c>
      <c r="J383" s="36">
        <f>SUMIFS(СВЦЭМ!$K$34:$K$777,СВЦЭМ!$A$34:$A$777,$A383,СВЦЭМ!$B$34:$B$777,J$366)+'СЕТ СН'!$F$13-'СЕТ СН'!$F$23</f>
        <v>-22.460783460000016</v>
      </c>
      <c r="K383" s="36">
        <f>SUMIFS(СВЦЭМ!$K$34:$K$777,СВЦЭМ!$A$34:$A$777,$A383,СВЦЭМ!$B$34:$B$777,K$366)+'СЕТ СН'!$F$13-'СЕТ СН'!$F$23</f>
        <v>-27.29744439000001</v>
      </c>
      <c r="L383" s="36">
        <f>SUMIFS(СВЦЭМ!$K$34:$K$777,СВЦЭМ!$A$34:$A$777,$A383,СВЦЭМ!$B$34:$B$777,L$366)+'СЕТ СН'!$F$13-'СЕТ СН'!$F$23</f>
        <v>-27.377488709999966</v>
      </c>
      <c r="M383" s="36">
        <f>SUMIFS(СВЦЭМ!$K$34:$K$777,СВЦЭМ!$A$34:$A$777,$A383,СВЦЭМ!$B$34:$B$777,M$366)+'СЕТ СН'!$F$13-'СЕТ СН'!$F$23</f>
        <v>-32.027216500000009</v>
      </c>
      <c r="N383" s="36">
        <f>SUMIFS(СВЦЭМ!$K$34:$K$777,СВЦЭМ!$A$34:$A$777,$A383,СВЦЭМ!$B$34:$B$777,N$366)+'СЕТ СН'!$F$13-'СЕТ СН'!$F$23</f>
        <v>-30.258654009999987</v>
      </c>
      <c r="O383" s="36">
        <f>SUMIFS(СВЦЭМ!$K$34:$K$777,СВЦЭМ!$A$34:$A$777,$A383,СВЦЭМ!$B$34:$B$777,O$366)+'СЕТ СН'!$F$13-'СЕТ СН'!$F$23</f>
        <v>-40.946514030000003</v>
      </c>
      <c r="P383" s="36">
        <f>SUMIFS(СВЦЭМ!$K$34:$K$777,СВЦЭМ!$A$34:$A$777,$A383,СВЦЭМ!$B$34:$B$777,P$366)+'СЕТ СН'!$F$13-'СЕТ СН'!$F$23</f>
        <v>-42.721631600000023</v>
      </c>
      <c r="Q383" s="36">
        <f>SUMIFS(СВЦЭМ!$K$34:$K$777,СВЦЭМ!$A$34:$A$777,$A383,СВЦЭМ!$B$34:$B$777,Q$366)+'СЕТ СН'!$F$13-'СЕТ СН'!$F$23</f>
        <v>-44.61559821000003</v>
      </c>
      <c r="R383" s="36">
        <f>SUMIFS(СВЦЭМ!$K$34:$K$777,СВЦЭМ!$A$34:$A$777,$A383,СВЦЭМ!$B$34:$B$777,R$366)+'СЕТ СН'!$F$13-'СЕТ СН'!$F$23</f>
        <v>-46.245538460000034</v>
      </c>
      <c r="S383" s="36">
        <f>SUMIFS(СВЦЭМ!$K$34:$K$777,СВЦЭМ!$A$34:$A$777,$A383,СВЦЭМ!$B$34:$B$777,S$366)+'СЕТ СН'!$F$13-'СЕТ СН'!$F$23</f>
        <v>-32.674499309999987</v>
      </c>
      <c r="T383" s="36">
        <f>SUMIFS(СВЦЭМ!$K$34:$K$777,СВЦЭМ!$A$34:$A$777,$A383,СВЦЭМ!$B$34:$B$777,T$366)+'СЕТ СН'!$F$13-'СЕТ СН'!$F$23</f>
        <v>-31.474959789999957</v>
      </c>
      <c r="U383" s="36">
        <f>SUMIFS(СВЦЭМ!$K$34:$K$777,СВЦЭМ!$A$34:$A$777,$A383,СВЦЭМ!$B$34:$B$777,U$366)+'СЕТ СН'!$F$13-'СЕТ СН'!$F$23</f>
        <v>-54.772736929999951</v>
      </c>
      <c r="V383" s="36">
        <f>SUMIFS(СВЦЭМ!$K$34:$K$777,СВЦЭМ!$A$34:$A$777,$A383,СВЦЭМ!$B$34:$B$777,V$366)+'СЕТ СН'!$F$13-'СЕТ СН'!$F$23</f>
        <v>-63.01575605000005</v>
      </c>
      <c r="W383" s="36">
        <f>SUMIFS(СВЦЭМ!$K$34:$K$777,СВЦЭМ!$A$34:$A$777,$A383,СВЦЭМ!$B$34:$B$777,W$366)+'СЕТ СН'!$F$13-'СЕТ СН'!$F$23</f>
        <v>-56.270080450000023</v>
      </c>
      <c r="X383" s="36">
        <f>SUMIFS(СВЦЭМ!$K$34:$K$777,СВЦЭМ!$A$34:$A$777,$A383,СВЦЭМ!$B$34:$B$777,X$366)+'СЕТ СН'!$F$13-'СЕТ СН'!$F$23</f>
        <v>-8.9201985299999933</v>
      </c>
      <c r="Y383" s="36">
        <f>SUMIFS(СВЦЭМ!$K$34:$K$777,СВЦЭМ!$A$34:$A$777,$A383,СВЦЭМ!$B$34:$B$777,Y$366)+'СЕТ СН'!$F$13-'СЕТ СН'!$F$23</f>
        <v>-19.174576580000007</v>
      </c>
    </row>
    <row r="384" spans="1:25" ht="15.75" x14ac:dyDescent="0.2">
      <c r="A384" s="35">
        <f t="shared" si="10"/>
        <v>42812</v>
      </c>
      <c r="B384" s="36">
        <f>SUMIFS(СВЦЭМ!$K$34:$K$777,СВЦЭМ!$A$34:$A$777,$A384,СВЦЭМ!$B$34:$B$777,B$366)+'СЕТ СН'!$F$13-'СЕТ СН'!$F$23</f>
        <v>25.04684726000005</v>
      </c>
      <c r="C384" s="36">
        <f>SUMIFS(СВЦЭМ!$K$34:$K$777,СВЦЭМ!$A$34:$A$777,$A384,СВЦЭМ!$B$34:$B$777,C$366)+'СЕТ СН'!$F$13-'СЕТ СН'!$F$23</f>
        <v>30.753194699999995</v>
      </c>
      <c r="D384" s="36">
        <f>SUMIFS(СВЦЭМ!$K$34:$K$777,СВЦЭМ!$A$34:$A$777,$A384,СВЦЭМ!$B$34:$B$777,D$366)+'СЕТ СН'!$F$13-'СЕТ СН'!$F$23</f>
        <v>39.774472420000052</v>
      </c>
      <c r="E384" s="36">
        <f>SUMIFS(СВЦЭМ!$K$34:$K$777,СВЦЭМ!$A$34:$A$777,$A384,СВЦЭМ!$B$34:$B$777,E$366)+'СЕТ СН'!$F$13-'СЕТ СН'!$F$23</f>
        <v>33.609250289999977</v>
      </c>
      <c r="F384" s="36">
        <f>SUMIFS(СВЦЭМ!$K$34:$K$777,СВЦЭМ!$A$34:$A$777,$A384,СВЦЭМ!$B$34:$B$777,F$366)+'СЕТ СН'!$F$13-'СЕТ СН'!$F$23</f>
        <v>33.779899089999958</v>
      </c>
      <c r="G384" s="36">
        <f>SUMIFS(СВЦЭМ!$K$34:$K$777,СВЦЭМ!$A$34:$A$777,$A384,СВЦЭМ!$B$34:$B$777,G$366)+'СЕТ СН'!$F$13-'СЕТ СН'!$F$23</f>
        <v>34.029831719999947</v>
      </c>
      <c r="H384" s="36">
        <f>SUMIFS(СВЦЭМ!$K$34:$K$777,СВЦЭМ!$A$34:$A$777,$A384,СВЦЭМ!$B$34:$B$777,H$366)+'СЕТ СН'!$F$13-'СЕТ СН'!$F$23</f>
        <v>31.746802900000034</v>
      </c>
      <c r="I384" s="36">
        <f>SUMIFS(СВЦЭМ!$K$34:$K$777,СВЦЭМ!$A$34:$A$777,$A384,СВЦЭМ!$B$34:$B$777,I$366)+'СЕТ СН'!$F$13-'СЕТ СН'!$F$23</f>
        <v>7.3451853799999753</v>
      </c>
      <c r="J384" s="36">
        <f>SUMIFS(СВЦЭМ!$K$34:$K$777,СВЦЭМ!$A$34:$A$777,$A384,СВЦЭМ!$B$34:$B$777,J$366)+'СЕТ СН'!$F$13-'СЕТ СН'!$F$23</f>
        <v>8.7107274100000041</v>
      </c>
      <c r="K384" s="36">
        <f>SUMIFS(СВЦЭМ!$K$34:$K$777,СВЦЭМ!$A$34:$A$777,$A384,СВЦЭМ!$B$34:$B$777,K$366)+'СЕТ СН'!$F$13-'СЕТ СН'!$F$23</f>
        <v>-39.472249179999949</v>
      </c>
      <c r="L384" s="36">
        <f>SUMIFS(СВЦЭМ!$K$34:$K$777,СВЦЭМ!$A$34:$A$777,$A384,СВЦЭМ!$B$34:$B$777,L$366)+'СЕТ СН'!$F$13-'СЕТ СН'!$F$23</f>
        <v>-51.822452819999967</v>
      </c>
      <c r="M384" s="36">
        <f>SUMIFS(СВЦЭМ!$K$34:$K$777,СВЦЭМ!$A$34:$A$777,$A384,СВЦЭМ!$B$34:$B$777,M$366)+'СЕТ СН'!$F$13-'СЕТ СН'!$F$23</f>
        <v>-47.74219413000003</v>
      </c>
      <c r="N384" s="36">
        <f>SUMIFS(СВЦЭМ!$K$34:$K$777,СВЦЭМ!$A$34:$A$777,$A384,СВЦЭМ!$B$34:$B$777,N$366)+'СЕТ СН'!$F$13-'СЕТ СН'!$F$23</f>
        <v>-43.11399401999995</v>
      </c>
      <c r="O384" s="36">
        <f>SUMIFS(СВЦЭМ!$K$34:$K$777,СВЦЭМ!$A$34:$A$777,$A384,СВЦЭМ!$B$34:$B$777,O$366)+'СЕТ СН'!$F$13-'СЕТ СН'!$F$23</f>
        <v>-54.245251290000056</v>
      </c>
      <c r="P384" s="36">
        <f>SUMIFS(СВЦЭМ!$K$34:$K$777,СВЦЭМ!$A$34:$A$777,$A384,СВЦЭМ!$B$34:$B$777,P$366)+'СЕТ СН'!$F$13-'СЕТ СН'!$F$23</f>
        <v>-89.932810239999981</v>
      </c>
      <c r="Q384" s="36">
        <f>SUMIFS(СВЦЭМ!$K$34:$K$777,СВЦЭМ!$A$34:$A$777,$A384,СВЦЭМ!$B$34:$B$777,Q$366)+'СЕТ СН'!$F$13-'СЕТ СН'!$F$23</f>
        <v>-88.071011670000019</v>
      </c>
      <c r="R384" s="36">
        <f>SUMIFS(СВЦЭМ!$K$34:$K$777,СВЦЭМ!$A$34:$A$777,$A384,СВЦЭМ!$B$34:$B$777,R$366)+'СЕТ СН'!$F$13-'СЕТ СН'!$F$23</f>
        <v>-83.807138520000024</v>
      </c>
      <c r="S384" s="36">
        <f>SUMIFS(СВЦЭМ!$K$34:$K$777,СВЦЭМ!$A$34:$A$777,$A384,СВЦЭМ!$B$34:$B$777,S$366)+'СЕТ СН'!$F$13-'СЕТ СН'!$F$23</f>
        <v>-89.460067750000007</v>
      </c>
      <c r="T384" s="36">
        <f>SUMIFS(СВЦЭМ!$K$34:$K$777,СВЦЭМ!$A$34:$A$777,$A384,СВЦЭМ!$B$34:$B$777,T$366)+'СЕТ СН'!$F$13-'СЕТ СН'!$F$23</f>
        <v>-101.78396836000002</v>
      </c>
      <c r="U384" s="36">
        <f>SUMIFS(СВЦЭМ!$K$34:$K$777,СВЦЭМ!$A$34:$A$777,$A384,СВЦЭМ!$B$34:$B$777,U$366)+'СЕТ СН'!$F$13-'СЕТ СН'!$F$23</f>
        <v>-90.115221840000004</v>
      </c>
      <c r="V384" s="36">
        <f>SUMIFS(СВЦЭМ!$K$34:$K$777,СВЦЭМ!$A$34:$A$777,$A384,СВЦЭМ!$B$34:$B$777,V$366)+'СЕТ СН'!$F$13-'СЕТ СН'!$F$23</f>
        <v>-73.645869860000005</v>
      </c>
      <c r="W384" s="36">
        <f>SUMIFS(СВЦЭМ!$K$34:$K$777,СВЦЭМ!$A$34:$A$777,$A384,СВЦЭМ!$B$34:$B$777,W$366)+'СЕТ СН'!$F$13-'СЕТ СН'!$F$23</f>
        <v>-68.359196300000008</v>
      </c>
      <c r="X384" s="36">
        <f>SUMIFS(СВЦЭМ!$K$34:$K$777,СВЦЭМ!$A$34:$A$777,$A384,СВЦЭМ!$B$34:$B$777,X$366)+'СЕТ СН'!$F$13-'СЕТ СН'!$F$23</f>
        <v>-83.128216669999972</v>
      </c>
      <c r="Y384" s="36">
        <f>SUMIFS(СВЦЭМ!$K$34:$K$777,СВЦЭМ!$A$34:$A$777,$A384,СВЦЭМ!$B$34:$B$777,Y$366)+'СЕТ СН'!$F$13-'СЕТ СН'!$F$23</f>
        <v>-47.992982090000055</v>
      </c>
    </row>
    <row r="385" spans="1:26" ht="15.75" x14ac:dyDescent="0.2">
      <c r="A385" s="35">
        <f t="shared" si="10"/>
        <v>42813</v>
      </c>
      <c r="B385" s="36">
        <f>SUMIFS(СВЦЭМ!$K$34:$K$777,СВЦЭМ!$A$34:$A$777,$A385,СВЦЭМ!$B$34:$B$777,B$366)+'СЕТ СН'!$F$13-'СЕТ СН'!$F$23</f>
        <v>16.871819960000039</v>
      </c>
      <c r="C385" s="36">
        <f>SUMIFS(СВЦЭМ!$K$34:$K$777,СВЦЭМ!$A$34:$A$777,$A385,СВЦЭМ!$B$34:$B$777,C$366)+'СЕТ СН'!$F$13-'СЕТ СН'!$F$23</f>
        <v>22.147964490000049</v>
      </c>
      <c r="D385" s="36">
        <f>SUMIFS(СВЦЭМ!$K$34:$K$777,СВЦЭМ!$A$34:$A$777,$A385,СВЦЭМ!$B$34:$B$777,D$366)+'СЕТ СН'!$F$13-'СЕТ СН'!$F$23</f>
        <v>38.561101829999984</v>
      </c>
      <c r="E385" s="36">
        <f>SUMIFS(СВЦЭМ!$K$34:$K$777,СВЦЭМ!$A$34:$A$777,$A385,СВЦЭМ!$B$34:$B$777,E$366)+'СЕТ СН'!$F$13-'СЕТ СН'!$F$23</f>
        <v>45.802025640000011</v>
      </c>
      <c r="F385" s="36">
        <f>SUMIFS(СВЦЭМ!$K$34:$K$777,СВЦЭМ!$A$34:$A$777,$A385,СВЦЭМ!$B$34:$B$777,F$366)+'СЕТ СН'!$F$13-'СЕТ СН'!$F$23</f>
        <v>42.084736170000042</v>
      </c>
      <c r="G385" s="36">
        <f>SUMIFS(СВЦЭМ!$K$34:$K$777,СВЦЭМ!$A$34:$A$777,$A385,СВЦЭМ!$B$34:$B$777,G$366)+'СЕТ СН'!$F$13-'СЕТ СН'!$F$23</f>
        <v>36.964205890000017</v>
      </c>
      <c r="H385" s="36">
        <f>SUMIFS(СВЦЭМ!$K$34:$K$777,СВЦЭМ!$A$34:$A$777,$A385,СВЦЭМ!$B$34:$B$777,H$366)+'СЕТ СН'!$F$13-'СЕТ СН'!$F$23</f>
        <v>24.125490409999998</v>
      </c>
      <c r="I385" s="36">
        <f>SUMIFS(СВЦЭМ!$K$34:$K$777,СВЦЭМ!$A$34:$A$777,$A385,СВЦЭМ!$B$34:$B$777,I$366)+'СЕТ СН'!$F$13-'СЕТ СН'!$F$23</f>
        <v>10.290645430000041</v>
      </c>
      <c r="J385" s="36">
        <f>SUMIFS(СВЦЭМ!$K$34:$K$777,СВЦЭМ!$A$34:$A$777,$A385,СВЦЭМ!$B$34:$B$777,J$366)+'СЕТ СН'!$F$13-'СЕТ СН'!$F$23</f>
        <v>-18.639885660000004</v>
      </c>
      <c r="K385" s="36">
        <f>SUMIFS(СВЦЭМ!$K$34:$K$777,СВЦЭМ!$A$34:$A$777,$A385,СВЦЭМ!$B$34:$B$777,K$366)+'СЕТ СН'!$F$13-'СЕТ СН'!$F$23</f>
        <v>-74.313716109999973</v>
      </c>
      <c r="L385" s="36">
        <f>SUMIFS(СВЦЭМ!$K$34:$K$777,СВЦЭМ!$A$34:$A$777,$A385,СВЦЭМ!$B$34:$B$777,L$366)+'СЕТ СН'!$F$13-'СЕТ СН'!$F$23</f>
        <v>-87.02003744000001</v>
      </c>
      <c r="M385" s="36">
        <f>SUMIFS(СВЦЭМ!$K$34:$K$777,СВЦЭМ!$A$34:$A$777,$A385,СВЦЭМ!$B$34:$B$777,M$366)+'СЕТ СН'!$F$13-'СЕТ СН'!$F$23</f>
        <v>-78.137168760000009</v>
      </c>
      <c r="N385" s="36">
        <f>SUMIFS(СВЦЭМ!$K$34:$K$777,СВЦЭМ!$A$34:$A$777,$A385,СВЦЭМ!$B$34:$B$777,N$366)+'СЕТ СН'!$F$13-'СЕТ СН'!$F$23</f>
        <v>-68.226400539999986</v>
      </c>
      <c r="O385" s="36">
        <f>SUMIFS(СВЦЭМ!$K$34:$K$777,СВЦЭМ!$A$34:$A$777,$A385,СВЦЭМ!$B$34:$B$777,O$366)+'СЕТ СН'!$F$13-'СЕТ СН'!$F$23</f>
        <v>-62.600645559999975</v>
      </c>
      <c r="P385" s="36">
        <f>SUMIFS(СВЦЭМ!$K$34:$K$777,СВЦЭМ!$A$34:$A$777,$A385,СВЦЭМ!$B$34:$B$777,P$366)+'СЕТ СН'!$F$13-'СЕТ СН'!$F$23</f>
        <v>-54.661715329999993</v>
      </c>
      <c r="Q385" s="36">
        <f>SUMIFS(СВЦЭМ!$K$34:$K$777,СВЦЭМ!$A$34:$A$777,$A385,СВЦЭМ!$B$34:$B$777,Q$366)+'СЕТ СН'!$F$13-'СЕТ СН'!$F$23</f>
        <v>-50.398606879999988</v>
      </c>
      <c r="R385" s="36">
        <f>SUMIFS(СВЦЭМ!$K$34:$K$777,СВЦЭМ!$A$34:$A$777,$A385,СВЦЭМ!$B$34:$B$777,R$366)+'СЕТ СН'!$F$13-'СЕТ СН'!$F$23</f>
        <v>-46.699957400000017</v>
      </c>
      <c r="S385" s="36">
        <f>SUMIFS(СВЦЭМ!$K$34:$K$777,СВЦЭМ!$A$34:$A$777,$A385,СВЦЭМ!$B$34:$B$777,S$366)+'СЕТ СН'!$F$13-'СЕТ СН'!$F$23</f>
        <v>-58.164764730000002</v>
      </c>
      <c r="T385" s="36">
        <f>SUMIFS(СВЦЭМ!$K$34:$K$777,СВЦЭМ!$A$34:$A$777,$A385,СВЦЭМ!$B$34:$B$777,T$366)+'СЕТ СН'!$F$13-'СЕТ СН'!$F$23</f>
        <v>-78.436295229999985</v>
      </c>
      <c r="U385" s="36">
        <f>SUMIFS(СВЦЭМ!$K$34:$K$777,СВЦЭМ!$A$34:$A$777,$A385,СВЦЭМ!$B$34:$B$777,U$366)+'СЕТ СН'!$F$13-'СЕТ СН'!$F$23</f>
        <v>-101.10790249000001</v>
      </c>
      <c r="V385" s="36">
        <f>SUMIFS(СВЦЭМ!$K$34:$K$777,СВЦЭМ!$A$34:$A$777,$A385,СВЦЭМ!$B$34:$B$777,V$366)+'СЕТ СН'!$F$13-'СЕТ СН'!$F$23</f>
        <v>-98.428851409999993</v>
      </c>
      <c r="W385" s="36">
        <f>SUMIFS(СВЦЭМ!$K$34:$K$777,СВЦЭМ!$A$34:$A$777,$A385,СВЦЭМ!$B$34:$B$777,W$366)+'СЕТ СН'!$F$13-'СЕТ СН'!$F$23</f>
        <v>-98.574169410000025</v>
      </c>
      <c r="X385" s="36">
        <f>SUMIFS(СВЦЭМ!$K$34:$K$777,СВЦЭМ!$A$34:$A$777,$A385,СВЦЭМ!$B$34:$B$777,X$366)+'СЕТ СН'!$F$13-'СЕТ СН'!$F$23</f>
        <v>-60.590932660000021</v>
      </c>
      <c r="Y385" s="36">
        <f>SUMIFS(СВЦЭМ!$K$34:$K$777,СВЦЭМ!$A$34:$A$777,$A385,СВЦЭМ!$B$34:$B$777,Y$366)+'СЕТ СН'!$F$13-'СЕТ СН'!$F$23</f>
        <v>4.366586610000013</v>
      </c>
    </row>
    <row r="386" spans="1:26" ht="15.75" x14ac:dyDescent="0.2">
      <c r="A386" s="35">
        <f t="shared" si="10"/>
        <v>42814</v>
      </c>
      <c r="B386" s="36">
        <f>SUMIFS(СВЦЭМ!$K$34:$K$777,СВЦЭМ!$A$34:$A$777,$A386,СВЦЭМ!$B$34:$B$777,B$366)+'СЕТ СН'!$F$13-'СЕТ СН'!$F$23</f>
        <v>69.421655770000029</v>
      </c>
      <c r="C386" s="36">
        <f>SUMIFS(СВЦЭМ!$K$34:$K$777,СВЦЭМ!$A$34:$A$777,$A386,СВЦЭМ!$B$34:$B$777,C$366)+'СЕТ СН'!$F$13-'СЕТ СН'!$F$23</f>
        <v>89.187134409999999</v>
      </c>
      <c r="D386" s="36">
        <f>SUMIFS(СВЦЭМ!$K$34:$K$777,СВЦЭМ!$A$34:$A$777,$A386,СВЦЭМ!$B$34:$B$777,D$366)+'СЕТ СН'!$F$13-'СЕТ СН'!$F$23</f>
        <v>106.49689646000002</v>
      </c>
      <c r="E386" s="36">
        <f>SUMIFS(СВЦЭМ!$K$34:$K$777,СВЦЭМ!$A$34:$A$777,$A386,СВЦЭМ!$B$34:$B$777,E$366)+'СЕТ СН'!$F$13-'СЕТ СН'!$F$23</f>
        <v>116.00006918999998</v>
      </c>
      <c r="F386" s="36">
        <f>SUMIFS(СВЦЭМ!$K$34:$K$777,СВЦЭМ!$A$34:$A$777,$A386,СВЦЭМ!$B$34:$B$777,F$366)+'СЕТ СН'!$F$13-'СЕТ СН'!$F$23</f>
        <v>113.66664465999997</v>
      </c>
      <c r="G386" s="36">
        <f>SUMIFS(СВЦЭМ!$K$34:$K$777,СВЦЭМ!$A$34:$A$777,$A386,СВЦЭМ!$B$34:$B$777,G$366)+'СЕТ СН'!$F$13-'СЕТ СН'!$F$23</f>
        <v>103.82832544999997</v>
      </c>
      <c r="H386" s="36">
        <f>SUMIFS(СВЦЭМ!$K$34:$K$777,СВЦЭМ!$A$34:$A$777,$A386,СВЦЭМ!$B$34:$B$777,H$366)+'СЕТ СН'!$F$13-'СЕТ СН'!$F$23</f>
        <v>67.828378260000022</v>
      </c>
      <c r="I386" s="36">
        <f>SUMIFS(СВЦЭМ!$K$34:$K$777,СВЦЭМ!$A$34:$A$777,$A386,СВЦЭМ!$B$34:$B$777,I$366)+'СЕТ СН'!$F$13-'СЕТ СН'!$F$23</f>
        <v>19.030634790000022</v>
      </c>
      <c r="J386" s="36">
        <f>SUMIFS(СВЦЭМ!$K$34:$K$777,СВЦЭМ!$A$34:$A$777,$A386,СВЦЭМ!$B$34:$B$777,J$366)+'СЕТ СН'!$F$13-'СЕТ СН'!$F$23</f>
        <v>-17.368386689999966</v>
      </c>
      <c r="K386" s="36">
        <f>SUMIFS(СВЦЭМ!$K$34:$K$777,СВЦЭМ!$A$34:$A$777,$A386,СВЦЭМ!$B$34:$B$777,K$366)+'СЕТ СН'!$F$13-'СЕТ СН'!$F$23</f>
        <v>-53.603875440000024</v>
      </c>
      <c r="L386" s="36">
        <f>SUMIFS(СВЦЭМ!$K$34:$K$777,СВЦЭМ!$A$34:$A$777,$A386,СВЦЭМ!$B$34:$B$777,L$366)+'СЕТ СН'!$F$13-'СЕТ СН'!$F$23</f>
        <v>-54.946325900000033</v>
      </c>
      <c r="M386" s="36">
        <f>SUMIFS(СВЦЭМ!$K$34:$K$777,СВЦЭМ!$A$34:$A$777,$A386,СВЦЭМ!$B$34:$B$777,M$366)+'СЕТ СН'!$F$13-'СЕТ СН'!$F$23</f>
        <v>-48.877413759999968</v>
      </c>
      <c r="N386" s="36">
        <f>SUMIFS(СВЦЭМ!$K$34:$K$777,СВЦЭМ!$A$34:$A$777,$A386,СВЦЭМ!$B$34:$B$777,N$366)+'СЕТ СН'!$F$13-'СЕТ СН'!$F$23</f>
        <v>-31.050921610000046</v>
      </c>
      <c r="O386" s="36">
        <f>SUMIFS(СВЦЭМ!$K$34:$K$777,СВЦЭМ!$A$34:$A$777,$A386,СВЦЭМ!$B$34:$B$777,O$366)+'СЕТ СН'!$F$13-'СЕТ СН'!$F$23</f>
        <v>-17.500074000000041</v>
      </c>
      <c r="P386" s="36">
        <f>SUMIFS(СВЦЭМ!$K$34:$K$777,СВЦЭМ!$A$34:$A$777,$A386,СВЦЭМ!$B$34:$B$777,P$366)+'СЕТ СН'!$F$13-'СЕТ СН'!$F$23</f>
        <v>-12.783732829999963</v>
      </c>
      <c r="Q386" s="36">
        <f>SUMIFS(СВЦЭМ!$K$34:$K$777,СВЦЭМ!$A$34:$A$777,$A386,СВЦЭМ!$B$34:$B$777,Q$366)+'СЕТ СН'!$F$13-'СЕТ СН'!$F$23</f>
        <v>-14.088939460000006</v>
      </c>
      <c r="R386" s="36">
        <f>SUMIFS(СВЦЭМ!$K$34:$K$777,СВЦЭМ!$A$34:$A$777,$A386,СВЦЭМ!$B$34:$B$777,R$366)+'СЕТ СН'!$F$13-'СЕТ СН'!$F$23</f>
        <v>-9.3298962899999651</v>
      </c>
      <c r="S386" s="36">
        <f>SUMIFS(СВЦЭМ!$K$34:$K$777,СВЦЭМ!$A$34:$A$777,$A386,СВЦЭМ!$B$34:$B$777,S$366)+'СЕТ СН'!$F$13-'СЕТ СН'!$F$23</f>
        <v>-12.909044640000047</v>
      </c>
      <c r="T386" s="36">
        <f>SUMIFS(СВЦЭМ!$K$34:$K$777,СВЦЭМ!$A$34:$A$777,$A386,СВЦЭМ!$B$34:$B$777,T$366)+'СЕТ СН'!$F$13-'СЕТ СН'!$F$23</f>
        <v>-33.99868048999997</v>
      </c>
      <c r="U386" s="36">
        <f>SUMIFS(СВЦЭМ!$K$34:$K$777,СВЦЭМ!$A$34:$A$777,$A386,СВЦЭМ!$B$34:$B$777,U$366)+'СЕТ СН'!$F$13-'СЕТ СН'!$F$23</f>
        <v>-59.165698280000015</v>
      </c>
      <c r="V386" s="36">
        <f>SUMIFS(СВЦЭМ!$K$34:$K$777,СВЦЭМ!$A$34:$A$777,$A386,СВЦЭМ!$B$34:$B$777,V$366)+'СЕТ СН'!$F$13-'СЕТ СН'!$F$23</f>
        <v>-61.278323490000048</v>
      </c>
      <c r="W386" s="36">
        <f>SUMIFS(СВЦЭМ!$K$34:$K$777,СВЦЭМ!$A$34:$A$777,$A386,СВЦЭМ!$B$34:$B$777,W$366)+'СЕТ СН'!$F$13-'СЕТ СН'!$F$23</f>
        <v>-62.361689899999988</v>
      </c>
      <c r="X386" s="36">
        <f>SUMIFS(СВЦЭМ!$K$34:$K$777,СВЦЭМ!$A$34:$A$777,$A386,СВЦЭМ!$B$34:$B$777,X$366)+'СЕТ СН'!$F$13-'СЕТ СН'!$F$23</f>
        <v>-11.003689880000024</v>
      </c>
      <c r="Y386" s="36">
        <f>SUMIFS(СВЦЭМ!$K$34:$K$777,СВЦЭМ!$A$34:$A$777,$A386,СВЦЭМ!$B$34:$B$777,Y$366)+'СЕТ СН'!$F$13-'СЕТ СН'!$F$23</f>
        <v>41.124594139999999</v>
      </c>
    </row>
    <row r="387" spans="1:26" ht="15.75" x14ac:dyDescent="0.2">
      <c r="A387" s="35">
        <f t="shared" si="10"/>
        <v>42815</v>
      </c>
      <c r="B387" s="36">
        <f>SUMIFS(СВЦЭМ!$K$34:$K$777,СВЦЭМ!$A$34:$A$777,$A387,СВЦЭМ!$B$34:$B$777,B$366)+'СЕТ СН'!$F$13-'СЕТ СН'!$F$23</f>
        <v>5.5476729900000237</v>
      </c>
      <c r="C387" s="36">
        <f>SUMIFS(СВЦЭМ!$K$34:$K$777,СВЦЭМ!$A$34:$A$777,$A387,СВЦЭМ!$B$34:$B$777,C$366)+'СЕТ СН'!$F$13-'СЕТ СН'!$F$23</f>
        <v>25.95489428999997</v>
      </c>
      <c r="D387" s="36">
        <f>SUMIFS(СВЦЭМ!$K$34:$K$777,СВЦЭМ!$A$34:$A$777,$A387,СВЦЭМ!$B$34:$B$777,D$366)+'СЕТ СН'!$F$13-'СЕТ СН'!$F$23</f>
        <v>40.500657380000007</v>
      </c>
      <c r="E387" s="36">
        <f>SUMIFS(СВЦЭМ!$K$34:$K$777,СВЦЭМ!$A$34:$A$777,$A387,СВЦЭМ!$B$34:$B$777,E$366)+'СЕТ СН'!$F$13-'СЕТ СН'!$F$23</f>
        <v>43.298233050000022</v>
      </c>
      <c r="F387" s="36">
        <f>SUMIFS(СВЦЭМ!$K$34:$K$777,СВЦЭМ!$A$34:$A$777,$A387,СВЦЭМ!$B$34:$B$777,F$366)+'СЕТ СН'!$F$13-'СЕТ СН'!$F$23</f>
        <v>40.837652219999995</v>
      </c>
      <c r="G387" s="36">
        <f>SUMIFS(СВЦЭМ!$K$34:$K$777,СВЦЭМ!$A$34:$A$777,$A387,СВЦЭМ!$B$34:$B$777,G$366)+'СЕТ СН'!$F$13-'СЕТ СН'!$F$23</f>
        <v>30.910834539999996</v>
      </c>
      <c r="H387" s="36">
        <f>SUMIFS(СВЦЭМ!$K$34:$K$777,СВЦЭМ!$A$34:$A$777,$A387,СВЦЭМ!$B$34:$B$777,H$366)+'СЕТ СН'!$F$13-'СЕТ СН'!$F$23</f>
        <v>38.252284509999981</v>
      </c>
      <c r="I387" s="36">
        <f>SUMIFS(СВЦЭМ!$K$34:$K$777,СВЦЭМ!$A$34:$A$777,$A387,СВЦЭМ!$B$34:$B$777,I$366)+'СЕТ СН'!$F$13-'СЕТ СН'!$F$23</f>
        <v>29.762830809999969</v>
      </c>
      <c r="J387" s="36">
        <f>SUMIFS(СВЦЭМ!$K$34:$K$777,СВЦЭМ!$A$34:$A$777,$A387,СВЦЭМ!$B$34:$B$777,J$366)+'СЕТ СН'!$F$13-'СЕТ СН'!$F$23</f>
        <v>-17.259684460000017</v>
      </c>
      <c r="K387" s="36">
        <f>SUMIFS(СВЦЭМ!$K$34:$K$777,СВЦЭМ!$A$34:$A$777,$A387,СВЦЭМ!$B$34:$B$777,K$366)+'СЕТ СН'!$F$13-'СЕТ СН'!$F$23</f>
        <v>-54.48802076000004</v>
      </c>
      <c r="L387" s="36">
        <f>SUMIFS(СВЦЭМ!$K$34:$K$777,СВЦЭМ!$A$34:$A$777,$A387,СВЦЭМ!$B$34:$B$777,L$366)+'СЕТ СН'!$F$13-'СЕТ СН'!$F$23</f>
        <v>-57.610112370000024</v>
      </c>
      <c r="M387" s="36">
        <f>SUMIFS(СВЦЭМ!$K$34:$K$777,СВЦЭМ!$A$34:$A$777,$A387,СВЦЭМ!$B$34:$B$777,M$366)+'СЕТ СН'!$F$13-'СЕТ СН'!$F$23</f>
        <v>-25.33330103000003</v>
      </c>
      <c r="N387" s="36">
        <f>SUMIFS(СВЦЭМ!$K$34:$K$777,СВЦЭМ!$A$34:$A$777,$A387,СВЦЭМ!$B$34:$B$777,N$366)+'СЕТ СН'!$F$13-'СЕТ СН'!$F$23</f>
        <v>-27.182541480000054</v>
      </c>
      <c r="O387" s="36">
        <f>SUMIFS(СВЦЭМ!$K$34:$K$777,СВЦЭМ!$A$34:$A$777,$A387,СВЦЭМ!$B$34:$B$777,O$366)+'СЕТ СН'!$F$13-'СЕТ СН'!$F$23</f>
        <v>-25.319826319999947</v>
      </c>
      <c r="P387" s="36">
        <f>SUMIFS(СВЦЭМ!$K$34:$K$777,СВЦЭМ!$A$34:$A$777,$A387,СВЦЭМ!$B$34:$B$777,P$366)+'СЕТ СН'!$F$13-'СЕТ СН'!$F$23</f>
        <v>-18.253288139999995</v>
      </c>
      <c r="Q387" s="36">
        <f>SUMIFS(СВЦЭМ!$K$34:$K$777,СВЦЭМ!$A$34:$A$777,$A387,СВЦЭМ!$B$34:$B$777,Q$366)+'СЕТ СН'!$F$13-'СЕТ СН'!$F$23</f>
        <v>-11.965834670000049</v>
      </c>
      <c r="R387" s="36">
        <f>SUMIFS(СВЦЭМ!$K$34:$K$777,СВЦЭМ!$A$34:$A$777,$A387,СВЦЭМ!$B$34:$B$777,R$366)+'СЕТ СН'!$F$13-'СЕТ СН'!$F$23</f>
        <v>-11.539047579999988</v>
      </c>
      <c r="S387" s="36">
        <f>SUMIFS(СВЦЭМ!$K$34:$K$777,СВЦЭМ!$A$34:$A$777,$A387,СВЦЭМ!$B$34:$B$777,S$366)+'СЕТ СН'!$F$13-'СЕТ СН'!$F$23</f>
        <v>-10.688446689999978</v>
      </c>
      <c r="T387" s="36">
        <f>SUMIFS(СВЦЭМ!$K$34:$K$777,СВЦЭМ!$A$34:$A$777,$A387,СВЦЭМ!$B$34:$B$777,T$366)+'СЕТ СН'!$F$13-'СЕТ СН'!$F$23</f>
        <v>-20.704253160000007</v>
      </c>
      <c r="U387" s="36">
        <f>SUMIFS(СВЦЭМ!$K$34:$K$777,СВЦЭМ!$A$34:$A$777,$A387,СВЦЭМ!$B$34:$B$777,U$366)+'СЕТ СН'!$F$13-'СЕТ СН'!$F$23</f>
        <v>-35.492328100000009</v>
      </c>
      <c r="V387" s="36">
        <f>SUMIFS(СВЦЭМ!$K$34:$K$777,СВЦЭМ!$A$34:$A$777,$A387,СВЦЭМ!$B$34:$B$777,V$366)+'СЕТ СН'!$F$13-'СЕТ СН'!$F$23</f>
        <v>-51.41140575999998</v>
      </c>
      <c r="W387" s="36">
        <f>SUMIFS(СВЦЭМ!$K$34:$K$777,СВЦЭМ!$A$34:$A$777,$A387,СВЦЭМ!$B$34:$B$777,W$366)+'СЕТ СН'!$F$13-'СЕТ СН'!$F$23</f>
        <v>-50.403643490000036</v>
      </c>
      <c r="X387" s="36">
        <f>SUMIFS(СВЦЭМ!$K$34:$K$777,СВЦЭМ!$A$34:$A$777,$A387,СВЦЭМ!$B$34:$B$777,X$366)+'СЕТ СН'!$F$13-'СЕТ СН'!$F$23</f>
        <v>-15.72188970000002</v>
      </c>
      <c r="Y387" s="36">
        <f>SUMIFS(СВЦЭМ!$K$34:$K$777,СВЦЭМ!$A$34:$A$777,$A387,СВЦЭМ!$B$34:$B$777,Y$366)+'СЕТ СН'!$F$13-'СЕТ СН'!$F$23</f>
        <v>-13.752880570000002</v>
      </c>
    </row>
    <row r="388" spans="1:26" ht="15.75" x14ac:dyDescent="0.2">
      <c r="A388" s="35">
        <f t="shared" si="10"/>
        <v>42816</v>
      </c>
      <c r="B388" s="36">
        <f>SUMIFS(СВЦЭМ!$K$34:$K$777,СВЦЭМ!$A$34:$A$777,$A388,СВЦЭМ!$B$34:$B$777,B$366)+'СЕТ СН'!$F$13-'СЕТ СН'!$F$23</f>
        <v>30.220837029999984</v>
      </c>
      <c r="C388" s="36">
        <f>SUMIFS(СВЦЭМ!$K$34:$K$777,СВЦЭМ!$A$34:$A$777,$A388,СВЦЭМ!$B$34:$B$777,C$366)+'СЕТ СН'!$F$13-'СЕТ СН'!$F$23</f>
        <v>40.899394469999947</v>
      </c>
      <c r="D388" s="36">
        <f>SUMIFS(СВЦЭМ!$K$34:$K$777,СВЦЭМ!$A$34:$A$777,$A388,СВЦЭМ!$B$34:$B$777,D$366)+'СЕТ СН'!$F$13-'СЕТ СН'!$F$23</f>
        <v>53.456100320000019</v>
      </c>
      <c r="E388" s="36">
        <f>SUMIFS(СВЦЭМ!$K$34:$K$777,СВЦЭМ!$A$34:$A$777,$A388,СВЦЭМ!$B$34:$B$777,E$366)+'СЕТ СН'!$F$13-'СЕТ СН'!$F$23</f>
        <v>60.085606750000011</v>
      </c>
      <c r="F388" s="36">
        <f>SUMIFS(СВЦЭМ!$K$34:$K$777,СВЦЭМ!$A$34:$A$777,$A388,СВЦЭМ!$B$34:$B$777,F$366)+'СЕТ СН'!$F$13-'СЕТ СН'!$F$23</f>
        <v>57.472317449999991</v>
      </c>
      <c r="G388" s="36">
        <f>SUMIFS(СВЦЭМ!$K$34:$K$777,СВЦЭМ!$A$34:$A$777,$A388,СВЦЭМ!$B$34:$B$777,G$366)+'СЕТ СН'!$F$13-'СЕТ СН'!$F$23</f>
        <v>48.763735269999984</v>
      </c>
      <c r="H388" s="36">
        <f>SUMIFS(СВЦЭМ!$K$34:$K$777,СВЦЭМ!$A$34:$A$777,$A388,СВЦЭМ!$B$34:$B$777,H$366)+'СЕТ СН'!$F$13-'СЕТ СН'!$F$23</f>
        <v>61.056508529999974</v>
      </c>
      <c r="I388" s="36">
        <f>SUMIFS(СВЦЭМ!$K$34:$K$777,СВЦЭМ!$A$34:$A$777,$A388,СВЦЭМ!$B$34:$B$777,I$366)+'СЕТ СН'!$F$13-'СЕТ СН'!$F$23</f>
        <v>29.453447379999943</v>
      </c>
      <c r="J388" s="36">
        <f>SUMIFS(СВЦЭМ!$K$34:$K$777,СВЦЭМ!$A$34:$A$777,$A388,СВЦЭМ!$B$34:$B$777,J$366)+'СЕТ СН'!$F$13-'СЕТ СН'!$F$23</f>
        <v>-14.063295590000052</v>
      </c>
      <c r="K388" s="36">
        <f>SUMIFS(СВЦЭМ!$K$34:$K$777,СВЦЭМ!$A$34:$A$777,$A388,СВЦЭМ!$B$34:$B$777,K$366)+'СЕТ СН'!$F$13-'СЕТ СН'!$F$23</f>
        <v>-42.57222207999996</v>
      </c>
      <c r="L388" s="36">
        <f>SUMIFS(СВЦЭМ!$K$34:$K$777,СВЦЭМ!$A$34:$A$777,$A388,СВЦЭМ!$B$34:$B$777,L$366)+'СЕТ СН'!$F$13-'СЕТ СН'!$F$23</f>
        <v>-42.878378030000022</v>
      </c>
      <c r="M388" s="36">
        <f>SUMIFS(СВЦЭМ!$K$34:$K$777,СВЦЭМ!$A$34:$A$777,$A388,СВЦЭМ!$B$34:$B$777,M$366)+'СЕТ СН'!$F$13-'СЕТ СН'!$F$23</f>
        <v>-33.647307240000032</v>
      </c>
      <c r="N388" s="36">
        <f>SUMIFS(СВЦЭМ!$K$34:$K$777,СВЦЭМ!$A$34:$A$777,$A388,СВЦЭМ!$B$34:$B$777,N$366)+'СЕТ СН'!$F$13-'СЕТ СН'!$F$23</f>
        <v>5.593119799999954</v>
      </c>
      <c r="O388" s="36">
        <f>SUMIFS(СВЦЭМ!$K$34:$K$777,СВЦЭМ!$A$34:$A$777,$A388,СВЦЭМ!$B$34:$B$777,O$366)+'СЕТ СН'!$F$13-'СЕТ СН'!$F$23</f>
        <v>-9.2275984899999912</v>
      </c>
      <c r="P388" s="36">
        <f>SUMIFS(СВЦЭМ!$K$34:$K$777,СВЦЭМ!$A$34:$A$777,$A388,СВЦЭМ!$B$34:$B$777,P$366)+'СЕТ СН'!$F$13-'СЕТ СН'!$F$23</f>
        <v>3.0485674499999504</v>
      </c>
      <c r="Q388" s="36">
        <f>SUMIFS(СВЦЭМ!$K$34:$K$777,СВЦЭМ!$A$34:$A$777,$A388,СВЦЭМ!$B$34:$B$777,Q$366)+'СЕТ СН'!$F$13-'СЕТ СН'!$F$23</f>
        <v>7.6043260500000542</v>
      </c>
      <c r="R388" s="36">
        <f>SUMIFS(СВЦЭМ!$K$34:$K$777,СВЦЭМ!$A$34:$A$777,$A388,СВЦЭМ!$B$34:$B$777,R$366)+'СЕТ СН'!$F$13-'СЕТ СН'!$F$23</f>
        <v>5.9008932199999435</v>
      </c>
      <c r="S388" s="36">
        <f>SUMIFS(СВЦЭМ!$K$34:$K$777,СВЦЭМ!$A$34:$A$777,$A388,СВЦЭМ!$B$34:$B$777,S$366)+'СЕТ СН'!$F$13-'СЕТ СН'!$F$23</f>
        <v>-4.9230102200000374</v>
      </c>
      <c r="T388" s="36">
        <f>SUMIFS(СВЦЭМ!$K$34:$K$777,СВЦЭМ!$A$34:$A$777,$A388,СВЦЭМ!$B$34:$B$777,T$366)+'СЕТ СН'!$F$13-'СЕТ СН'!$F$23</f>
        <v>-22.649117649999994</v>
      </c>
      <c r="U388" s="36">
        <f>SUMIFS(СВЦЭМ!$K$34:$K$777,СВЦЭМ!$A$34:$A$777,$A388,СВЦЭМ!$B$34:$B$777,U$366)+'СЕТ СН'!$F$13-'СЕТ СН'!$F$23</f>
        <v>-52.192977140000039</v>
      </c>
      <c r="V388" s="36">
        <f>SUMIFS(СВЦЭМ!$K$34:$K$777,СВЦЭМ!$A$34:$A$777,$A388,СВЦЭМ!$B$34:$B$777,V$366)+'СЕТ СН'!$F$13-'СЕТ СН'!$F$23</f>
        <v>-59.214385310000011</v>
      </c>
      <c r="W388" s="36">
        <f>SUMIFS(СВЦЭМ!$K$34:$K$777,СВЦЭМ!$A$34:$A$777,$A388,СВЦЭМ!$B$34:$B$777,W$366)+'СЕТ СН'!$F$13-'СЕТ СН'!$F$23</f>
        <v>-55.209407820000024</v>
      </c>
      <c r="X388" s="36">
        <f>SUMIFS(СВЦЭМ!$K$34:$K$777,СВЦЭМ!$A$34:$A$777,$A388,СВЦЭМ!$B$34:$B$777,X$366)+'СЕТ СН'!$F$13-'СЕТ СН'!$F$23</f>
        <v>-18.286740140000006</v>
      </c>
      <c r="Y388" s="36">
        <f>SUMIFS(СВЦЭМ!$K$34:$K$777,СВЦЭМ!$A$34:$A$777,$A388,СВЦЭМ!$B$34:$B$777,Y$366)+'СЕТ СН'!$F$13-'СЕТ СН'!$F$23</f>
        <v>38.621871960000021</v>
      </c>
    </row>
    <row r="389" spans="1:26" ht="15.75" x14ac:dyDescent="0.2">
      <c r="A389" s="35">
        <f t="shared" si="10"/>
        <v>42817</v>
      </c>
      <c r="B389" s="36">
        <f>SUMIFS(СВЦЭМ!$K$34:$K$777,СВЦЭМ!$A$34:$A$777,$A389,СВЦЭМ!$B$34:$B$777,B$366)+'СЕТ СН'!$F$13-'СЕТ СН'!$F$23</f>
        <v>71.418499529999963</v>
      </c>
      <c r="C389" s="36">
        <f>SUMIFS(СВЦЭМ!$K$34:$K$777,СВЦЭМ!$A$34:$A$777,$A389,СВЦЭМ!$B$34:$B$777,C$366)+'СЕТ СН'!$F$13-'СЕТ СН'!$F$23</f>
        <v>82.569968170000038</v>
      </c>
      <c r="D389" s="36">
        <f>SUMIFS(СВЦЭМ!$K$34:$K$777,СВЦЭМ!$A$34:$A$777,$A389,СВЦЭМ!$B$34:$B$777,D$366)+'СЕТ СН'!$F$13-'СЕТ СН'!$F$23</f>
        <v>91.93658739</v>
      </c>
      <c r="E389" s="36">
        <f>SUMIFS(СВЦЭМ!$K$34:$K$777,СВЦЭМ!$A$34:$A$777,$A389,СВЦЭМ!$B$34:$B$777,E$366)+'СЕТ СН'!$F$13-'СЕТ СН'!$F$23</f>
        <v>99.382318560000044</v>
      </c>
      <c r="F389" s="36">
        <f>SUMIFS(СВЦЭМ!$K$34:$K$777,СВЦЭМ!$A$34:$A$777,$A389,СВЦЭМ!$B$34:$B$777,F$366)+'СЕТ СН'!$F$13-'СЕТ СН'!$F$23</f>
        <v>102.41987633999997</v>
      </c>
      <c r="G389" s="36">
        <f>SUMIFS(СВЦЭМ!$K$34:$K$777,СВЦЭМ!$A$34:$A$777,$A389,СВЦЭМ!$B$34:$B$777,G$366)+'СЕТ СН'!$F$13-'СЕТ СН'!$F$23</f>
        <v>93.613913260000004</v>
      </c>
      <c r="H389" s="36">
        <f>SUMIFS(СВЦЭМ!$K$34:$K$777,СВЦЭМ!$A$34:$A$777,$A389,СВЦЭМ!$B$34:$B$777,H$366)+'СЕТ СН'!$F$13-'СЕТ СН'!$F$23</f>
        <v>54.51450054999998</v>
      </c>
      <c r="I389" s="36">
        <f>SUMIFS(СВЦЭМ!$K$34:$K$777,СВЦЭМ!$A$34:$A$777,$A389,СВЦЭМ!$B$34:$B$777,I$366)+'СЕТ СН'!$F$13-'СЕТ СН'!$F$23</f>
        <v>29.150829319999957</v>
      </c>
      <c r="J389" s="36">
        <f>SUMIFS(СВЦЭМ!$K$34:$K$777,СВЦЭМ!$A$34:$A$777,$A389,СВЦЭМ!$B$34:$B$777,J$366)+'СЕТ СН'!$F$13-'СЕТ СН'!$F$23</f>
        <v>-12.19931317999999</v>
      </c>
      <c r="K389" s="36">
        <f>SUMIFS(СВЦЭМ!$K$34:$K$777,СВЦЭМ!$A$34:$A$777,$A389,СВЦЭМ!$B$34:$B$777,K$366)+'СЕТ СН'!$F$13-'СЕТ СН'!$F$23</f>
        <v>-56.198334899999963</v>
      </c>
      <c r="L389" s="36">
        <f>SUMIFS(СВЦЭМ!$K$34:$K$777,СВЦЭМ!$A$34:$A$777,$A389,СВЦЭМ!$B$34:$B$777,L$366)+'СЕТ СН'!$F$13-'СЕТ СН'!$F$23</f>
        <v>-57.281287619999944</v>
      </c>
      <c r="M389" s="36">
        <f>SUMIFS(СВЦЭМ!$K$34:$K$777,СВЦЭМ!$A$34:$A$777,$A389,СВЦЭМ!$B$34:$B$777,M$366)+'СЕТ СН'!$F$13-'СЕТ СН'!$F$23</f>
        <v>-47.623110170000018</v>
      </c>
      <c r="N389" s="36">
        <f>SUMIFS(СВЦЭМ!$K$34:$K$777,СВЦЭМ!$A$34:$A$777,$A389,СВЦЭМ!$B$34:$B$777,N$366)+'СЕТ СН'!$F$13-'СЕТ СН'!$F$23</f>
        <v>-34.542186600000036</v>
      </c>
      <c r="O389" s="36">
        <f>SUMIFS(СВЦЭМ!$K$34:$K$777,СВЦЭМ!$A$34:$A$777,$A389,СВЦЭМ!$B$34:$B$777,O$366)+'СЕТ СН'!$F$13-'СЕТ СН'!$F$23</f>
        <v>-17.967430850000028</v>
      </c>
      <c r="P389" s="36">
        <f>SUMIFS(СВЦЭМ!$K$34:$K$777,СВЦЭМ!$A$34:$A$777,$A389,СВЦЭМ!$B$34:$B$777,P$366)+'СЕТ СН'!$F$13-'СЕТ СН'!$F$23</f>
        <v>-10.470029459999978</v>
      </c>
      <c r="Q389" s="36">
        <f>SUMIFS(СВЦЭМ!$K$34:$K$777,СВЦЭМ!$A$34:$A$777,$A389,СВЦЭМ!$B$34:$B$777,Q$366)+'СЕТ СН'!$F$13-'СЕТ СН'!$F$23</f>
        <v>-12.790697180000052</v>
      </c>
      <c r="R389" s="36">
        <f>SUMIFS(СВЦЭМ!$K$34:$K$777,СВЦЭМ!$A$34:$A$777,$A389,СВЦЭМ!$B$34:$B$777,R$366)+'СЕТ СН'!$F$13-'СЕТ СН'!$F$23</f>
        <v>-12.521501169999965</v>
      </c>
      <c r="S389" s="36">
        <f>SUMIFS(СВЦЭМ!$K$34:$K$777,СВЦЭМ!$A$34:$A$777,$A389,СВЦЭМ!$B$34:$B$777,S$366)+'СЕТ СН'!$F$13-'СЕТ СН'!$F$23</f>
        <v>-21.563633490000029</v>
      </c>
      <c r="T389" s="36">
        <f>SUMIFS(СВЦЭМ!$K$34:$K$777,СВЦЭМ!$A$34:$A$777,$A389,СВЦЭМ!$B$34:$B$777,T$366)+'СЕТ СН'!$F$13-'СЕТ СН'!$F$23</f>
        <v>-37.889410010000006</v>
      </c>
      <c r="U389" s="36">
        <f>SUMIFS(СВЦЭМ!$K$34:$K$777,СВЦЭМ!$A$34:$A$777,$A389,СВЦЭМ!$B$34:$B$777,U$366)+'СЕТ СН'!$F$13-'СЕТ СН'!$F$23</f>
        <v>-54.401181980000047</v>
      </c>
      <c r="V389" s="36">
        <f>SUMIFS(СВЦЭМ!$K$34:$K$777,СВЦЭМ!$A$34:$A$777,$A389,СВЦЭМ!$B$34:$B$777,V$366)+'СЕТ СН'!$F$13-'СЕТ СН'!$F$23</f>
        <v>-70.306038510000008</v>
      </c>
      <c r="W389" s="36">
        <f>SUMIFS(СВЦЭМ!$K$34:$K$777,СВЦЭМ!$A$34:$A$777,$A389,СВЦЭМ!$B$34:$B$777,W$366)+'СЕТ СН'!$F$13-'СЕТ СН'!$F$23</f>
        <v>-71.373691370000017</v>
      </c>
      <c r="X389" s="36">
        <f>SUMIFS(СВЦЭМ!$K$34:$K$777,СВЦЭМ!$A$34:$A$777,$A389,СВЦЭМ!$B$34:$B$777,X$366)+'СЕТ СН'!$F$13-'СЕТ СН'!$F$23</f>
        <v>-24.232646560000035</v>
      </c>
      <c r="Y389" s="36">
        <f>SUMIFS(СВЦЭМ!$K$34:$K$777,СВЦЭМ!$A$34:$A$777,$A389,СВЦЭМ!$B$34:$B$777,Y$366)+'СЕТ СН'!$F$13-'СЕТ СН'!$F$23</f>
        <v>26.51764356000001</v>
      </c>
    </row>
    <row r="390" spans="1:26" ht="15.75" x14ac:dyDescent="0.2">
      <c r="A390" s="35">
        <f t="shared" si="10"/>
        <v>42818</v>
      </c>
      <c r="B390" s="36">
        <f>SUMIFS(СВЦЭМ!$K$34:$K$777,СВЦЭМ!$A$34:$A$777,$A390,СВЦЭМ!$B$34:$B$777,B$366)+'СЕТ СН'!$F$13-'СЕТ СН'!$F$23</f>
        <v>56.376620450000019</v>
      </c>
      <c r="C390" s="36">
        <f>SUMIFS(СВЦЭМ!$K$34:$K$777,СВЦЭМ!$A$34:$A$777,$A390,СВЦЭМ!$B$34:$B$777,C$366)+'СЕТ СН'!$F$13-'СЕТ СН'!$F$23</f>
        <v>79.491889399999991</v>
      </c>
      <c r="D390" s="36">
        <f>SUMIFS(СВЦЭМ!$K$34:$K$777,СВЦЭМ!$A$34:$A$777,$A390,СВЦЭМ!$B$34:$B$777,D$366)+'СЕТ СН'!$F$13-'СЕТ СН'!$F$23</f>
        <v>91.421257200000014</v>
      </c>
      <c r="E390" s="36">
        <f>SUMIFS(СВЦЭМ!$K$34:$K$777,СВЦЭМ!$A$34:$A$777,$A390,СВЦЭМ!$B$34:$B$777,E$366)+'СЕТ СН'!$F$13-'СЕТ СН'!$F$23</f>
        <v>102.28950222000003</v>
      </c>
      <c r="F390" s="36">
        <f>SUMIFS(СВЦЭМ!$K$34:$K$777,СВЦЭМ!$A$34:$A$777,$A390,СВЦЭМ!$B$34:$B$777,F$366)+'СЕТ СН'!$F$13-'СЕТ СН'!$F$23</f>
        <v>102.63999279999996</v>
      </c>
      <c r="G390" s="36">
        <f>SUMIFS(СВЦЭМ!$K$34:$K$777,СВЦЭМ!$A$34:$A$777,$A390,СВЦЭМ!$B$34:$B$777,G$366)+'СЕТ СН'!$F$13-'СЕТ СН'!$F$23</f>
        <v>83.770992800000045</v>
      </c>
      <c r="H390" s="36">
        <f>SUMIFS(СВЦЭМ!$K$34:$K$777,СВЦЭМ!$A$34:$A$777,$A390,СВЦЭМ!$B$34:$B$777,H$366)+'СЕТ СН'!$F$13-'СЕТ СН'!$F$23</f>
        <v>39.894515110000043</v>
      </c>
      <c r="I390" s="36">
        <f>SUMIFS(СВЦЭМ!$K$34:$K$777,СВЦЭМ!$A$34:$A$777,$A390,СВЦЭМ!$B$34:$B$777,I$366)+'СЕТ СН'!$F$13-'СЕТ СН'!$F$23</f>
        <v>-0.91440136999995048</v>
      </c>
      <c r="J390" s="36">
        <f>SUMIFS(СВЦЭМ!$K$34:$K$777,СВЦЭМ!$A$34:$A$777,$A390,СВЦЭМ!$B$34:$B$777,J$366)+'СЕТ СН'!$F$13-'СЕТ СН'!$F$23</f>
        <v>-40.078867940000009</v>
      </c>
      <c r="K390" s="36">
        <f>SUMIFS(СВЦЭМ!$K$34:$K$777,СВЦЭМ!$A$34:$A$777,$A390,СВЦЭМ!$B$34:$B$777,K$366)+'СЕТ СН'!$F$13-'СЕТ СН'!$F$23</f>
        <v>-70.067487710000023</v>
      </c>
      <c r="L390" s="36">
        <f>SUMIFS(СВЦЭМ!$K$34:$K$777,СВЦЭМ!$A$34:$A$777,$A390,СВЦЭМ!$B$34:$B$777,L$366)+'СЕТ СН'!$F$13-'СЕТ СН'!$F$23</f>
        <v>-79.94985164000002</v>
      </c>
      <c r="M390" s="36">
        <f>SUMIFS(СВЦЭМ!$K$34:$K$777,СВЦЭМ!$A$34:$A$777,$A390,СВЦЭМ!$B$34:$B$777,M$366)+'СЕТ СН'!$F$13-'СЕТ СН'!$F$23</f>
        <v>-69.37352181</v>
      </c>
      <c r="N390" s="36">
        <f>SUMIFS(СВЦЭМ!$K$34:$K$777,СВЦЭМ!$A$34:$A$777,$A390,СВЦЭМ!$B$34:$B$777,N$366)+'СЕТ СН'!$F$13-'СЕТ СН'!$F$23</f>
        <v>-51.180826170000046</v>
      </c>
      <c r="O390" s="36">
        <f>SUMIFS(СВЦЭМ!$K$34:$K$777,СВЦЭМ!$A$34:$A$777,$A390,СВЦЭМ!$B$34:$B$777,O$366)+'СЕТ СН'!$F$13-'СЕТ СН'!$F$23</f>
        <v>-50.880948999999987</v>
      </c>
      <c r="P390" s="36">
        <f>SUMIFS(СВЦЭМ!$K$34:$K$777,СВЦЭМ!$A$34:$A$777,$A390,СВЦЭМ!$B$34:$B$777,P$366)+'СЕТ СН'!$F$13-'СЕТ СН'!$F$23</f>
        <v>-43.655922290000035</v>
      </c>
      <c r="Q390" s="36">
        <f>SUMIFS(СВЦЭМ!$K$34:$K$777,СВЦЭМ!$A$34:$A$777,$A390,СВЦЭМ!$B$34:$B$777,Q$366)+'СЕТ СН'!$F$13-'СЕТ СН'!$F$23</f>
        <v>-42.057448829999998</v>
      </c>
      <c r="R390" s="36">
        <f>SUMIFS(СВЦЭМ!$K$34:$K$777,СВЦЭМ!$A$34:$A$777,$A390,СВЦЭМ!$B$34:$B$777,R$366)+'СЕТ СН'!$F$13-'СЕТ СН'!$F$23</f>
        <v>-38.24550492000003</v>
      </c>
      <c r="S390" s="36">
        <f>SUMIFS(СВЦЭМ!$K$34:$K$777,СВЦЭМ!$A$34:$A$777,$A390,СВЦЭМ!$B$34:$B$777,S$366)+'СЕТ СН'!$F$13-'СЕТ СН'!$F$23</f>
        <v>-42.723494719999962</v>
      </c>
      <c r="T390" s="36">
        <f>SUMIFS(СВЦЭМ!$K$34:$K$777,СВЦЭМ!$A$34:$A$777,$A390,СВЦЭМ!$B$34:$B$777,T$366)+'СЕТ СН'!$F$13-'СЕТ СН'!$F$23</f>
        <v>-58.002133670000035</v>
      </c>
      <c r="U390" s="36">
        <f>SUMIFS(СВЦЭМ!$K$34:$K$777,СВЦЭМ!$A$34:$A$777,$A390,СВЦЭМ!$B$34:$B$777,U$366)+'СЕТ СН'!$F$13-'СЕТ СН'!$F$23</f>
        <v>-79.343940550000013</v>
      </c>
      <c r="V390" s="36">
        <f>SUMIFS(СВЦЭМ!$K$34:$K$777,СВЦЭМ!$A$34:$A$777,$A390,СВЦЭМ!$B$34:$B$777,V$366)+'СЕТ СН'!$F$13-'СЕТ СН'!$F$23</f>
        <v>-79.658505559999981</v>
      </c>
      <c r="W390" s="36">
        <f>SUMIFS(СВЦЭМ!$K$34:$K$777,СВЦЭМ!$A$34:$A$777,$A390,СВЦЭМ!$B$34:$B$777,W$366)+'СЕТ СН'!$F$13-'СЕТ СН'!$F$23</f>
        <v>-82.537952850000011</v>
      </c>
      <c r="X390" s="36">
        <f>SUMIFS(СВЦЭМ!$K$34:$K$777,СВЦЭМ!$A$34:$A$777,$A390,СВЦЭМ!$B$34:$B$777,X$366)+'СЕТ СН'!$F$13-'СЕТ СН'!$F$23</f>
        <v>-48.307118009999954</v>
      </c>
      <c r="Y390" s="36">
        <f>SUMIFS(СВЦЭМ!$K$34:$K$777,СВЦЭМ!$A$34:$A$777,$A390,СВЦЭМ!$B$34:$B$777,Y$366)+'СЕТ СН'!$F$13-'СЕТ СН'!$F$23</f>
        <v>5.1294470300000512</v>
      </c>
    </row>
    <row r="391" spans="1:26" ht="15.75" x14ac:dyDescent="0.2">
      <c r="A391" s="35">
        <f t="shared" si="10"/>
        <v>42819</v>
      </c>
      <c r="B391" s="36">
        <f>SUMIFS(СВЦЭМ!$K$34:$K$777,СВЦЭМ!$A$34:$A$777,$A391,СВЦЭМ!$B$34:$B$777,B$366)+'СЕТ СН'!$F$13-'СЕТ СН'!$F$23</f>
        <v>44.148868829999969</v>
      </c>
      <c r="C391" s="36">
        <f>SUMIFS(СВЦЭМ!$K$34:$K$777,СВЦЭМ!$A$34:$A$777,$A391,СВЦЭМ!$B$34:$B$777,C$366)+'СЕТ СН'!$F$13-'СЕТ СН'!$F$23</f>
        <v>71.919515390000015</v>
      </c>
      <c r="D391" s="36">
        <f>SUMIFS(СВЦЭМ!$K$34:$K$777,СВЦЭМ!$A$34:$A$777,$A391,СВЦЭМ!$B$34:$B$777,D$366)+'СЕТ СН'!$F$13-'СЕТ СН'!$F$23</f>
        <v>83.006603850000033</v>
      </c>
      <c r="E391" s="36">
        <f>SUMIFS(СВЦЭМ!$K$34:$K$777,СВЦЭМ!$A$34:$A$777,$A391,СВЦЭМ!$B$34:$B$777,E$366)+'СЕТ СН'!$F$13-'СЕТ СН'!$F$23</f>
        <v>91.381996999999956</v>
      </c>
      <c r="F391" s="36">
        <f>SUMIFS(СВЦЭМ!$K$34:$K$777,СВЦЭМ!$A$34:$A$777,$A391,СВЦЭМ!$B$34:$B$777,F$366)+'СЕТ СН'!$F$13-'СЕТ СН'!$F$23</f>
        <v>90.273693879999996</v>
      </c>
      <c r="G391" s="36">
        <f>SUMIFS(СВЦЭМ!$K$34:$K$777,СВЦЭМ!$A$34:$A$777,$A391,СВЦЭМ!$B$34:$B$777,G$366)+'СЕТ СН'!$F$13-'СЕТ СН'!$F$23</f>
        <v>82.082461500000022</v>
      </c>
      <c r="H391" s="36">
        <f>SUMIFS(СВЦЭМ!$K$34:$K$777,СВЦЭМ!$A$34:$A$777,$A391,СВЦЭМ!$B$34:$B$777,H$366)+'СЕТ СН'!$F$13-'СЕТ СН'!$F$23</f>
        <v>65.865249909999989</v>
      </c>
      <c r="I391" s="36">
        <f>SUMIFS(СВЦЭМ!$K$34:$K$777,СВЦЭМ!$A$34:$A$777,$A391,СВЦЭМ!$B$34:$B$777,I$366)+'СЕТ СН'!$F$13-'СЕТ СН'!$F$23</f>
        <v>31.793944669999973</v>
      </c>
      <c r="J391" s="36">
        <f>SUMIFS(СВЦЭМ!$K$34:$K$777,СВЦЭМ!$A$34:$A$777,$A391,СВЦЭМ!$B$34:$B$777,J$366)+'СЕТ СН'!$F$13-'СЕТ СН'!$F$23</f>
        <v>-26.085460509999962</v>
      </c>
      <c r="K391" s="36">
        <f>SUMIFS(СВЦЭМ!$K$34:$K$777,СВЦЭМ!$A$34:$A$777,$A391,СВЦЭМ!$B$34:$B$777,K$366)+'СЕТ СН'!$F$13-'СЕТ СН'!$F$23</f>
        <v>-73.362477510000019</v>
      </c>
      <c r="L391" s="36">
        <f>SUMIFS(СВЦЭМ!$K$34:$K$777,СВЦЭМ!$A$34:$A$777,$A391,СВЦЭМ!$B$34:$B$777,L$366)+'СЕТ СН'!$F$13-'СЕТ СН'!$F$23</f>
        <v>-80.108776499999976</v>
      </c>
      <c r="M391" s="36">
        <f>SUMIFS(СВЦЭМ!$K$34:$K$777,СВЦЭМ!$A$34:$A$777,$A391,СВЦЭМ!$B$34:$B$777,M$366)+'СЕТ СН'!$F$13-'СЕТ СН'!$F$23</f>
        <v>-69.562117100000023</v>
      </c>
      <c r="N391" s="36">
        <f>SUMIFS(СВЦЭМ!$K$34:$K$777,СВЦЭМ!$A$34:$A$777,$A391,СВЦЭМ!$B$34:$B$777,N$366)+'СЕТ СН'!$F$13-'СЕТ СН'!$F$23</f>
        <v>-57.227876840000022</v>
      </c>
      <c r="O391" s="36">
        <f>SUMIFS(СВЦЭМ!$K$34:$K$777,СВЦЭМ!$A$34:$A$777,$A391,СВЦЭМ!$B$34:$B$777,O$366)+'СЕТ СН'!$F$13-'СЕТ СН'!$F$23</f>
        <v>-47.003272310000057</v>
      </c>
      <c r="P391" s="36">
        <f>SUMIFS(СВЦЭМ!$K$34:$K$777,СВЦЭМ!$A$34:$A$777,$A391,СВЦЭМ!$B$34:$B$777,P$366)+'СЕТ СН'!$F$13-'СЕТ СН'!$F$23</f>
        <v>-39.654463419999956</v>
      </c>
      <c r="Q391" s="36">
        <f>SUMIFS(СВЦЭМ!$K$34:$K$777,СВЦЭМ!$A$34:$A$777,$A391,СВЦЭМ!$B$34:$B$777,Q$366)+'СЕТ СН'!$F$13-'СЕТ СН'!$F$23</f>
        <v>-35.452817139999979</v>
      </c>
      <c r="R391" s="36">
        <f>SUMIFS(СВЦЭМ!$K$34:$K$777,СВЦЭМ!$A$34:$A$777,$A391,СВЦЭМ!$B$34:$B$777,R$366)+'СЕТ СН'!$F$13-'СЕТ СН'!$F$23</f>
        <v>-33.412782149999998</v>
      </c>
      <c r="S391" s="36">
        <f>SUMIFS(СВЦЭМ!$K$34:$K$777,СВЦЭМ!$A$34:$A$777,$A391,СВЦЭМ!$B$34:$B$777,S$366)+'СЕТ СН'!$F$13-'СЕТ СН'!$F$23</f>
        <v>-38.209095039999966</v>
      </c>
      <c r="T391" s="36">
        <f>SUMIFS(СВЦЭМ!$K$34:$K$777,СВЦЭМ!$A$34:$A$777,$A391,СВЦЭМ!$B$34:$B$777,T$366)+'СЕТ СН'!$F$13-'СЕТ СН'!$F$23</f>
        <v>-56.179403090000051</v>
      </c>
      <c r="U391" s="36">
        <f>SUMIFS(СВЦЭМ!$K$34:$K$777,СВЦЭМ!$A$34:$A$777,$A391,СВЦЭМ!$B$34:$B$777,U$366)+'СЕТ СН'!$F$13-'СЕТ СН'!$F$23</f>
        <v>-84.507569170000011</v>
      </c>
      <c r="V391" s="36">
        <f>SUMIFS(СВЦЭМ!$K$34:$K$777,СВЦЭМ!$A$34:$A$777,$A391,СВЦЭМ!$B$34:$B$777,V$366)+'СЕТ СН'!$F$13-'СЕТ СН'!$F$23</f>
        <v>-90.543132019999973</v>
      </c>
      <c r="W391" s="36">
        <f>SUMIFS(СВЦЭМ!$K$34:$K$777,СВЦЭМ!$A$34:$A$777,$A391,СВЦЭМ!$B$34:$B$777,W$366)+'СЕТ СН'!$F$13-'СЕТ СН'!$F$23</f>
        <v>-95.358306190000008</v>
      </c>
      <c r="X391" s="36">
        <f>SUMIFS(СВЦЭМ!$K$34:$K$777,СВЦЭМ!$A$34:$A$777,$A391,СВЦЭМ!$B$34:$B$777,X$366)+'СЕТ СН'!$F$13-'СЕТ СН'!$F$23</f>
        <v>-61.302512070000034</v>
      </c>
      <c r="Y391" s="36">
        <f>SUMIFS(СВЦЭМ!$K$34:$K$777,СВЦЭМ!$A$34:$A$777,$A391,СВЦЭМ!$B$34:$B$777,Y$366)+'СЕТ СН'!$F$13-'СЕТ СН'!$F$23</f>
        <v>-8.424409540000056</v>
      </c>
    </row>
    <row r="392" spans="1:26" ht="15.75" x14ac:dyDescent="0.2">
      <c r="A392" s="35">
        <f t="shared" si="10"/>
        <v>42820</v>
      </c>
      <c r="B392" s="36">
        <f>SUMIFS(СВЦЭМ!$K$34:$K$777,СВЦЭМ!$A$34:$A$777,$A392,СВЦЭМ!$B$34:$B$777,B$366)+'СЕТ СН'!$F$13-'СЕТ СН'!$F$23</f>
        <v>35.343614409999986</v>
      </c>
      <c r="C392" s="36">
        <f>SUMIFS(СВЦЭМ!$K$34:$K$777,СВЦЭМ!$A$34:$A$777,$A392,СВЦЭМ!$B$34:$B$777,C$366)+'СЕТ СН'!$F$13-'СЕТ СН'!$F$23</f>
        <v>62.391745320000041</v>
      </c>
      <c r="D392" s="36">
        <f>SUMIFS(СВЦЭМ!$K$34:$K$777,СВЦЭМ!$A$34:$A$777,$A392,СВЦЭМ!$B$34:$B$777,D$366)+'СЕТ СН'!$F$13-'СЕТ СН'!$F$23</f>
        <v>76.09876700999996</v>
      </c>
      <c r="E392" s="36">
        <f>SUMIFS(СВЦЭМ!$K$34:$K$777,СВЦЭМ!$A$34:$A$777,$A392,СВЦЭМ!$B$34:$B$777,E$366)+'СЕТ СН'!$F$13-'СЕТ СН'!$F$23</f>
        <v>84.278558530000055</v>
      </c>
      <c r="F392" s="36">
        <f>SUMIFS(СВЦЭМ!$K$34:$K$777,СВЦЭМ!$A$34:$A$777,$A392,СВЦЭМ!$B$34:$B$777,F$366)+'СЕТ СН'!$F$13-'СЕТ СН'!$F$23</f>
        <v>84.528156490000015</v>
      </c>
      <c r="G392" s="36">
        <f>SUMIFS(СВЦЭМ!$K$34:$K$777,СВЦЭМ!$A$34:$A$777,$A392,СВЦЭМ!$B$34:$B$777,G$366)+'СЕТ СН'!$F$13-'СЕТ СН'!$F$23</f>
        <v>76.657239639999943</v>
      </c>
      <c r="H392" s="36">
        <f>SUMIFS(СВЦЭМ!$K$34:$K$777,СВЦЭМ!$A$34:$A$777,$A392,СВЦЭМ!$B$34:$B$777,H$366)+'СЕТ СН'!$F$13-'СЕТ СН'!$F$23</f>
        <v>61.619654139999966</v>
      </c>
      <c r="I392" s="36">
        <f>SUMIFS(СВЦЭМ!$K$34:$K$777,СВЦЭМ!$A$34:$A$777,$A392,СВЦЭМ!$B$34:$B$777,I$366)+'СЕТ СН'!$F$13-'СЕТ СН'!$F$23</f>
        <v>47.506169870000008</v>
      </c>
      <c r="J392" s="36">
        <f>SUMIFS(СВЦЭМ!$K$34:$K$777,СВЦЭМ!$A$34:$A$777,$A392,СВЦЭМ!$B$34:$B$777,J$366)+'СЕТ СН'!$F$13-'СЕТ СН'!$F$23</f>
        <v>-12.377140209999993</v>
      </c>
      <c r="K392" s="36">
        <f>SUMIFS(СВЦЭМ!$K$34:$K$777,СВЦЭМ!$A$34:$A$777,$A392,СВЦЭМ!$B$34:$B$777,K$366)+'СЕТ СН'!$F$13-'СЕТ СН'!$F$23</f>
        <v>-64.758813939999982</v>
      </c>
      <c r="L392" s="36">
        <f>SUMIFS(СВЦЭМ!$K$34:$K$777,СВЦЭМ!$A$34:$A$777,$A392,СВЦЭМ!$B$34:$B$777,L$366)+'СЕТ СН'!$F$13-'СЕТ СН'!$F$23</f>
        <v>-75.251695340000026</v>
      </c>
      <c r="M392" s="36">
        <f>SUMIFS(СВЦЭМ!$K$34:$K$777,СВЦЭМ!$A$34:$A$777,$A392,СВЦЭМ!$B$34:$B$777,M$366)+'СЕТ СН'!$F$13-'СЕТ СН'!$F$23</f>
        <v>-69.933822620000001</v>
      </c>
      <c r="N392" s="36">
        <f>SUMIFS(СВЦЭМ!$K$34:$K$777,СВЦЭМ!$A$34:$A$777,$A392,СВЦЭМ!$B$34:$B$777,N$366)+'СЕТ СН'!$F$13-'СЕТ СН'!$F$23</f>
        <v>-58.261027340000055</v>
      </c>
      <c r="O392" s="36">
        <f>SUMIFS(СВЦЭМ!$K$34:$K$777,СВЦЭМ!$A$34:$A$777,$A392,СВЦЭМ!$B$34:$B$777,O$366)+'СЕТ СН'!$F$13-'СЕТ СН'!$F$23</f>
        <v>-52.995951699999978</v>
      </c>
      <c r="P392" s="36">
        <f>SUMIFS(СВЦЭМ!$K$34:$K$777,СВЦЭМ!$A$34:$A$777,$A392,СВЦЭМ!$B$34:$B$777,P$366)+'СЕТ СН'!$F$13-'СЕТ СН'!$F$23</f>
        <v>-46.544797389999985</v>
      </c>
      <c r="Q392" s="36">
        <f>SUMIFS(СВЦЭМ!$K$34:$K$777,СВЦЭМ!$A$34:$A$777,$A392,СВЦЭМ!$B$34:$B$777,Q$366)+'СЕТ СН'!$F$13-'СЕТ СН'!$F$23</f>
        <v>-45.26189801999999</v>
      </c>
      <c r="R392" s="36">
        <f>SUMIFS(СВЦЭМ!$K$34:$K$777,СВЦЭМ!$A$34:$A$777,$A392,СВЦЭМ!$B$34:$B$777,R$366)+'СЕТ СН'!$F$13-'СЕТ СН'!$F$23</f>
        <v>-44.270054380000033</v>
      </c>
      <c r="S392" s="36">
        <f>SUMIFS(СВЦЭМ!$K$34:$K$777,СВЦЭМ!$A$34:$A$777,$A392,СВЦЭМ!$B$34:$B$777,S$366)+'СЕТ СН'!$F$13-'СЕТ СН'!$F$23</f>
        <v>-48.153209349999997</v>
      </c>
      <c r="T392" s="36">
        <f>SUMIFS(СВЦЭМ!$K$34:$K$777,СВЦЭМ!$A$34:$A$777,$A392,СВЦЭМ!$B$34:$B$777,T$366)+'СЕТ СН'!$F$13-'СЕТ СН'!$F$23</f>
        <v>-63.727518929999974</v>
      </c>
      <c r="U392" s="36">
        <f>SUMIFS(СВЦЭМ!$K$34:$K$777,СВЦЭМ!$A$34:$A$777,$A392,СВЦЭМ!$B$34:$B$777,U$366)+'СЕТ СН'!$F$13-'СЕТ СН'!$F$23</f>
        <v>-81.657534039999973</v>
      </c>
      <c r="V392" s="36">
        <f>SUMIFS(СВЦЭМ!$K$34:$K$777,СВЦЭМ!$A$34:$A$777,$A392,СВЦЭМ!$B$34:$B$777,V$366)+'СЕТ СН'!$F$13-'СЕТ СН'!$F$23</f>
        <v>-82.404938230000027</v>
      </c>
      <c r="W392" s="36">
        <f>SUMIFS(СВЦЭМ!$K$34:$K$777,СВЦЭМ!$A$34:$A$777,$A392,СВЦЭМ!$B$34:$B$777,W$366)+'СЕТ СН'!$F$13-'СЕТ СН'!$F$23</f>
        <v>-81.523456769999996</v>
      </c>
      <c r="X392" s="36">
        <f>SUMIFS(СВЦЭМ!$K$34:$K$777,СВЦЭМ!$A$34:$A$777,$A392,СВЦЭМ!$B$34:$B$777,X$366)+'СЕТ СН'!$F$13-'СЕТ СН'!$F$23</f>
        <v>-39.029735770000002</v>
      </c>
      <c r="Y392" s="36">
        <f>SUMIFS(СВЦЭМ!$K$34:$K$777,СВЦЭМ!$A$34:$A$777,$A392,СВЦЭМ!$B$34:$B$777,Y$366)+'СЕТ СН'!$F$13-'СЕТ СН'!$F$23</f>
        <v>16.326581430000033</v>
      </c>
    </row>
    <row r="393" spans="1:26" ht="15.75" x14ac:dyDescent="0.2">
      <c r="A393" s="35">
        <f t="shared" si="10"/>
        <v>42821</v>
      </c>
      <c r="B393" s="36">
        <f>SUMIFS(СВЦЭМ!$K$34:$K$777,СВЦЭМ!$A$34:$A$777,$A393,СВЦЭМ!$B$34:$B$777,B$366)+'СЕТ СН'!$F$13-'СЕТ СН'!$F$23</f>
        <v>111.51380208</v>
      </c>
      <c r="C393" s="36">
        <f>SUMIFS(СВЦЭМ!$K$34:$K$777,СВЦЭМ!$A$34:$A$777,$A393,СВЦЭМ!$B$34:$B$777,C$366)+'СЕТ СН'!$F$13-'СЕТ СН'!$F$23</f>
        <v>141.95650372</v>
      </c>
      <c r="D393" s="36">
        <f>SUMIFS(СВЦЭМ!$K$34:$K$777,СВЦЭМ!$A$34:$A$777,$A393,СВЦЭМ!$B$34:$B$777,D$366)+'СЕТ СН'!$F$13-'СЕТ СН'!$F$23</f>
        <v>158.35941357000002</v>
      </c>
      <c r="E393" s="36">
        <f>SUMIFS(СВЦЭМ!$K$34:$K$777,СВЦЭМ!$A$34:$A$777,$A393,СВЦЭМ!$B$34:$B$777,E$366)+'СЕТ СН'!$F$13-'СЕТ СН'!$F$23</f>
        <v>160.95975289</v>
      </c>
      <c r="F393" s="36">
        <f>SUMIFS(СВЦЭМ!$K$34:$K$777,СВЦЭМ!$A$34:$A$777,$A393,СВЦЭМ!$B$34:$B$777,F$366)+'СЕТ СН'!$F$13-'СЕТ СН'!$F$23</f>
        <v>163.22574693000001</v>
      </c>
      <c r="G393" s="36">
        <f>SUMIFS(СВЦЭМ!$K$34:$K$777,СВЦЭМ!$A$34:$A$777,$A393,СВЦЭМ!$B$34:$B$777,G$366)+'СЕТ СН'!$F$13-'СЕТ СН'!$F$23</f>
        <v>150.41325888999995</v>
      </c>
      <c r="H393" s="36">
        <f>SUMIFS(СВЦЭМ!$K$34:$K$777,СВЦЭМ!$A$34:$A$777,$A393,СВЦЭМ!$B$34:$B$777,H$366)+'СЕТ СН'!$F$13-'СЕТ СН'!$F$23</f>
        <v>105.45966652000004</v>
      </c>
      <c r="I393" s="36">
        <f>SUMIFS(СВЦЭМ!$K$34:$K$777,СВЦЭМ!$A$34:$A$777,$A393,СВЦЭМ!$B$34:$B$777,I$366)+'СЕТ СН'!$F$13-'СЕТ СН'!$F$23</f>
        <v>56.832014680000043</v>
      </c>
      <c r="J393" s="36">
        <f>SUMIFS(СВЦЭМ!$K$34:$K$777,СВЦЭМ!$A$34:$A$777,$A393,СВЦЭМ!$B$34:$B$777,J$366)+'СЕТ СН'!$F$13-'СЕТ СН'!$F$23</f>
        <v>16.876571239999976</v>
      </c>
      <c r="K393" s="36">
        <f>SUMIFS(СВЦЭМ!$K$34:$K$777,СВЦЭМ!$A$34:$A$777,$A393,СВЦЭМ!$B$34:$B$777,K$366)+'СЕТ СН'!$F$13-'СЕТ СН'!$F$23</f>
        <v>-23.917495079999981</v>
      </c>
      <c r="L393" s="36">
        <f>SUMIFS(СВЦЭМ!$K$34:$K$777,СВЦЭМ!$A$34:$A$777,$A393,СВЦЭМ!$B$34:$B$777,L$366)+'СЕТ СН'!$F$13-'СЕТ СН'!$F$23</f>
        <v>-21.483595020000053</v>
      </c>
      <c r="M393" s="36">
        <f>SUMIFS(СВЦЭМ!$K$34:$K$777,СВЦЭМ!$A$34:$A$777,$A393,СВЦЭМ!$B$34:$B$777,M$366)+'СЕТ СН'!$F$13-'СЕТ СН'!$F$23</f>
        <v>-5.2502404099999467</v>
      </c>
      <c r="N393" s="36">
        <f>SUMIFS(СВЦЭМ!$K$34:$K$777,СВЦЭМ!$A$34:$A$777,$A393,СВЦЭМ!$B$34:$B$777,N$366)+'СЕТ СН'!$F$13-'СЕТ СН'!$F$23</f>
        <v>2.4410044999999627</v>
      </c>
      <c r="O393" s="36">
        <f>SUMIFS(СВЦЭМ!$K$34:$K$777,СВЦЭМ!$A$34:$A$777,$A393,СВЦЭМ!$B$34:$B$777,O$366)+'СЕТ СН'!$F$13-'СЕТ СН'!$F$23</f>
        <v>1.4391217600000346</v>
      </c>
      <c r="P393" s="36">
        <f>SUMIFS(СВЦЭМ!$K$34:$K$777,СВЦЭМ!$A$34:$A$777,$A393,СВЦЭМ!$B$34:$B$777,P$366)+'СЕТ СН'!$F$13-'СЕТ СН'!$F$23</f>
        <v>10.780371410000043</v>
      </c>
      <c r="Q393" s="36">
        <f>SUMIFS(СВЦЭМ!$K$34:$K$777,СВЦЭМ!$A$34:$A$777,$A393,СВЦЭМ!$B$34:$B$777,Q$366)+'СЕТ СН'!$F$13-'СЕТ СН'!$F$23</f>
        <v>16.238143690000015</v>
      </c>
      <c r="R393" s="36">
        <f>SUMIFS(СВЦЭМ!$K$34:$K$777,СВЦЭМ!$A$34:$A$777,$A393,СВЦЭМ!$B$34:$B$777,R$366)+'СЕТ СН'!$F$13-'СЕТ СН'!$F$23</f>
        <v>12.541612719999989</v>
      </c>
      <c r="S393" s="36">
        <f>SUMIFS(СВЦЭМ!$K$34:$K$777,СВЦЭМ!$A$34:$A$777,$A393,СВЦЭМ!$B$34:$B$777,S$366)+'СЕТ СН'!$F$13-'СЕТ СН'!$F$23</f>
        <v>7.8620422499999449</v>
      </c>
      <c r="T393" s="36">
        <f>SUMIFS(СВЦЭМ!$K$34:$K$777,СВЦЭМ!$A$34:$A$777,$A393,СВЦЭМ!$B$34:$B$777,T$366)+'СЕТ СН'!$F$13-'СЕТ СН'!$F$23</f>
        <v>-10.704338020000023</v>
      </c>
      <c r="U393" s="36">
        <f>SUMIFS(СВЦЭМ!$K$34:$K$777,СВЦЭМ!$A$34:$A$777,$A393,СВЦЭМ!$B$34:$B$777,U$366)+'СЕТ СН'!$F$13-'СЕТ СН'!$F$23</f>
        <v>-32.940413390000003</v>
      </c>
      <c r="V393" s="36">
        <f>SUMIFS(СВЦЭМ!$K$34:$K$777,СВЦЭМ!$A$34:$A$777,$A393,СВЦЭМ!$B$34:$B$777,V$366)+'СЕТ СН'!$F$13-'СЕТ СН'!$F$23</f>
        <v>-31.443200609999963</v>
      </c>
      <c r="W393" s="36">
        <f>SUMIFS(СВЦЭМ!$K$34:$K$777,СВЦЭМ!$A$34:$A$777,$A393,СВЦЭМ!$B$34:$B$777,W$366)+'СЕТ СН'!$F$13-'СЕТ СН'!$F$23</f>
        <v>-36.66088050999997</v>
      </c>
      <c r="X393" s="36">
        <f>SUMIFS(СВЦЭМ!$K$34:$K$777,СВЦЭМ!$A$34:$A$777,$A393,СВЦЭМ!$B$34:$B$777,X$366)+'СЕТ СН'!$F$13-'СЕТ СН'!$F$23</f>
        <v>15.784038440000018</v>
      </c>
      <c r="Y393" s="36">
        <f>SUMIFS(СВЦЭМ!$K$34:$K$777,СВЦЭМ!$A$34:$A$777,$A393,СВЦЭМ!$B$34:$B$777,Y$366)+'СЕТ СН'!$F$13-'СЕТ СН'!$F$23</f>
        <v>67.038700420000055</v>
      </c>
    </row>
    <row r="394" spans="1:26" ht="15.75" x14ac:dyDescent="0.2">
      <c r="A394" s="35">
        <f t="shared" si="10"/>
        <v>42822</v>
      </c>
      <c r="B394" s="36">
        <f>SUMIFS(СВЦЭМ!$K$34:$K$777,СВЦЭМ!$A$34:$A$777,$A394,СВЦЭМ!$B$34:$B$777,B$366)+'СЕТ СН'!$F$13-'СЕТ СН'!$F$23</f>
        <v>55.296650070000055</v>
      </c>
      <c r="C394" s="36">
        <f>SUMIFS(СВЦЭМ!$K$34:$K$777,СВЦЭМ!$A$34:$A$777,$A394,СВЦЭМ!$B$34:$B$777,C$366)+'СЕТ СН'!$F$13-'СЕТ СН'!$F$23</f>
        <v>65.444761459999995</v>
      </c>
      <c r="D394" s="36">
        <f>SUMIFS(СВЦЭМ!$K$34:$K$777,СВЦЭМ!$A$34:$A$777,$A394,СВЦЭМ!$B$34:$B$777,D$366)+'СЕТ СН'!$F$13-'СЕТ СН'!$F$23</f>
        <v>80.122788440000022</v>
      </c>
      <c r="E394" s="36">
        <f>SUMIFS(СВЦЭМ!$K$34:$K$777,СВЦЭМ!$A$34:$A$777,$A394,СВЦЭМ!$B$34:$B$777,E$366)+'СЕТ СН'!$F$13-'СЕТ СН'!$F$23</f>
        <v>85.179657160000033</v>
      </c>
      <c r="F394" s="36">
        <f>SUMIFS(СВЦЭМ!$K$34:$K$777,СВЦЭМ!$A$34:$A$777,$A394,СВЦЭМ!$B$34:$B$777,F$366)+'СЕТ СН'!$F$13-'СЕТ СН'!$F$23</f>
        <v>81.808784159999959</v>
      </c>
      <c r="G394" s="36">
        <f>SUMIFS(СВЦЭМ!$K$34:$K$777,СВЦЭМ!$A$34:$A$777,$A394,СВЦЭМ!$B$34:$B$777,G$366)+'СЕТ СН'!$F$13-'СЕТ СН'!$F$23</f>
        <v>72.272709009999971</v>
      </c>
      <c r="H394" s="36">
        <f>SUMIFS(СВЦЭМ!$K$34:$K$777,СВЦЭМ!$A$34:$A$777,$A394,СВЦЭМ!$B$34:$B$777,H$366)+'СЕТ СН'!$F$13-'СЕТ СН'!$F$23</f>
        <v>36.678025990000037</v>
      </c>
      <c r="I394" s="36">
        <f>SUMIFS(СВЦЭМ!$K$34:$K$777,СВЦЭМ!$A$34:$A$777,$A394,СВЦЭМ!$B$34:$B$777,I$366)+'СЕТ СН'!$F$13-'СЕТ СН'!$F$23</f>
        <v>30.702810829999976</v>
      </c>
      <c r="J394" s="36">
        <f>SUMIFS(СВЦЭМ!$K$34:$K$777,СВЦЭМ!$A$34:$A$777,$A394,СВЦЭМ!$B$34:$B$777,J$366)+'СЕТ СН'!$F$13-'СЕТ СН'!$F$23</f>
        <v>14.263622680000026</v>
      </c>
      <c r="K394" s="36">
        <f>SUMIFS(СВЦЭМ!$K$34:$K$777,СВЦЭМ!$A$34:$A$777,$A394,СВЦЭМ!$B$34:$B$777,K$366)+'СЕТ СН'!$F$13-'СЕТ СН'!$F$23</f>
        <v>-1.0859023399999614</v>
      </c>
      <c r="L394" s="36">
        <f>SUMIFS(СВЦЭМ!$K$34:$K$777,СВЦЭМ!$A$34:$A$777,$A394,СВЦЭМ!$B$34:$B$777,L$366)+'СЕТ СН'!$F$13-'СЕТ СН'!$F$23</f>
        <v>0.48765366999998605</v>
      </c>
      <c r="M394" s="36">
        <f>SUMIFS(СВЦЭМ!$K$34:$K$777,СВЦЭМ!$A$34:$A$777,$A394,СВЦЭМ!$B$34:$B$777,M$366)+'СЕТ СН'!$F$13-'СЕТ СН'!$F$23</f>
        <v>0.88051458999996157</v>
      </c>
      <c r="N394" s="36">
        <f>SUMIFS(СВЦЭМ!$K$34:$K$777,СВЦЭМ!$A$34:$A$777,$A394,СВЦЭМ!$B$34:$B$777,N$366)+'СЕТ СН'!$F$13-'СЕТ СН'!$F$23</f>
        <v>13.436730649999959</v>
      </c>
      <c r="O394" s="36">
        <f>SUMIFS(СВЦЭМ!$K$34:$K$777,СВЦЭМ!$A$34:$A$777,$A394,СВЦЭМ!$B$34:$B$777,O$366)+'СЕТ СН'!$F$13-'СЕТ СН'!$F$23</f>
        <v>14.891022939999971</v>
      </c>
      <c r="P394" s="36">
        <f>SUMIFS(СВЦЭМ!$K$34:$K$777,СВЦЭМ!$A$34:$A$777,$A394,СВЦЭМ!$B$34:$B$777,P$366)+'СЕТ СН'!$F$13-'СЕТ СН'!$F$23</f>
        <v>26.11287703000005</v>
      </c>
      <c r="Q394" s="36">
        <f>SUMIFS(СВЦЭМ!$K$34:$K$777,СВЦЭМ!$A$34:$A$777,$A394,СВЦЭМ!$B$34:$B$777,Q$366)+'СЕТ СН'!$F$13-'СЕТ СН'!$F$23</f>
        <v>23.530538399999955</v>
      </c>
      <c r="R394" s="36">
        <f>SUMIFS(СВЦЭМ!$K$34:$K$777,СВЦЭМ!$A$34:$A$777,$A394,СВЦЭМ!$B$34:$B$777,R$366)+'СЕТ СН'!$F$13-'СЕТ СН'!$F$23</f>
        <v>21.909939770000051</v>
      </c>
      <c r="S394" s="36">
        <f>SUMIFS(СВЦЭМ!$K$34:$K$777,СВЦЭМ!$A$34:$A$777,$A394,СВЦЭМ!$B$34:$B$777,S$366)+'СЕТ СН'!$F$13-'СЕТ СН'!$F$23</f>
        <v>22.252285659999984</v>
      </c>
      <c r="T394" s="36">
        <f>SUMIFS(СВЦЭМ!$K$34:$K$777,СВЦЭМ!$A$34:$A$777,$A394,СВЦЭМ!$B$34:$B$777,T$366)+'СЕТ СН'!$F$13-'СЕТ СН'!$F$23</f>
        <v>15.192567240000017</v>
      </c>
      <c r="U394" s="36">
        <f>SUMIFS(СВЦЭМ!$K$34:$K$777,СВЦЭМ!$A$34:$A$777,$A394,СВЦЭМ!$B$34:$B$777,U$366)+'СЕТ СН'!$F$13-'СЕТ СН'!$F$23</f>
        <v>13.224031630000013</v>
      </c>
      <c r="V394" s="36">
        <f>SUMIFS(СВЦЭМ!$K$34:$K$777,СВЦЭМ!$A$34:$A$777,$A394,СВЦЭМ!$B$34:$B$777,V$366)+'СЕТ СН'!$F$13-'СЕТ СН'!$F$23</f>
        <v>16.759600529999943</v>
      </c>
      <c r="W394" s="36">
        <f>SUMIFS(СВЦЭМ!$K$34:$K$777,СВЦЭМ!$A$34:$A$777,$A394,СВЦЭМ!$B$34:$B$777,W$366)+'СЕТ СН'!$F$13-'СЕТ СН'!$F$23</f>
        <v>14.745561210000005</v>
      </c>
      <c r="X394" s="36">
        <f>SUMIFS(СВЦЭМ!$K$34:$K$777,СВЦЭМ!$A$34:$A$777,$A394,СВЦЭМ!$B$34:$B$777,X$366)+'СЕТ СН'!$F$13-'СЕТ СН'!$F$23</f>
        <v>34.813737960000026</v>
      </c>
      <c r="Y394" s="36">
        <f>SUMIFS(СВЦЭМ!$K$34:$K$777,СВЦЭМ!$A$34:$A$777,$A394,СВЦЭМ!$B$34:$B$777,Y$366)+'СЕТ СН'!$F$13-'СЕТ СН'!$F$23</f>
        <v>59.786439660000042</v>
      </c>
    </row>
    <row r="395" spans="1:26" ht="15.75" x14ac:dyDescent="0.2">
      <c r="A395" s="35">
        <f t="shared" si="10"/>
        <v>42823</v>
      </c>
      <c r="B395" s="36">
        <f>SUMIFS(СВЦЭМ!$K$34:$K$777,СВЦЭМ!$A$34:$A$777,$A395,СВЦЭМ!$B$34:$B$777,B$366)+'СЕТ СН'!$F$13-'СЕТ СН'!$F$23</f>
        <v>68.924103299999956</v>
      </c>
      <c r="C395" s="36">
        <f>SUMIFS(СВЦЭМ!$K$34:$K$777,СВЦЭМ!$A$34:$A$777,$A395,СВЦЭМ!$B$34:$B$777,C$366)+'СЕТ СН'!$F$13-'СЕТ СН'!$F$23</f>
        <v>96.048443570000018</v>
      </c>
      <c r="D395" s="36">
        <f>SUMIFS(СВЦЭМ!$K$34:$K$777,СВЦЭМ!$A$34:$A$777,$A395,СВЦЭМ!$B$34:$B$777,D$366)+'СЕТ СН'!$F$13-'СЕТ СН'!$F$23</f>
        <v>112.92275443999995</v>
      </c>
      <c r="E395" s="36">
        <f>SUMIFS(СВЦЭМ!$K$34:$K$777,СВЦЭМ!$A$34:$A$777,$A395,СВЦЭМ!$B$34:$B$777,E$366)+'СЕТ СН'!$F$13-'СЕТ СН'!$F$23</f>
        <v>121.25680170999999</v>
      </c>
      <c r="F395" s="36">
        <f>SUMIFS(СВЦЭМ!$K$34:$K$777,СВЦЭМ!$A$34:$A$777,$A395,СВЦЭМ!$B$34:$B$777,F$366)+'СЕТ СН'!$F$13-'СЕТ СН'!$F$23</f>
        <v>115.62665139000001</v>
      </c>
      <c r="G395" s="36">
        <f>SUMIFS(СВЦЭМ!$K$34:$K$777,СВЦЭМ!$A$34:$A$777,$A395,СВЦЭМ!$B$34:$B$777,G$366)+'СЕТ СН'!$F$13-'СЕТ СН'!$F$23</f>
        <v>107.69587758</v>
      </c>
      <c r="H395" s="36">
        <f>SUMIFS(СВЦЭМ!$K$34:$K$777,СВЦЭМ!$A$34:$A$777,$A395,СВЦЭМ!$B$34:$B$777,H$366)+'СЕТ СН'!$F$13-'СЕТ СН'!$F$23</f>
        <v>64.102197530000012</v>
      </c>
      <c r="I395" s="36">
        <f>SUMIFS(СВЦЭМ!$K$34:$K$777,СВЦЭМ!$A$34:$A$777,$A395,СВЦЭМ!$B$34:$B$777,I$366)+'СЕТ СН'!$F$13-'СЕТ СН'!$F$23</f>
        <v>16.894050870000001</v>
      </c>
      <c r="J395" s="36">
        <f>SUMIFS(СВЦЭМ!$K$34:$K$777,СВЦЭМ!$A$34:$A$777,$A395,СВЦЭМ!$B$34:$B$777,J$366)+'СЕТ СН'!$F$13-'СЕТ СН'!$F$23</f>
        <v>-25.601562919999992</v>
      </c>
      <c r="K395" s="36">
        <f>SUMIFS(СВЦЭМ!$K$34:$K$777,СВЦЭМ!$A$34:$A$777,$A395,СВЦЭМ!$B$34:$B$777,K$366)+'СЕТ СН'!$F$13-'СЕТ СН'!$F$23</f>
        <v>-53.765876079999998</v>
      </c>
      <c r="L395" s="36">
        <f>SUMIFS(СВЦЭМ!$K$34:$K$777,СВЦЭМ!$A$34:$A$777,$A395,СВЦЭМ!$B$34:$B$777,L$366)+'СЕТ СН'!$F$13-'СЕТ СН'!$F$23</f>
        <v>-55.386245730000041</v>
      </c>
      <c r="M395" s="36">
        <f>SUMIFS(СВЦЭМ!$K$34:$K$777,СВЦЭМ!$A$34:$A$777,$A395,СВЦЭМ!$B$34:$B$777,M$366)+'СЕТ СН'!$F$13-'СЕТ СН'!$F$23</f>
        <v>-59.529158430000052</v>
      </c>
      <c r="N395" s="36">
        <f>SUMIFS(СВЦЭМ!$K$34:$K$777,СВЦЭМ!$A$34:$A$777,$A395,СВЦЭМ!$B$34:$B$777,N$366)+'СЕТ СН'!$F$13-'СЕТ СН'!$F$23</f>
        <v>-56.258719609999957</v>
      </c>
      <c r="O395" s="36">
        <f>SUMIFS(СВЦЭМ!$K$34:$K$777,СВЦЭМ!$A$34:$A$777,$A395,СВЦЭМ!$B$34:$B$777,O$366)+'СЕТ СН'!$F$13-'СЕТ СН'!$F$23</f>
        <v>-48.335511460000021</v>
      </c>
      <c r="P395" s="36">
        <f>SUMIFS(СВЦЭМ!$K$34:$K$777,СВЦЭМ!$A$34:$A$777,$A395,СВЦЭМ!$B$34:$B$777,P$366)+'СЕТ СН'!$F$13-'СЕТ СН'!$F$23</f>
        <v>-38.936460829999987</v>
      </c>
      <c r="Q395" s="36">
        <f>SUMIFS(СВЦЭМ!$K$34:$K$777,СВЦЭМ!$A$34:$A$777,$A395,СВЦЭМ!$B$34:$B$777,Q$366)+'СЕТ СН'!$F$13-'СЕТ СН'!$F$23</f>
        <v>-29.740831729999968</v>
      </c>
      <c r="R395" s="36">
        <f>SUMIFS(СВЦЭМ!$K$34:$K$777,СВЦЭМ!$A$34:$A$777,$A395,СВЦЭМ!$B$34:$B$777,R$366)+'СЕТ СН'!$F$13-'СЕТ СН'!$F$23</f>
        <v>-25.948496350000028</v>
      </c>
      <c r="S395" s="36">
        <f>SUMIFS(СВЦЭМ!$K$34:$K$777,СВЦЭМ!$A$34:$A$777,$A395,СВЦЭМ!$B$34:$B$777,S$366)+'СЕТ СН'!$F$13-'СЕТ СН'!$F$23</f>
        <v>-32.313864319999993</v>
      </c>
      <c r="T395" s="36">
        <f>SUMIFS(СВЦЭМ!$K$34:$K$777,СВЦЭМ!$A$34:$A$777,$A395,СВЦЭМ!$B$34:$B$777,T$366)+'СЕТ СН'!$F$13-'СЕТ СН'!$F$23</f>
        <v>-43.30142466999996</v>
      </c>
      <c r="U395" s="36">
        <f>SUMIFS(СВЦЭМ!$K$34:$K$777,СВЦЭМ!$A$34:$A$777,$A395,СВЦЭМ!$B$34:$B$777,U$366)+'СЕТ СН'!$F$13-'СЕТ СН'!$F$23</f>
        <v>-51.854428340000027</v>
      </c>
      <c r="V395" s="36">
        <f>SUMIFS(СВЦЭМ!$K$34:$K$777,СВЦЭМ!$A$34:$A$777,$A395,СВЦЭМ!$B$34:$B$777,V$366)+'СЕТ СН'!$F$13-'СЕТ СН'!$F$23</f>
        <v>-51.275696079999989</v>
      </c>
      <c r="W395" s="36">
        <f>SUMIFS(СВЦЭМ!$K$34:$K$777,СВЦЭМ!$A$34:$A$777,$A395,СВЦЭМ!$B$34:$B$777,W$366)+'СЕТ СН'!$F$13-'СЕТ СН'!$F$23</f>
        <v>-58.177034860000049</v>
      </c>
      <c r="X395" s="36">
        <f>SUMIFS(СВЦЭМ!$K$34:$K$777,СВЦЭМ!$A$34:$A$777,$A395,СВЦЭМ!$B$34:$B$777,X$366)+'СЕТ СН'!$F$13-'СЕТ СН'!$F$23</f>
        <v>-32.08469697999999</v>
      </c>
      <c r="Y395" s="36">
        <f>SUMIFS(СВЦЭМ!$K$34:$K$777,СВЦЭМ!$A$34:$A$777,$A395,СВЦЭМ!$B$34:$B$777,Y$366)+'СЕТ СН'!$F$13-'СЕТ СН'!$F$23</f>
        <v>21.214272390000019</v>
      </c>
    </row>
    <row r="396" spans="1:26" ht="15.75" x14ac:dyDescent="0.2">
      <c r="A396" s="35">
        <f t="shared" si="10"/>
        <v>42824</v>
      </c>
      <c r="B396" s="36">
        <f>SUMIFS(СВЦЭМ!$K$34:$K$777,СВЦЭМ!$A$34:$A$777,$A396,СВЦЭМ!$B$34:$B$777,B$366)+'СЕТ СН'!$F$13-'СЕТ СН'!$F$23</f>
        <v>57.764839629999983</v>
      </c>
      <c r="C396" s="36">
        <f>SUMIFS(СВЦЭМ!$K$34:$K$777,СВЦЭМ!$A$34:$A$777,$A396,СВЦЭМ!$B$34:$B$777,C$366)+'СЕТ СН'!$F$13-'СЕТ СН'!$F$23</f>
        <v>83.656807609999987</v>
      </c>
      <c r="D396" s="36">
        <f>SUMIFS(СВЦЭМ!$K$34:$K$777,СВЦЭМ!$A$34:$A$777,$A396,СВЦЭМ!$B$34:$B$777,D$366)+'СЕТ СН'!$F$13-'СЕТ СН'!$F$23</f>
        <v>97.967054269999949</v>
      </c>
      <c r="E396" s="36">
        <f>SUMIFS(СВЦЭМ!$K$34:$K$777,СВЦЭМ!$A$34:$A$777,$A396,СВЦЭМ!$B$34:$B$777,E$366)+'СЕТ СН'!$F$13-'СЕТ СН'!$F$23</f>
        <v>107.09304832999999</v>
      </c>
      <c r="F396" s="36">
        <f>SUMIFS(СВЦЭМ!$K$34:$K$777,СВЦЭМ!$A$34:$A$777,$A396,СВЦЭМ!$B$34:$B$777,F$366)+'СЕТ СН'!$F$13-'СЕТ СН'!$F$23</f>
        <v>105.70234111000002</v>
      </c>
      <c r="G396" s="36">
        <f>SUMIFS(СВЦЭМ!$K$34:$K$777,СВЦЭМ!$A$34:$A$777,$A396,СВЦЭМ!$B$34:$B$777,G$366)+'СЕТ СН'!$F$13-'СЕТ СН'!$F$23</f>
        <v>94.821966380000049</v>
      </c>
      <c r="H396" s="36">
        <f>SUMIFS(СВЦЭМ!$K$34:$K$777,СВЦЭМ!$A$34:$A$777,$A396,СВЦЭМ!$B$34:$B$777,H$366)+'СЕТ СН'!$F$13-'СЕТ СН'!$F$23</f>
        <v>57.528288419999967</v>
      </c>
      <c r="I396" s="36">
        <f>SUMIFS(СВЦЭМ!$K$34:$K$777,СВЦЭМ!$A$34:$A$777,$A396,СВЦЭМ!$B$34:$B$777,I$366)+'СЕТ СН'!$F$13-'СЕТ СН'!$F$23</f>
        <v>21.375653420000049</v>
      </c>
      <c r="J396" s="36">
        <f>SUMIFS(СВЦЭМ!$K$34:$K$777,СВЦЭМ!$A$34:$A$777,$A396,СВЦЭМ!$B$34:$B$777,J$366)+'СЕТ СН'!$F$13-'СЕТ СН'!$F$23</f>
        <v>-13.467665340000053</v>
      </c>
      <c r="K396" s="36">
        <f>SUMIFS(СВЦЭМ!$K$34:$K$777,СВЦЭМ!$A$34:$A$777,$A396,СВЦЭМ!$B$34:$B$777,K$366)+'СЕТ СН'!$F$13-'СЕТ СН'!$F$23</f>
        <v>-39.791759350000007</v>
      </c>
      <c r="L396" s="36">
        <f>SUMIFS(СВЦЭМ!$K$34:$K$777,СВЦЭМ!$A$34:$A$777,$A396,СВЦЭМ!$B$34:$B$777,L$366)+'СЕТ СН'!$F$13-'СЕТ СН'!$F$23</f>
        <v>-46.02589346000002</v>
      </c>
      <c r="M396" s="36">
        <f>SUMIFS(СВЦЭМ!$K$34:$K$777,СВЦЭМ!$A$34:$A$777,$A396,СВЦЭМ!$B$34:$B$777,M$366)+'СЕТ СН'!$F$13-'СЕТ СН'!$F$23</f>
        <v>-49.65955856000005</v>
      </c>
      <c r="N396" s="36">
        <f>SUMIFS(СВЦЭМ!$K$34:$K$777,СВЦЭМ!$A$34:$A$777,$A396,СВЦЭМ!$B$34:$B$777,N$366)+'СЕТ СН'!$F$13-'СЕТ СН'!$F$23</f>
        <v>-49.15722482000001</v>
      </c>
      <c r="O396" s="36">
        <f>SUMIFS(СВЦЭМ!$K$34:$K$777,СВЦЭМ!$A$34:$A$777,$A396,СВЦЭМ!$B$34:$B$777,O$366)+'СЕТ СН'!$F$13-'СЕТ СН'!$F$23</f>
        <v>-48.576995910000051</v>
      </c>
      <c r="P396" s="36">
        <f>SUMIFS(СВЦЭМ!$K$34:$K$777,СВЦЭМ!$A$34:$A$777,$A396,СВЦЭМ!$B$34:$B$777,P$366)+'СЕТ СН'!$F$13-'СЕТ СН'!$F$23</f>
        <v>-40.312070820000031</v>
      </c>
      <c r="Q396" s="36">
        <f>SUMIFS(СВЦЭМ!$K$34:$K$777,СВЦЭМ!$A$34:$A$777,$A396,СВЦЭМ!$B$34:$B$777,Q$366)+'СЕТ СН'!$F$13-'СЕТ СН'!$F$23</f>
        <v>-34.572434000000044</v>
      </c>
      <c r="R396" s="36">
        <f>SUMIFS(СВЦЭМ!$K$34:$K$777,СВЦЭМ!$A$34:$A$777,$A396,СВЦЭМ!$B$34:$B$777,R$366)+'СЕТ СН'!$F$13-'СЕТ СН'!$F$23</f>
        <v>-33.475328160000004</v>
      </c>
      <c r="S396" s="36">
        <f>SUMIFS(СВЦЭМ!$K$34:$K$777,СВЦЭМ!$A$34:$A$777,$A396,СВЦЭМ!$B$34:$B$777,S$366)+'СЕТ СН'!$F$13-'СЕТ СН'!$F$23</f>
        <v>-41.019972810000013</v>
      </c>
      <c r="T396" s="36">
        <f>SUMIFS(СВЦЭМ!$K$34:$K$777,СВЦЭМ!$A$34:$A$777,$A396,СВЦЭМ!$B$34:$B$777,T$366)+'СЕТ СН'!$F$13-'СЕТ СН'!$F$23</f>
        <v>-44.803933959999995</v>
      </c>
      <c r="U396" s="36">
        <f>SUMIFS(СВЦЭМ!$K$34:$K$777,СВЦЭМ!$A$34:$A$777,$A396,СВЦЭМ!$B$34:$B$777,U$366)+'СЕТ СН'!$F$13-'СЕТ СН'!$F$23</f>
        <v>-47.883226690000015</v>
      </c>
      <c r="V396" s="36">
        <f>SUMIFS(СВЦЭМ!$K$34:$K$777,СВЦЭМ!$A$34:$A$777,$A396,СВЦЭМ!$B$34:$B$777,V$366)+'СЕТ СН'!$F$13-'СЕТ СН'!$F$23</f>
        <v>-43.225087580000036</v>
      </c>
      <c r="W396" s="36">
        <f>SUMIFS(СВЦЭМ!$K$34:$K$777,СВЦЭМ!$A$34:$A$777,$A396,СВЦЭМ!$B$34:$B$777,W$366)+'СЕТ СН'!$F$13-'СЕТ СН'!$F$23</f>
        <v>-46.434721019999984</v>
      </c>
      <c r="X396" s="36">
        <f>SUMIFS(СВЦЭМ!$K$34:$K$777,СВЦЭМ!$A$34:$A$777,$A396,СВЦЭМ!$B$34:$B$777,X$366)+'СЕТ СН'!$F$13-'СЕТ СН'!$F$23</f>
        <v>-16.580085970000027</v>
      </c>
      <c r="Y396" s="36">
        <f>SUMIFS(СВЦЭМ!$K$34:$K$777,СВЦЭМ!$A$34:$A$777,$A396,СВЦЭМ!$B$34:$B$777,Y$366)+'СЕТ СН'!$F$13-'СЕТ СН'!$F$23</f>
        <v>30.718364569999949</v>
      </c>
    </row>
    <row r="397" spans="1:26" ht="15.75" x14ac:dyDescent="0.2">
      <c r="A397" s="35">
        <f t="shared" si="10"/>
        <v>42825</v>
      </c>
      <c r="B397" s="36">
        <f>SUMIFS(СВЦЭМ!$K$34:$K$777,СВЦЭМ!$A$34:$A$777,$A397,СВЦЭМ!$B$34:$B$777,B$366)+'СЕТ СН'!$F$13-'СЕТ СН'!$F$23</f>
        <v>77.429363449999983</v>
      </c>
      <c r="C397" s="36">
        <f>SUMIFS(СВЦЭМ!$K$34:$K$777,СВЦЭМ!$A$34:$A$777,$A397,СВЦЭМ!$B$34:$B$777,C$366)+'СЕТ СН'!$F$13-'СЕТ СН'!$F$23</f>
        <v>78.143744080000033</v>
      </c>
      <c r="D397" s="36">
        <f>SUMIFS(СВЦЭМ!$K$34:$K$777,СВЦЭМ!$A$34:$A$777,$A397,СВЦЭМ!$B$34:$B$777,D$366)+'СЕТ СН'!$F$13-'СЕТ СН'!$F$23</f>
        <v>79.845621019999953</v>
      </c>
      <c r="E397" s="36">
        <f>SUMIFS(СВЦЭМ!$K$34:$K$777,СВЦЭМ!$A$34:$A$777,$A397,СВЦЭМ!$B$34:$B$777,E$366)+'СЕТ СН'!$F$13-'СЕТ СН'!$F$23</f>
        <v>88.63044259000003</v>
      </c>
      <c r="F397" s="36">
        <f>SUMIFS(СВЦЭМ!$K$34:$K$777,СВЦЭМ!$A$34:$A$777,$A397,СВЦЭМ!$B$34:$B$777,F$366)+'СЕТ СН'!$F$13-'СЕТ СН'!$F$23</f>
        <v>86.148954490000051</v>
      </c>
      <c r="G397" s="36">
        <f>SUMIFS(СВЦЭМ!$K$34:$K$777,СВЦЭМ!$A$34:$A$777,$A397,СВЦЭМ!$B$34:$B$777,G$366)+'СЕТ СН'!$F$13-'СЕТ СН'!$F$23</f>
        <v>74.869700090000038</v>
      </c>
      <c r="H397" s="36">
        <f>SUMIFS(СВЦЭМ!$K$34:$K$777,СВЦЭМ!$A$34:$A$777,$A397,СВЦЭМ!$B$34:$B$777,H$366)+'СЕТ СН'!$F$13-'СЕТ СН'!$F$23</f>
        <v>36.662442230000011</v>
      </c>
      <c r="I397" s="36">
        <f>SUMIFS(СВЦЭМ!$K$34:$K$777,СВЦЭМ!$A$34:$A$777,$A397,СВЦЭМ!$B$34:$B$777,I$366)+'СЕТ СН'!$F$13-'СЕТ СН'!$F$23</f>
        <v>10.074427639999953</v>
      </c>
      <c r="J397" s="36">
        <f>SUMIFS(СВЦЭМ!$K$34:$K$777,СВЦЭМ!$A$34:$A$777,$A397,СВЦЭМ!$B$34:$B$777,J$366)+'СЕТ СН'!$F$13-'СЕТ СН'!$F$23</f>
        <v>-20.671795159999988</v>
      </c>
      <c r="K397" s="36">
        <f>SUMIFS(СВЦЭМ!$K$34:$K$777,СВЦЭМ!$A$34:$A$777,$A397,СВЦЭМ!$B$34:$B$777,K$366)+'СЕТ СН'!$F$13-'СЕТ СН'!$F$23</f>
        <v>-50.884599470000012</v>
      </c>
      <c r="L397" s="36">
        <f>SUMIFS(СВЦЭМ!$K$34:$K$777,СВЦЭМ!$A$34:$A$777,$A397,СВЦЭМ!$B$34:$B$777,L$366)+'СЕТ СН'!$F$13-'СЕТ СН'!$F$23</f>
        <v>-50.955230039999947</v>
      </c>
      <c r="M397" s="36">
        <f>SUMIFS(СВЦЭМ!$K$34:$K$777,СВЦЭМ!$A$34:$A$777,$A397,СВЦЭМ!$B$34:$B$777,M$366)+'СЕТ СН'!$F$13-'СЕТ СН'!$F$23</f>
        <v>-51.53247422000004</v>
      </c>
      <c r="N397" s="36">
        <f>SUMIFS(СВЦЭМ!$K$34:$K$777,СВЦЭМ!$A$34:$A$777,$A397,СВЦЭМ!$B$34:$B$777,N$366)+'СЕТ СН'!$F$13-'СЕТ СН'!$F$23</f>
        <v>-52.349972090000051</v>
      </c>
      <c r="O397" s="36">
        <f>SUMIFS(СВЦЭМ!$K$34:$K$777,СВЦЭМ!$A$34:$A$777,$A397,СВЦЭМ!$B$34:$B$777,O$366)+'СЕТ СН'!$F$13-'СЕТ СН'!$F$23</f>
        <v>-48.607261350000044</v>
      </c>
      <c r="P397" s="36">
        <f>SUMIFS(СВЦЭМ!$K$34:$K$777,СВЦЭМ!$A$34:$A$777,$A397,СВЦЭМ!$B$34:$B$777,P$366)+'СЕТ СН'!$F$13-'СЕТ СН'!$F$23</f>
        <v>-39.55400166000004</v>
      </c>
      <c r="Q397" s="36">
        <f>SUMIFS(СВЦЭМ!$K$34:$K$777,СВЦЭМ!$A$34:$A$777,$A397,СВЦЭМ!$B$34:$B$777,Q$366)+'СЕТ СН'!$F$13-'СЕТ СН'!$F$23</f>
        <v>-31.598364859999947</v>
      </c>
      <c r="R397" s="36">
        <f>SUMIFS(СВЦЭМ!$K$34:$K$777,СВЦЭМ!$A$34:$A$777,$A397,СВЦЭМ!$B$34:$B$777,R$366)+'СЕТ СН'!$F$13-'СЕТ СН'!$F$23</f>
        <v>-30.186058789999947</v>
      </c>
      <c r="S397" s="36">
        <f>SUMIFS(СВЦЭМ!$K$34:$K$777,СВЦЭМ!$A$34:$A$777,$A397,СВЦЭМ!$B$34:$B$777,S$366)+'СЕТ СН'!$F$13-'СЕТ СН'!$F$23</f>
        <v>-40.493578029999981</v>
      </c>
      <c r="T397" s="36">
        <f>SUMIFS(СВЦЭМ!$K$34:$K$777,СВЦЭМ!$A$34:$A$777,$A397,СВЦЭМ!$B$34:$B$777,T$366)+'СЕТ СН'!$F$13-'СЕТ СН'!$F$23</f>
        <v>-46.972987920000037</v>
      </c>
      <c r="U397" s="36">
        <f>SUMIFS(СВЦЭМ!$K$34:$K$777,СВЦЭМ!$A$34:$A$777,$A397,СВЦЭМ!$B$34:$B$777,U$366)+'СЕТ СН'!$F$13-'СЕТ СН'!$F$23</f>
        <v>-55.087278589999983</v>
      </c>
      <c r="V397" s="36">
        <f>SUMIFS(СВЦЭМ!$K$34:$K$777,СВЦЭМ!$A$34:$A$777,$A397,СВЦЭМ!$B$34:$B$777,V$366)+'СЕТ СН'!$F$13-'СЕТ СН'!$F$23</f>
        <v>-69.612897019999991</v>
      </c>
      <c r="W397" s="36">
        <f>SUMIFS(СВЦЭМ!$K$34:$K$777,СВЦЭМ!$A$34:$A$777,$A397,СВЦЭМ!$B$34:$B$777,W$366)+'СЕТ СН'!$F$13-'СЕТ СН'!$F$23</f>
        <v>-65.339984210000011</v>
      </c>
      <c r="X397" s="36">
        <f>SUMIFS(СВЦЭМ!$K$34:$K$777,СВЦЭМ!$A$34:$A$777,$A397,СВЦЭМ!$B$34:$B$777,X$366)+'СЕТ СН'!$F$13-'СЕТ СН'!$F$23</f>
        <v>-24.480190480000033</v>
      </c>
      <c r="Y397" s="36">
        <f>SUMIFS(СВЦЭМ!$K$34:$K$777,СВЦЭМ!$A$34:$A$777,$A397,СВЦЭМ!$B$34:$B$777,Y$366)+'СЕТ СН'!$F$13-'СЕТ СН'!$F$23</f>
        <v>23.809335909999959</v>
      </c>
    </row>
    <row r="398" spans="1:26" ht="15.75"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customHeight="1" x14ac:dyDescent="0.2">
      <c r="A399" s="117"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18"/>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6" customFormat="1" ht="12.75" customHeight="1" x14ac:dyDescent="0.2">
      <c r="A401" s="11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customHeight="1" x14ac:dyDescent="0.2">
      <c r="A402" s="35" t="str">
        <f>A367</f>
        <v>01.03.2017</v>
      </c>
      <c r="B402" s="36">
        <f>SUMIFS(СВЦЭМ!$L$34:$L$777,СВЦЭМ!$A$34:$A$777,$A402,СВЦЭМ!$B$34:$B$777,B$401)+'СЕТ СН'!$F$13-'СЕТ СН'!$F$23</f>
        <v>196.69681433000005</v>
      </c>
      <c r="C402" s="36">
        <f>SUMIFS(СВЦЭМ!$L$34:$L$777,СВЦЭМ!$A$34:$A$777,$A402,СВЦЭМ!$B$34:$B$777,C$401)+'СЕТ СН'!$F$13-'СЕТ СН'!$F$23</f>
        <v>225.86494196000001</v>
      </c>
      <c r="D402" s="36">
        <f>SUMIFS(СВЦЭМ!$L$34:$L$777,СВЦЭМ!$A$34:$A$777,$A402,СВЦЭМ!$B$34:$B$777,D$401)+'СЕТ СН'!$F$13-'СЕТ СН'!$F$23</f>
        <v>240.78378476</v>
      </c>
      <c r="E402" s="36">
        <f>SUMIFS(СВЦЭМ!$L$34:$L$777,СВЦЭМ!$A$34:$A$777,$A402,СВЦЭМ!$B$34:$B$777,E$401)+'СЕТ СН'!$F$13-'СЕТ СН'!$F$23</f>
        <v>250.78714185000001</v>
      </c>
      <c r="F402" s="36">
        <f>SUMIFS(СВЦЭМ!$L$34:$L$777,СВЦЭМ!$A$34:$A$777,$A402,СВЦЭМ!$B$34:$B$777,F$401)+'СЕТ СН'!$F$13-'СЕТ СН'!$F$23</f>
        <v>246.29249124</v>
      </c>
      <c r="G402" s="36">
        <f>SUMIFS(СВЦЭМ!$L$34:$L$777,СВЦЭМ!$A$34:$A$777,$A402,СВЦЭМ!$B$34:$B$777,G$401)+'СЕТ СН'!$F$13-'СЕТ СН'!$F$23</f>
        <v>233.78836580999996</v>
      </c>
      <c r="H402" s="36">
        <f>SUMIFS(СВЦЭМ!$L$34:$L$777,СВЦЭМ!$A$34:$A$777,$A402,СВЦЭМ!$B$34:$B$777,H$401)+'СЕТ СН'!$F$13-'СЕТ СН'!$F$23</f>
        <v>189.44970318000003</v>
      </c>
      <c r="I402" s="36">
        <f>SUMIFS(СВЦЭМ!$L$34:$L$777,СВЦЭМ!$A$34:$A$777,$A402,СВЦЭМ!$B$34:$B$777,I$401)+'СЕТ СН'!$F$13-'СЕТ СН'!$F$23</f>
        <v>159.00118509000004</v>
      </c>
      <c r="J402" s="36">
        <f>SUMIFS(СВЦЭМ!$L$34:$L$777,СВЦЭМ!$A$34:$A$777,$A402,СВЦЭМ!$B$34:$B$777,J$401)+'СЕТ СН'!$F$13-'СЕТ СН'!$F$23</f>
        <v>122.05073016999995</v>
      </c>
      <c r="K402" s="36">
        <f>SUMIFS(СВЦЭМ!$L$34:$L$777,СВЦЭМ!$A$34:$A$777,$A402,СВЦЭМ!$B$34:$B$777,K$401)+'СЕТ СН'!$F$13-'СЕТ СН'!$F$23</f>
        <v>105.42784975999996</v>
      </c>
      <c r="L402" s="36">
        <f>SUMIFS(СВЦЭМ!$L$34:$L$777,СВЦЭМ!$A$34:$A$777,$A402,СВЦЭМ!$B$34:$B$777,L$401)+'СЕТ СН'!$F$13-'СЕТ СН'!$F$23</f>
        <v>100.75961896000001</v>
      </c>
      <c r="M402" s="36">
        <f>SUMIFS(СВЦЭМ!$L$34:$L$777,СВЦЭМ!$A$34:$A$777,$A402,СВЦЭМ!$B$34:$B$777,M$401)+'СЕТ СН'!$F$13-'СЕТ СН'!$F$23</f>
        <v>108.83652228999995</v>
      </c>
      <c r="N402" s="36">
        <f>SUMIFS(СВЦЭМ!$L$34:$L$777,СВЦЭМ!$A$34:$A$777,$A402,СВЦЭМ!$B$34:$B$777,N$401)+'СЕТ СН'!$F$13-'СЕТ СН'!$F$23</f>
        <v>133.43132469</v>
      </c>
      <c r="O402" s="36">
        <f>SUMIFS(СВЦЭМ!$L$34:$L$777,СВЦЭМ!$A$34:$A$777,$A402,СВЦЭМ!$B$34:$B$777,O$401)+'СЕТ СН'!$F$13-'СЕТ СН'!$F$23</f>
        <v>141.51696081</v>
      </c>
      <c r="P402" s="36">
        <f>SUMIFS(СВЦЭМ!$L$34:$L$777,СВЦЭМ!$A$34:$A$777,$A402,СВЦЭМ!$B$34:$B$777,P$401)+'СЕТ СН'!$F$13-'СЕТ СН'!$F$23</f>
        <v>152.74751346999994</v>
      </c>
      <c r="Q402" s="36">
        <f>SUMIFS(СВЦЭМ!$L$34:$L$777,СВЦЭМ!$A$34:$A$777,$A402,СВЦЭМ!$B$34:$B$777,Q$401)+'СЕТ СН'!$F$13-'СЕТ СН'!$F$23</f>
        <v>151.51852134000001</v>
      </c>
      <c r="R402" s="36">
        <f>SUMIFS(СВЦЭМ!$L$34:$L$777,СВЦЭМ!$A$34:$A$777,$A402,СВЦЭМ!$B$34:$B$777,R$401)+'СЕТ СН'!$F$13-'СЕТ СН'!$F$23</f>
        <v>144.90904877000003</v>
      </c>
      <c r="S402" s="36">
        <f>SUMIFS(СВЦЭМ!$L$34:$L$777,СВЦЭМ!$A$34:$A$777,$A402,СВЦЭМ!$B$34:$B$777,S$401)+'СЕТ СН'!$F$13-'СЕТ СН'!$F$23</f>
        <v>143.73588882000001</v>
      </c>
      <c r="T402" s="36">
        <f>SUMIFS(СВЦЭМ!$L$34:$L$777,СВЦЭМ!$A$34:$A$777,$A402,СВЦЭМ!$B$34:$B$777,T$401)+'СЕТ СН'!$F$13-'СЕТ СН'!$F$23</f>
        <v>110.94182019000004</v>
      </c>
      <c r="U402" s="36">
        <f>SUMIFS(СВЦЭМ!$L$34:$L$777,СВЦЭМ!$A$34:$A$777,$A402,СВЦЭМ!$B$34:$B$777,U$401)+'СЕТ СН'!$F$13-'СЕТ СН'!$F$23</f>
        <v>102.68006718000004</v>
      </c>
      <c r="V402" s="36">
        <f>SUMIFS(СВЦЭМ!$L$34:$L$777,СВЦЭМ!$A$34:$A$777,$A402,СВЦЭМ!$B$34:$B$777,V$401)+'СЕТ СН'!$F$13-'СЕТ СН'!$F$23</f>
        <v>100.48812238000005</v>
      </c>
      <c r="W402" s="36">
        <f>SUMIFS(СВЦЭМ!$L$34:$L$777,СВЦЭМ!$A$34:$A$777,$A402,СВЦЭМ!$B$34:$B$777,W$401)+'СЕТ СН'!$F$13-'СЕТ СН'!$F$23</f>
        <v>108.41848026000002</v>
      </c>
      <c r="X402" s="36">
        <f>SUMIFS(СВЦЭМ!$L$34:$L$777,СВЦЭМ!$A$34:$A$777,$A402,СВЦЭМ!$B$34:$B$777,X$401)+'СЕТ СН'!$F$13-'СЕТ СН'!$F$23</f>
        <v>127.74090938999996</v>
      </c>
      <c r="Y402" s="36">
        <f>SUMIFS(СВЦЭМ!$L$34:$L$777,СВЦЭМ!$A$34:$A$777,$A402,СВЦЭМ!$B$34:$B$777,Y$401)+'СЕТ СН'!$F$13-'СЕТ СН'!$F$23</f>
        <v>162.85738223999999</v>
      </c>
      <c r="AA402" s="45"/>
    </row>
    <row r="403" spans="1:27" ht="15.75" x14ac:dyDescent="0.2">
      <c r="A403" s="35">
        <f>A402+1</f>
        <v>42796</v>
      </c>
      <c r="B403" s="36">
        <f>SUMIFS(СВЦЭМ!$L$34:$L$777,СВЦЭМ!$A$34:$A$777,$A403,СВЦЭМ!$B$34:$B$777,B$401)+'СЕТ СН'!$F$13-'СЕТ СН'!$F$23</f>
        <v>179.30832332</v>
      </c>
      <c r="C403" s="36">
        <f>SUMIFS(СВЦЭМ!$L$34:$L$777,СВЦЭМ!$A$34:$A$777,$A403,СВЦЭМ!$B$34:$B$777,C$401)+'СЕТ СН'!$F$13-'СЕТ СН'!$F$23</f>
        <v>198.20182313999999</v>
      </c>
      <c r="D403" s="36">
        <f>SUMIFS(СВЦЭМ!$L$34:$L$777,СВЦЭМ!$A$34:$A$777,$A403,СВЦЭМ!$B$34:$B$777,D$401)+'СЕТ СН'!$F$13-'СЕТ СН'!$F$23</f>
        <v>227.68714368999997</v>
      </c>
      <c r="E403" s="36">
        <f>SUMIFS(СВЦЭМ!$L$34:$L$777,СВЦЭМ!$A$34:$A$777,$A403,СВЦЭМ!$B$34:$B$777,E$401)+'СЕТ СН'!$F$13-'СЕТ СН'!$F$23</f>
        <v>245.60393435000003</v>
      </c>
      <c r="F403" s="36">
        <f>SUMIFS(СВЦЭМ!$L$34:$L$777,СВЦЭМ!$A$34:$A$777,$A403,СВЦЭМ!$B$34:$B$777,F$401)+'СЕТ СН'!$F$13-'СЕТ СН'!$F$23</f>
        <v>242.6502921</v>
      </c>
      <c r="G403" s="36">
        <f>SUMIFS(СВЦЭМ!$L$34:$L$777,СВЦЭМ!$A$34:$A$777,$A403,СВЦЭМ!$B$34:$B$777,G$401)+'СЕТ СН'!$F$13-'СЕТ СН'!$F$23</f>
        <v>214.45773170999996</v>
      </c>
      <c r="H403" s="36">
        <f>SUMIFS(СВЦЭМ!$L$34:$L$777,СВЦЭМ!$A$34:$A$777,$A403,СВЦЭМ!$B$34:$B$777,H$401)+'СЕТ СН'!$F$13-'СЕТ СН'!$F$23</f>
        <v>160.19415687000003</v>
      </c>
      <c r="I403" s="36">
        <f>SUMIFS(СВЦЭМ!$L$34:$L$777,СВЦЭМ!$A$34:$A$777,$A403,СВЦЭМ!$B$34:$B$777,I$401)+'СЕТ СН'!$F$13-'СЕТ СН'!$F$23</f>
        <v>127.28505634999999</v>
      </c>
      <c r="J403" s="36">
        <f>SUMIFS(СВЦЭМ!$L$34:$L$777,СВЦЭМ!$A$34:$A$777,$A403,СВЦЭМ!$B$34:$B$777,J$401)+'СЕТ СН'!$F$13-'СЕТ СН'!$F$23</f>
        <v>133.13202606000004</v>
      </c>
      <c r="K403" s="36">
        <f>SUMIFS(СВЦЭМ!$L$34:$L$777,СВЦЭМ!$A$34:$A$777,$A403,СВЦЭМ!$B$34:$B$777,K$401)+'СЕТ СН'!$F$13-'СЕТ СН'!$F$23</f>
        <v>129.63432033000004</v>
      </c>
      <c r="L403" s="36">
        <f>SUMIFS(СВЦЭМ!$L$34:$L$777,СВЦЭМ!$A$34:$A$777,$A403,СВЦЭМ!$B$34:$B$777,L$401)+'СЕТ СН'!$F$13-'СЕТ СН'!$F$23</f>
        <v>123.70961130000001</v>
      </c>
      <c r="M403" s="36">
        <f>SUMIFS(СВЦЭМ!$L$34:$L$777,СВЦЭМ!$A$34:$A$777,$A403,СВЦЭМ!$B$34:$B$777,M$401)+'СЕТ СН'!$F$13-'СЕТ СН'!$F$23</f>
        <v>121.83851751999998</v>
      </c>
      <c r="N403" s="36">
        <f>SUMIFS(СВЦЭМ!$L$34:$L$777,СВЦЭМ!$A$34:$A$777,$A403,СВЦЭМ!$B$34:$B$777,N$401)+'СЕТ СН'!$F$13-'СЕТ СН'!$F$23</f>
        <v>137.43428042999994</v>
      </c>
      <c r="O403" s="36">
        <f>SUMIFS(СВЦЭМ!$L$34:$L$777,СВЦЭМ!$A$34:$A$777,$A403,СВЦЭМ!$B$34:$B$777,O$401)+'СЕТ СН'!$F$13-'СЕТ СН'!$F$23</f>
        <v>143.14873360000001</v>
      </c>
      <c r="P403" s="36">
        <f>SUMIFS(СВЦЭМ!$L$34:$L$777,СВЦЭМ!$A$34:$A$777,$A403,СВЦЭМ!$B$34:$B$777,P$401)+'СЕТ СН'!$F$13-'СЕТ СН'!$F$23</f>
        <v>148.52226066000003</v>
      </c>
      <c r="Q403" s="36">
        <f>SUMIFS(СВЦЭМ!$L$34:$L$777,СВЦЭМ!$A$34:$A$777,$A403,СВЦЭМ!$B$34:$B$777,Q$401)+'СЕТ СН'!$F$13-'СЕТ СН'!$F$23</f>
        <v>157.27858259000004</v>
      </c>
      <c r="R403" s="36">
        <f>SUMIFS(СВЦЭМ!$L$34:$L$777,СВЦЭМ!$A$34:$A$777,$A403,СВЦЭМ!$B$34:$B$777,R$401)+'СЕТ СН'!$F$13-'СЕТ СН'!$F$23</f>
        <v>161.79614866999998</v>
      </c>
      <c r="S403" s="36">
        <f>SUMIFS(СВЦЭМ!$L$34:$L$777,СВЦЭМ!$A$34:$A$777,$A403,СВЦЭМ!$B$34:$B$777,S$401)+'СЕТ СН'!$F$13-'СЕТ СН'!$F$23</f>
        <v>154.15812848999997</v>
      </c>
      <c r="T403" s="36">
        <f>SUMIFS(СВЦЭМ!$L$34:$L$777,СВЦЭМ!$A$34:$A$777,$A403,СВЦЭМ!$B$34:$B$777,T$401)+'СЕТ СН'!$F$13-'СЕТ СН'!$F$23</f>
        <v>128.75333251999996</v>
      </c>
      <c r="U403" s="36">
        <f>SUMIFS(СВЦЭМ!$L$34:$L$777,СВЦЭМ!$A$34:$A$777,$A403,СВЦЭМ!$B$34:$B$777,U$401)+'СЕТ СН'!$F$13-'СЕТ СН'!$F$23</f>
        <v>106.68026235000002</v>
      </c>
      <c r="V403" s="36">
        <f>SUMIFS(СВЦЭМ!$L$34:$L$777,СВЦЭМ!$A$34:$A$777,$A403,СВЦЭМ!$B$34:$B$777,V$401)+'СЕТ СН'!$F$13-'СЕТ СН'!$F$23</f>
        <v>110.27109455000004</v>
      </c>
      <c r="W403" s="36">
        <f>SUMIFS(СВЦЭМ!$L$34:$L$777,СВЦЭМ!$A$34:$A$777,$A403,СВЦЭМ!$B$34:$B$777,W$401)+'СЕТ СН'!$F$13-'СЕТ СН'!$F$23</f>
        <v>122.34443051999995</v>
      </c>
      <c r="X403" s="36">
        <f>SUMIFS(СВЦЭМ!$L$34:$L$777,СВЦЭМ!$A$34:$A$777,$A403,СВЦЭМ!$B$34:$B$777,X$401)+'СЕТ СН'!$F$13-'СЕТ СН'!$F$23</f>
        <v>134.42994137999995</v>
      </c>
      <c r="Y403" s="36">
        <f>SUMIFS(СВЦЭМ!$L$34:$L$777,СВЦЭМ!$A$34:$A$777,$A403,СВЦЭМ!$B$34:$B$777,Y$401)+'СЕТ СН'!$F$13-'СЕТ СН'!$F$23</f>
        <v>135.56655453999997</v>
      </c>
    </row>
    <row r="404" spans="1:27" ht="15.75" x14ac:dyDescent="0.2">
      <c r="A404" s="35">
        <f t="shared" ref="A404:A432" si="11">A403+1</f>
        <v>42797</v>
      </c>
      <c r="B404" s="36">
        <f>SUMIFS(СВЦЭМ!$L$34:$L$777,СВЦЭМ!$A$34:$A$777,$A404,СВЦЭМ!$B$34:$B$777,B$401)+'СЕТ СН'!$F$13-'СЕТ СН'!$F$23</f>
        <v>133.48899136</v>
      </c>
      <c r="C404" s="36">
        <f>SUMIFS(СВЦЭМ!$L$34:$L$777,СВЦЭМ!$A$34:$A$777,$A404,СВЦЭМ!$B$34:$B$777,C$401)+'СЕТ СН'!$F$13-'СЕТ СН'!$F$23</f>
        <v>159.72898028999998</v>
      </c>
      <c r="D404" s="36">
        <f>SUMIFS(СВЦЭМ!$L$34:$L$777,СВЦЭМ!$A$34:$A$777,$A404,СВЦЭМ!$B$34:$B$777,D$401)+'СЕТ СН'!$F$13-'СЕТ СН'!$F$23</f>
        <v>177.77751255999999</v>
      </c>
      <c r="E404" s="36">
        <f>SUMIFS(СВЦЭМ!$L$34:$L$777,СВЦЭМ!$A$34:$A$777,$A404,СВЦЭМ!$B$34:$B$777,E$401)+'СЕТ СН'!$F$13-'СЕТ СН'!$F$23</f>
        <v>178.28112448000002</v>
      </c>
      <c r="F404" s="36">
        <f>SUMIFS(СВЦЭМ!$L$34:$L$777,СВЦЭМ!$A$34:$A$777,$A404,СВЦЭМ!$B$34:$B$777,F$401)+'СЕТ СН'!$F$13-'СЕТ СН'!$F$23</f>
        <v>174.76078686999995</v>
      </c>
      <c r="G404" s="36">
        <f>SUMIFS(СВЦЭМ!$L$34:$L$777,СВЦЭМ!$A$34:$A$777,$A404,СВЦЭМ!$B$34:$B$777,G$401)+'СЕТ СН'!$F$13-'СЕТ СН'!$F$23</f>
        <v>161.27931489000002</v>
      </c>
      <c r="H404" s="36">
        <f>SUMIFS(СВЦЭМ!$L$34:$L$777,СВЦЭМ!$A$34:$A$777,$A404,СВЦЭМ!$B$34:$B$777,H$401)+'СЕТ СН'!$F$13-'СЕТ СН'!$F$23</f>
        <v>115.83298397999999</v>
      </c>
      <c r="I404" s="36">
        <f>SUMIFS(СВЦЭМ!$L$34:$L$777,СВЦЭМ!$A$34:$A$777,$A404,СВЦЭМ!$B$34:$B$777,I$401)+'СЕТ СН'!$F$13-'СЕТ СН'!$F$23</f>
        <v>74.886415800000009</v>
      </c>
      <c r="J404" s="36">
        <f>SUMIFS(СВЦЭМ!$L$34:$L$777,СВЦЭМ!$A$34:$A$777,$A404,СВЦЭМ!$B$34:$B$777,J$401)+'СЕТ СН'!$F$13-'СЕТ СН'!$F$23</f>
        <v>53.445602730000019</v>
      </c>
      <c r="K404" s="36">
        <f>SUMIFS(СВЦЭМ!$L$34:$L$777,СВЦЭМ!$A$34:$A$777,$A404,СВЦЭМ!$B$34:$B$777,K$401)+'СЕТ СН'!$F$13-'СЕТ СН'!$F$23</f>
        <v>47.354127500000004</v>
      </c>
      <c r="L404" s="36">
        <f>SUMIFS(СВЦЭМ!$L$34:$L$777,СВЦЭМ!$A$34:$A$777,$A404,СВЦЭМ!$B$34:$B$777,L$401)+'СЕТ СН'!$F$13-'СЕТ СН'!$F$23</f>
        <v>46.578737860000047</v>
      </c>
      <c r="M404" s="36">
        <f>SUMIFS(СВЦЭМ!$L$34:$L$777,СВЦЭМ!$A$34:$A$777,$A404,СВЦЭМ!$B$34:$B$777,M$401)+'СЕТ СН'!$F$13-'СЕТ СН'!$F$23</f>
        <v>53.313115280000034</v>
      </c>
      <c r="N404" s="36">
        <f>SUMIFS(СВЦЭМ!$L$34:$L$777,СВЦЭМ!$A$34:$A$777,$A404,СВЦЭМ!$B$34:$B$777,N$401)+'СЕТ СН'!$F$13-'СЕТ СН'!$F$23</f>
        <v>64.933336889999964</v>
      </c>
      <c r="O404" s="36">
        <f>SUMIFS(СВЦЭМ!$L$34:$L$777,СВЦЭМ!$A$34:$A$777,$A404,СВЦЭМ!$B$34:$B$777,O$401)+'СЕТ СН'!$F$13-'СЕТ СН'!$F$23</f>
        <v>73.358716840000056</v>
      </c>
      <c r="P404" s="36">
        <f>SUMIFS(СВЦЭМ!$L$34:$L$777,СВЦЭМ!$A$34:$A$777,$A404,СВЦЭМ!$B$34:$B$777,P$401)+'СЕТ СН'!$F$13-'СЕТ СН'!$F$23</f>
        <v>82.45289379999997</v>
      </c>
      <c r="Q404" s="36">
        <f>SUMIFS(СВЦЭМ!$L$34:$L$777,СВЦЭМ!$A$34:$A$777,$A404,СВЦЭМ!$B$34:$B$777,Q$401)+'СЕТ СН'!$F$13-'СЕТ СН'!$F$23</f>
        <v>90.840186499999959</v>
      </c>
      <c r="R404" s="36">
        <f>SUMIFS(СВЦЭМ!$L$34:$L$777,СВЦЭМ!$A$34:$A$777,$A404,СВЦЭМ!$B$34:$B$777,R$401)+'СЕТ СН'!$F$13-'СЕТ СН'!$F$23</f>
        <v>91.021258210000042</v>
      </c>
      <c r="S404" s="36">
        <f>SUMIFS(СВЦЭМ!$L$34:$L$777,СВЦЭМ!$A$34:$A$777,$A404,СВЦЭМ!$B$34:$B$777,S$401)+'СЕТ СН'!$F$13-'СЕТ СН'!$F$23</f>
        <v>84.509629320000045</v>
      </c>
      <c r="T404" s="36">
        <f>SUMIFS(СВЦЭМ!$L$34:$L$777,СВЦЭМ!$A$34:$A$777,$A404,СВЦЭМ!$B$34:$B$777,T$401)+'СЕТ СН'!$F$13-'СЕТ СН'!$F$23</f>
        <v>58.265222300000005</v>
      </c>
      <c r="U404" s="36">
        <f>SUMIFS(СВЦЭМ!$L$34:$L$777,СВЦЭМ!$A$34:$A$777,$A404,СВЦЭМ!$B$34:$B$777,U$401)+'СЕТ СН'!$F$13-'СЕТ СН'!$F$23</f>
        <v>36.972982620000039</v>
      </c>
      <c r="V404" s="36">
        <f>SUMIFS(СВЦЭМ!$L$34:$L$777,СВЦЭМ!$A$34:$A$777,$A404,СВЦЭМ!$B$34:$B$777,V$401)+'СЕТ СН'!$F$13-'СЕТ СН'!$F$23</f>
        <v>34.31532358000004</v>
      </c>
      <c r="W404" s="36">
        <f>SUMIFS(СВЦЭМ!$L$34:$L$777,СВЦЭМ!$A$34:$A$777,$A404,СВЦЭМ!$B$34:$B$777,W$401)+'СЕТ СН'!$F$13-'СЕТ СН'!$F$23</f>
        <v>38.307775859999992</v>
      </c>
      <c r="X404" s="36">
        <f>SUMIFS(СВЦЭМ!$L$34:$L$777,СВЦЭМ!$A$34:$A$777,$A404,СВЦЭМ!$B$34:$B$777,X$401)+'СЕТ СН'!$F$13-'СЕТ СН'!$F$23</f>
        <v>51.829094459999965</v>
      </c>
      <c r="Y404" s="36">
        <f>SUMIFS(СВЦЭМ!$L$34:$L$777,СВЦЭМ!$A$34:$A$777,$A404,СВЦЭМ!$B$34:$B$777,Y$401)+'СЕТ СН'!$F$13-'СЕТ СН'!$F$23</f>
        <v>95.237511450000056</v>
      </c>
    </row>
    <row r="405" spans="1:27" ht="15.75" x14ac:dyDescent="0.2">
      <c r="A405" s="35">
        <f t="shared" si="11"/>
        <v>42798</v>
      </c>
      <c r="B405" s="36">
        <f>SUMIFS(СВЦЭМ!$L$34:$L$777,СВЦЭМ!$A$34:$A$777,$A405,СВЦЭМ!$B$34:$B$777,B$401)+'СЕТ СН'!$F$13-'СЕТ СН'!$F$23</f>
        <v>111.17974421999998</v>
      </c>
      <c r="C405" s="36">
        <f>SUMIFS(СВЦЭМ!$L$34:$L$777,СВЦЭМ!$A$34:$A$777,$A405,СВЦЭМ!$B$34:$B$777,C$401)+'СЕТ СН'!$F$13-'СЕТ СН'!$F$23</f>
        <v>138.10322821</v>
      </c>
      <c r="D405" s="36">
        <f>SUMIFS(СВЦЭМ!$L$34:$L$777,СВЦЭМ!$A$34:$A$777,$A405,СВЦЭМ!$B$34:$B$777,D$401)+'СЕТ СН'!$F$13-'СЕТ СН'!$F$23</f>
        <v>154.91603763000001</v>
      </c>
      <c r="E405" s="36">
        <f>SUMIFS(СВЦЭМ!$L$34:$L$777,СВЦЭМ!$A$34:$A$777,$A405,СВЦЭМ!$B$34:$B$777,E$401)+'СЕТ СН'!$F$13-'СЕТ СН'!$F$23</f>
        <v>165.23093389999997</v>
      </c>
      <c r="F405" s="36">
        <f>SUMIFS(СВЦЭМ!$L$34:$L$777,СВЦЭМ!$A$34:$A$777,$A405,СВЦЭМ!$B$34:$B$777,F$401)+'СЕТ СН'!$F$13-'СЕТ СН'!$F$23</f>
        <v>163.77403664999997</v>
      </c>
      <c r="G405" s="36">
        <f>SUMIFS(СВЦЭМ!$L$34:$L$777,СВЦЭМ!$A$34:$A$777,$A405,СВЦЭМ!$B$34:$B$777,G$401)+'СЕТ СН'!$F$13-'СЕТ СН'!$F$23</f>
        <v>159.14159581000001</v>
      </c>
      <c r="H405" s="36">
        <f>SUMIFS(СВЦЭМ!$L$34:$L$777,СВЦЭМ!$A$34:$A$777,$A405,СВЦЭМ!$B$34:$B$777,H$401)+'СЕТ СН'!$F$13-'СЕТ СН'!$F$23</f>
        <v>150.49980427000003</v>
      </c>
      <c r="I405" s="36">
        <f>SUMIFS(СВЦЭМ!$L$34:$L$777,СВЦЭМ!$A$34:$A$777,$A405,СВЦЭМ!$B$34:$B$777,I$401)+'СЕТ СН'!$F$13-'СЕТ СН'!$F$23</f>
        <v>122.40348543000005</v>
      </c>
      <c r="J405" s="36">
        <f>SUMIFS(СВЦЭМ!$L$34:$L$777,СВЦЭМ!$A$34:$A$777,$A405,СВЦЭМ!$B$34:$B$777,J$401)+'СЕТ СН'!$F$13-'СЕТ СН'!$F$23</f>
        <v>76.678094160000001</v>
      </c>
      <c r="K405" s="36">
        <f>SUMIFS(СВЦЭМ!$L$34:$L$777,СВЦЭМ!$A$34:$A$777,$A405,СВЦЭМ!$B$34:$B$777,K$401)+'СЕТ СН'!$F$13-'СЕТ СН'!$F$23</f>
        <v>47.219872850000002</v>
      </c>
      <c r="L405" s="36">
        <f>SUMIFS(СВЦЭМ!$L$34:$L$777,СВЦЭМ!$A$34:$A$777,$A405,СВЦЭМ!$B$34:$B$777,L$401)+'СЕТ СН'!$F$13-'СЕТ СН'!$F$23</f>
        <v>44.711985110000001</v>
      </c>
      <c r="M405" s="36">
        <f>SUMIFS(СВЦЭМ!$L$34:$L$777,СВЦЭМ!$A$34:$A$777,$A405,СВЦЭМ!$B$34:$B$777,M$401)+'СЕТ СН'!$F$13-'СЕТ СН'!$F$23</f>
        <v>42.552329760000021</v>
      </c>
      <c r="N405" s="36">
        <f>SUMIFS(СВЦЭМ!$L$34:$L$777,СВЦЭМ!$A$34:$A$777,$A405,СВЦЭМ!$B$34:$B$777,N$401)+'СЕТ СН'!$F$13-'СЕТ СН'!$F$23</f>
        <v>43.066709800000012</v>
      </c>
      <c r="O405" s="36">
        <f>SUMIFS(СВЦЭМ!$L$34:$L$777,СВЦЭМ!$A$34:$A$777,$A405,СВЦЭМ!$B$34:$B$777,O$401)+'СЕТ СН'!$F$13-'СЕТ СН'!$F$23</f>
        <v>66.493096949999995</v>
      </c>
      <c r="P405" s="36">
        <f>SUMIFS(СВЦЭМ!$L$34:$L$777,СВЦЭМ!$A$34:$A$777,$A405,СВЦЭМ!$B$34:$B$777,P$401)+'СЕТ СН'!$F$13-'СЕТ СН'!$F$23</f>
        <v>66.459871499999963</v>
      </c>
      <c r="Q405" s="36">
        <f>SUMIFS(СВЦЭМ!$L$34:$L$777,СВЦЭМ!$A$34:$A$777,$A405,СВЦЭМ!$B$34:$B$777,Q$401)+'СЕТ СН'!$F$13-'СЕТ СН'!$F$23</f>
        <v>69.904799260000004</v>
      </c>
      <c r="R405" s="36">
        <f>SUMIFS(СВЦЭМ!$L$34:$L$777,СВЦЭМ!$A$34:$A$777,$A405,СВЦЭМ!$B$34:$B$777,R$401)+'СЕТ СН'!$F$13-'СЕТ СН'!$F$23</f>
        <v>73.355454389999977</v>
      </c>
      <c r="S405" s="36">
        <f>SUMIFS(СВЦЭМ!$L$34:$L$777,СВЦЭМ!$A$34:$A$777,$A405,СВЦЭМ!$B$34:$B$777,S$401)+'СЕТ СН'!$F$13-'СЕТ СН'!$F$23</f>
        <v>67.268638470000042</v>
      </c>
      <c r="T405" s="36">
        <f>SUMIFS(СВЦЭМ!$L$34:$L$777,СВЦЭМ!$A$34:$A$777,$A405,СВЦЭМ!$B$34:$B$777,T$401)+'СЕТ СН'!$F$13-'СЕТ СН'!$F$23</f>
        <v>54.325315639999985</v>
      </c>
      <c r="U405" s="36">
        <f>SUMIFS(СВЦЭМ!$L$34:$L$777,СВЦЭМ!$A$34:$A$777,$A405,СВЦЭМ!$B$34:$B$777,U$401)+'СЕТ СН'!$F$13-'СЕТ СН'!$F$23</f>
        <v>31.134411949999958</v>
      </c>
      <c r="V405" s="36">
        <f>SUMIFS(СВЦЭМ!$L$34:$L$777,СВЦЭМ!$A$34:$A$777,$A405,СВЦЭМ!$B$34:$B$777,V$401)+'СЕТ СН'!$F$13-'СЕТ СН'!$F$23</f>
        <v>29.274863719999985</v>
      </c>
      <c r="W405" s="36">
        <f>SUMIFS(СВЦЭМ!$L$34:$L$777,СВЦЭМ!$A$34:$A$777,$A405,СВЦЭМ!$B$34:$B$777,W$401)+'СЕТ СН'!$F$13-'СЕТ СН'!$F$23</f>
        <v>39.681087410000032</v>
      </c>
      <c r="X405" s="36">
        <f>SUMIFS(СВЦЭМ!$L$34:$L$777,СВЦЭМ!$A$34:$A$777,$A405,СВЦЭМ!$B$34:$B$777,X$401)+'СЕТ СН'!$F$13-'СЕТ СН'!$F$23</f>
        <v>53.970189969999979</v>
      </c>
      <c r="Y405" s="36">
        <f>SUMIFS(СВЦЭМ!$L$34:$L$777,СВЦЭМ!$A$34:$A$777,$A405,СВЦЭМ!$B$34:$B$777,Y$401)+'СЕТ СН'!$F$13-'СЕТ СН'!$F$23</f>
        <v>83.270873649999999</v>
      </c>
    </row>
    <row r="406" spans="1:27" ht="15.75" x14ac:dyDescent="0.2">
      <c r="A406" s="35">
        <f t="shared" si="11"/>
        <v>42799</v>
      </c>
      <c r="B406" s="36">
        <f>SUMIFS(СВЦЭМ!$L$34:$L$777,СВЦЭМ!$A$34:$A$777,$A406,СВЦЭМ!$B$34:$B$777,B$401)+'СЕТ СН'!$F$13-'СЕТ СН'!$F$23</f>
        <v>99.41662266000003</v>
      </c>
      <c r="C406" s="36">
        <f>SUMIFS(СВЦЭМ!$L$34:$L$777,СВЦЭМ!$A$34:$A$777,$A406,СВЦЭМ!$B$34:$B$777,C$401)+'СЕТ СН'!$F$13-'СЕТ СН'!$F$23</f>
        <v>135.17244965999998</v>
      </c>
      <c r="D406" s="36">
        <f>SUMIFS(СВЦЭМ!$L$34:$L$777,СВЦЭМ!$A$34:$A$777,$A406,СВЦЭМ!$B$34:$B$777,D$401)+'СЕТ СН'!$F$13-'СЕТ СН'!$F$23</f>
        <v>166.37489771000003</v>
      </c>
      <c r="E406" s="36">
        <f>SUMIFS(СВЦЭМ!$L$34:$L$777,СВЦЭМ!$A$34:$A$777,$A406,СВЦЭМ!$B$34:$B$777,E$401)+'СЕТ СН'!$F$13-'СЕТ СН'!$F$23</f>
        <v>175.50830478</v>
      </c>
      <c r="F406" s="36">
        <f>SUMIFS(СВЦЭМ!$L$34:$L$777,СВЦЭМ!$A$34:$A$777,$A406,СВЦЭМ!$B$34:$B$777,F$401)+'СЕТ СН'!$F$13-'СЕТ СН'!$F$23</f>
        <v>174.69635298000003</v>
      </c>
      <c r="G406" s="36">
        <f>SUMIFS(СВЦЭМ!$L$34:$L$777,СВЦЭМ!$A$34:$A$777,$A406,СВЦЭМ!$B$34:$B$777,G$401)+'СЕТ СН'!$F$13-'СЕТ СН'!$F$23</f>
        <v>166.19501061000005</v>
      </c>
      <c r="H406" s="36">
        <f>SUMIFS(СВЦЭМ!$L$34:$L$777,СВЦЭМ!$A$34:$A$777,$A406,СВЦЭМ!$B$34:$B$777,H$401)+'СЕТ СН'!$F$13-'СЕТ СН'!$F$23</f>
        <v>154.83841695000001</v>
      </c>
      <c r="I406" s="36">
        <f>SUMIFS(СВЦЭМ!$L$34:$L$777,СВЦЭМ!$A$34:$A$777,$A406,СВЦЭМ!$B$34:$B$777,I$401)+'СЕТ СН'!$F$13-'СЕТ СН'!$F$23</f>
        <v>120.93594587999996</v>
      </c>
      <c r="J406" s="36">
        <f>SUMIFS(СВЦЭМ!$L$34:$L$777,СВЦЭМ!$A$34:$A$777,$A406,СВЦЭМ!$B$34:$B$777,J$401)+'СЕТ СН'!$F$13-'СЕТ СН'!$F$23</f>
        <v>68.541095010000049</v>
      </c>
      <c r="K406" s="36">
        <f>SUMIFS(СВЦЭМ!$L$34:$L$777,СВЦЭМ!$A$34:$A$777,$A406,СВЦЭМ!$B$34:$B$777,K$401)+'СЕТ СН'!$F$13-'СЕТ СН'!$F$23</f>
        <v>48.393456320000041</v>
      </c>
      <c r="L406" s="36">
        <f>SUMIFS(СВЦЭМ!$L$34:$L$777,СВЦЭМ!$A$34:$A$777,$A406,СВЦЭМ!$B$34:$B$777,L$401)+'СЕТ СН'!$F$13-'СЕТ СН'!$F$23</f>
        <v>31.988500039999963</v>
      </c>
      <c r="M406" s="36">
        <f>SUMIFS(СВЦЭМ!$L$34:$L$777,СВЦЭМ!$A$34:$A$777,$A406,СВЦЭМ!$B$34:$B$777,M$401)+'СЕТ СН'!$F$13-'СЕТ СН'!$F$23</f>
        <v>34.195278899999948</v>
      </c>
      <c r="N406" s="36">
        <f>SUMIFS(СВЦЭМ!$L$34:$L$777,СВЦЭМ!$A$34:$A$777,$A406,СВЦЭМ!$B$34:$B$777,N$401)+'СЕТ СН'!$F$13-'СЕТ СН'!$F$23</f>
        <v>46.89488738</v>
      </c>
      <c r="O406" s="36">
        <f>SUMIFS(СВЦЭМ!$L$34:$L$777,СВЦЭМ!$A$34:$A$777,$A406,СВЦЭМ!$B$34:$B$777,O$401)+'СЕТ СН'!$F$13-'СЕТ СН'!$F$23</f>
        <v>65.429187070000012</v>
      </c>
      <c r="P406" s="36">
        <f>SUMIFS(СВЦЭМ!$L$34:$L$777,СВЦЭМ!$A$34:$A$777,$A406,СВЦЭМ!$B$34:$B$777,P$401)+'СЕТ СН'!$F$13-'СЕТ СН'!$F$23</f>
        <v>69.332088480000039</v>
      </c>
      <c r="Q406" s="36">
        <f>SUMIFS(СВЦЭМ!$L$34:$L$777,СВЦЭМ!$A$34:$A$777,$A406,СВЦЭМ!$B$34:$B$777,Q$401)+'СЕТ СН'!$F$13-'СЕТ СН'!$F$23</f>
        <v>72.616792079999982</v>
      </c>
      <c r="R406" s="36">
        <f>SUMIFS(СВЦЭМ!$L$34:$L$777,СВЦЭМ!$A$34:$A$777,$A406,СВЦЭМ!$B$34:$B$777,R$401)+'СЕТ СН'!$F$13-'СЕТ СН'!$F$23</f>
        <v>73.181020229999945</v>
      </c>
      <c r="S406" s="36">
        <f>SUMIFS(СВЦЭМ!$L$34:$L$777,СВЦЭМ!$A$34:$A$777,$A406,СВЦЭМ!$B$34:$B$777,S$401)+'СЕТ СН'!$F$13-'СЕТ СН'!$F$23</f>
        <v>73.286581769999998</v>
      </c>
      <c r="T406" s="36">
        <f>SUMIFS(СВЦЭМ!$L$34:$L$777,СВЦЭМ!$A$34:$A$777,$A406,СВЦЭМ!$B$34:$B$777,T$401)+'СЕТ СН'!$F$13-'СЕТ СН'!$F$23</f>
        <v>50.392841699999963</v>
      </c>
      <c r="U406" s="36">
        <f>SUMIFS(СВЦЭМ!$L$34:$L$777,СВЦЭМ!$A$34:$A$777,$A406,СВЦЭМ!$B$34:$B$777,U$401)+'СЕТ СН'!$F$13-'СЕТ СН'!$F$23</f>
        <v>42.777576660000022</v>
      </c>
      <c r="V406" s="36">
        <f>SUMIFS(СВЦЭМ!$L$34:$L$777,СВЦЭМ!$A$34:$A$777,$A406,СВЦЭМ!$B$34:$B$777,V$401)+'СЕТ СН'!$F$13-'СЕТ СН'!$F$23</f>
        <v>57.494969920000017</v>
      </c>
      <c r="W406" s="36">
        <f>SUMIFS(СВЦЭМ!$L$34:$L$777,СВЦЭМ!$A$34:$A$777,$A406,СВЦЭМ!$B$34:$B$777,W$401)+'СЕТ СН'!$F$13-'СЕТ СН'!$F$23</f>
        <v>37.416667100000041</v>
      </c>
      <c r="X406" s="36">
        <f>SUMIFS(СВЦЭМ!$L$34:$L$777,СВЦЭМ!$A$34:$A$777,$A406,СВЦЭМ!$B$34:$B$777,X$401)+'СЕТ СН'!$F$13-'СЕТ СН'!$F$23</f>
        <v>17.018890179999971</v>
      </c>
      <c r="Y406" s="36">
        <f>SUMIFS(СВЦЭМ!$L$34:$L$777,СВЦЭМ!$A$34:$A$777,$A406,СВЦЭМ!$B$34:$B$777,Y$401)+'СЕТ СН'!$F$13-'СЕТ СН'!$F$23</f>
        <v>58.677439290000052</v>
      </c>
    </row>
    <row r="407" spans="1:27" ht="15.75" x14ac:dyDescent="0.2">
      <c r="A407" s="35">
        <f t="shared" si="11"/>
        <v>42800</v>
      </c>
      <c r="B407" s="36">
        <f>SUMIFS(СВЦЭМ!$L$34:$L$777,СВЦЭМ!$A$34:$A$777,$A407,СВЦЭМ!$B$34:$B$777,B$401)+'СЕТ СН'!$F$13-'СЕТ СН'!$F$23</f>
        <v>135.83373194000001</v>
      </c>
      <c r="C407" s="36">
        <f>SUMIFS(СВЦЭМ!$L$34:$L$777,СВЦЭМ!$A$34:$A$777,$A407,СВЦЭМ!$B$34:$B$777,C$401)+'СЕТ СН'!$F$13-'СЕТ СН'!$F$23</f>
        <v>155.62824048000004</v>
      </c>
      <c r="D407" s="36">
        <f>SUMIFS(СВЦЭМ!$L$34:$L$777,СВЦЭМ!$A$34:$A$777,$A407,СВЦЭМ!$B$34:$B$777,D$401)+'СЕТ СН'!$F$13-'СЕТ СН'!$F$23</f>
        <v>179.77502876999995</v>
      </c>
      <c r="E407" s="36">
        <f>SUMIFS(СВЦЭМ!$L$34:$L$777,СВЦЭМ!$A$34:$A$777,$A407,СВЦЭМ!$B$34:$B$777,E$401)+'СЕТ СН'!$F$13-'СЕТ СН'!$F$23</f>
        <v>191.01634573000001</v>
      </c>
      <c r="F407" s="36">
        <f>SUMIFS(СВЦЭМ!$L$34:$L$777,СВЦЭМ!$A$34:$A$777,$A407,СВЦЭМ!$B$34:$B$777,F$401)+'СЕТ СН'!$F$13-'СЕТ СН'!$F$23</f>
        <v>189.84866940999996</v>
      </c>
      <c r="G407" s="36">
        <f>SUMIFS(СВЦЭМ!$L$34:$L$777,СВЦЭМ!$A$34:$A$777,$A407,СВЦЭМ!$B$34:$B$777,G$401)+'СЕТ СН'!$F$13-'СЕТ СН'!$F$23</f>
        <v>181.27248915999996</v>
      </c>
      <c r="H407" s="36">
        <f>SUMIFS(СВЦЭМ!$L$34:$L$777,СВЦЭМ!$A$34:$A$777,$A407,СВЦЭМ!$B$34:$B$777,H$401)+'СЕТ СН'!$F$13-'СЕТ СН'!$F$23</f>
        <v>140.97520788999998</v>
      </c>
      <c r="I407" s="36">
        <f>SUMIFS(СВЦЭМ!$L$34:$L$777,СВЦЭМ!$A$34:$A$777,$A407,СВЦЭМ!$B$34:$B$777,I$401)+'СЕТ СН'!$F$13-'СЕТ СН'!$F$23</f>
        <v>92.488832939999952</v>
      </c>
      <c r="J407" s="36">
        <f>SUMIFS(СВЦЭМ!$L$34:$L$777,СВЦЭМ!$A$34:$A$777,$A407,СВЦЭМ!$B$34:$B$777,J$401)+'СЕТ СН'!$F$13-'СЕТ СН'!$F$23</f>
        <v>58.795175520000043</v>
      </c>
      <c r="K407" s="36">
        <f>SUMIFS(СВЦЭМ!$L$34:$L$777,СВЦЭМ!$A$34:$A$777,$A407,СВЦЭМ!$B$34:$B$777,K$401)+'СЕТ СН'!$F$13-'СЕТ СН'!$F$23</f>
        <v>58.023669700000028</v>
      </c>
      <c r="L407" s="36">
        <f>SUMIFS(СВЦЭМ!$L$34:$L$777,СВЦЭМ!$A$34:$A$777,$A407,СВЦЭМ!$B$34:$B$777,L$401)+'СЕТ СН'!$F$13-'СЕТ СН'!$F$23</f>
        <v>59.408410819999972</v>
      </c>
      <c r="M407" s="36">
        <f>SUMIFS(СВЦЭМ!$L$34:$L$777,СВЦЭМ!$A$34:$A$777,$A407,СВЦЭМ!$B$34:$B$777,M$401)+'СЕТ СН'!$F$13-'СЕТ СН'!$F$23</f>
        <v>60.328589920000013</v>
      </c>
      <c r="N407" s="36">
        <f>SUMIFS(СВЦЭМ!$L$34:$L$777,СВЦЭМ!$A$34:$A$777,$A407,СВЦЭМ!$B$34:$B$777,N$401)+'СЕТ СН'!$F$13-'СЕТ СН'!$F$23</f>
        <v>58.852928140000017</v>
      </c>
      <c r="O407" s="36">
        <f>SUMIFS(СВЦЭМ!$L$34:$L$777,СВЦЭМ!$A$34:$A$777,$A407,СВЦЭМ!$B$34:$B$777,O$401)+'СЕТ СН'!$F$13-'СЕТ СН'!$F$23</f>
        <v>58.869839299999967</v>
      </c>
      <c r="P407" s="36">
        <f>SUMIFS(СВЦЭМ!$L$34:$L$777,СВЦЭМ!$A$34:$A$777,$A407,СВЦЭМ!$B$34:$B$777,P$401)+'СЕТ СН'!$F$13-'СЕТ СН'!$F$23</f>
        <v>51.387527520000049</v>
      </c>
      <c r="Q407" s="36">
        <f>SUMIFS(СВЦЭМ!$L$34:$L$777,СВЦЭМ!$A$34:$A$777,$A407,СВЦЭМ!$B$34:$B$777,Q$401)+'СЕТ СН'!$F$13-'СЕТ СН'!$F$23</f>
        <v>45.114974419999953</v>
      </c>
      <c r="R407" s="36">
        <f>SUMIFS(СВЦЭМ!$L$34:$L$777,СВЦЭМ!$A$34:$A$777,$A407,СВЦЭМ!$B$34:$B$777,R$401)+'СЕТ СН'!$F$13-'СЕТ СН'!$F$23</f>
        <v>87.809613030000037</v>
      </c>
      <c r="S407" s="36">
        <f>SUMIFS(СВЦЭМ!$L$34:$L$777,СВЦЭМ!$A$34:$A$777,$A407,СВЦЭМ!$B$34:$B$777,S$401)+'СЕТ СН'!$F$13-'СЕТ СН'!$F$23</f>
        <v>97.639117739999961</v>
      </c>
      <c r="T407" s="36">
        <f>SUMIFS(СВЦЭМ!$L$34:$L$777,СВЦЭМ!$A$34:$A$777,$A407,СВЦЭМ!$B$34:$B$777,T$401)+'СЕТ СН'!$F$13-'СЕТ СН'!$F$23</f>
        <v>75.086338999999953</v>
      </c>
      <c r="U407" s="36">
        <f>SUMIFS(СВЦЭМ!$L$34:$L$777,СВЦЭМ!$A$34:$A$777,$A407,СВЦЭМ!$B$34:$B$777,U$401)+'СЕТ СН'!$F$13-'СЕТ СН'!$F$23</f>
        <v>63.276612569999998</v>
      </c>
      <c r="V407" s="36">
        <f>SUMIFS(СВЦЭМ!$L$34:$L$777,СВЦЭМ!$A$34:$A$777,$A407,СВЦЭМ!$B$34:$B$777,V$401)+'СЕТ СН'!$F$13-'СЕТ СН'!$F$23</f>
        <v>66.70742757000005</v>
      </c>
      <c r="W407" s="36">
        <f>SUMIFS(СВЦЭМ!$L$34:$L$777,СВЦЭМ!$A$34:$A$777,$A407,СВЦЭМ!$B$34:$B$777,W$401)+'СЕТ СН'!$F$13-'СЕТ СН'!$F$23</f>
        <v>68.883550890000038</v>
      </c>
      <c r="X407" s="36">
        <f>SUMIFS(СВЦЭМ!$L$34:$L$777,СВЦЭМ!$A$34:$A$777,$A407,СВЦЭМ!$B$34:$B$777,X$401)+'СЕТ СН'!$F$13-'СЕТ СН'!$F$23</f>
        <v>67.510146139999961</v>
      </c>
      <c r="Y407" s="36">
        <f>SUMIFS(СВЦЭМ!$L$34:$L$777,СВЦЭМ!$A$34:$A$777,$A407,СВЦЭМ!$B$34:$B$777,Y$401)+'СЕТ СН'!$F$13-'СЕТ СН'!$F$23</f>
        <v>89.805481579999991</v>
      </c>
    </row>
    <row r="408" spans="1:27" ht="15.75" x14ac:dyDescent="0.2">
      <c r="A408" s="35">
        <f t="shared" si="11"/>
        <v>42801</v>
      </c>
      <c r="B408" s="36">
        <f>SUMIFS(СВЦЭМ!$L$34:$L$777,СВЦЭМ!$A$34:$A$777,$A408,СВЦЭМ!$B$34:$B$777,B$401)+'СЕТ СН'!$F$13-'СЕТ СН'!$F$23</f>
        <v>108.55788108000002</v>
      </c>
      <c r="C408" s="36">
        <f>SUMIFS(СВЦЭМ!$L$34:$L$777,СВЦЭМ!$A$34:$A$777,$A408,СВЦЭМ!$B$34:$B$777,C$401)+'СЕТ СН'!$F$13-'СЕТ СН'!$F$23</f>
        <v>137.99556786000005</v>
      </c>
      <c r="D408" s="36">
        <f>SUMIFS(СВЦЭМ!$L$34:$L$777,СВЦЭМ!$A$34:$A$777,$A408,СВЦЭМ!$B$34:$B$777,D$401)+'СЕТ СН'!$F$13-'СЕТ СН'!$F$23</f>
        <v>172.52400058000001</v>
      </c>
      <c r="E408" s="36">
        <f>SUMIFS(СВЦЭМ!$L$34:$L$777,СВЦЭМ!$A$34:$A$777,$A408,СВЦЭМ!$B$34:$B$777,E$401)+'СЕТ СН'!$F$13-'СЕТ СН'!$F$23</f>
        <v>177.92943080999999</v>
      </c>
      <c r="F408" s="36">
        <f>SUMIFS(СВЦЭМ!$L$34:$L$777,СВЦЭМ!$A$34:$A$777,$A408,СВЦЭМ!$B$34:$B$777,F$401)+'СЕТ СН'!$F$13-'СЕТ СН'!$F$23</f>
        <v>177.62682456000005</v>
      </c>
      <c r="G408" s="36">
        <f>SUMIFS(СВЦЭМ!$L$34:$L$777,СВЦЭМ!$A$34:$A$777,$A408,СВЦЭМ!$B$34:$B$777,G$401)+'СЕТ СН'!$F$13-'СЕТ СН'!$F$23</f>
        <v>163.25611979999996</v>
      </c>
      <c r="H408" s="36">
        <f>SUMIFS(СВЦЭМ!$L$34:$L$777,СВЦЭМ!$A$34:$A$777,$A408,СВЦЭМ!$B$34:$B$777,H$401)+'СЕТ СН'!$F$13-'СЕТ СН'!$F$23</f>
        <v>117.82324664999999</v>
      </c>
      <c r="I408" s="36">
        <f>SUMIFS(СВЦЭМ!$L$34:$L$777,СВЦЭМ!$A$34:$A$777,$A408,СВЦЭМ!$B$34:$B$777,I$401)+'СЕТ СН'!$F$13-'СЕТ СН'!$F$23</f>
        <v>76.28246108999997</v>
      </c>
      <c r="J408" s="36">
        <f>SUMIFS(СВЦЭМ!$L$34:$L$777,СВЦЭМ!$A$34:$A$777,$A408,СВЦЭМ!$B$34:$B$777,J$401)+'СЕТ СН'!$F$13-'СЕТ СН'!$F$23</f>
        <v>56.570436309999991</v>
      </c>
      <c r="K408" s="36">
        <f>SUMIFS(СВЦЭМ!$L$34:$L$777,СВЦЭМ!$A$34:$A$777,$A408,СВЦЭМ!$B$34:$B$777,K$401)+'СЕТ СН'!$F$13-'СЕТ СН'!$F$23</f>
        <v>55.185853629999997</v>
      </c>
      <c r="L408" s="36">
        <f>SUMIFS(СВЦЭМ!$L$34:$L$777,СВЦЭМ!$A$34:$A$777,$A408,СВЦЭМ!$B$34:$B$777,L$401)+'СЕТ СН'!$F$13-'СЕТ СН'!$F$23</f>
        <v>62.014916780000021</v>
      </c>
      <c r="M408" s="36">
        <f>SUMIFS(СВЦЭМ!$L$34:$L$777,СВЦЭМ!$A$34:$A$777,$A408,СВЦЭМ!$B$34:$B$777,M$401)+'СЕТ СН'!$F$13-'СЕТ СН'!$F$23</f>
        <v>60.030682149999961</v>
      </c>
      <c r="N408" s="36">
        <f>SUMIFS(СВЦЭМ!$L$34:$L$777,СВЦЭМ!$A$34:$A$777,$A408,СВЦЭМ!$B$34:$B$777,N$401)+'СЕТ СН'!$F$13-'СЕТ СН'!$F$23</f>
        <v>61.477103009999951</v>
      </c>
      <c r="O408" s="36">
        <f>SUMIFS(СВЦЭМ!$L$34:$L$777,СВЦЭМ!$A$34:$A$777,$A408,СВЦЭМ!$B$34:$B$777,O$401)+'СЕТ СН'!$F$13-'СЕТ СН'!$F$23</f>
        <v>56.763175140000044</v>
      </c>
      <c r="P408" s="36">
        <f>SUMIFS(СВЦЭМ!$L$34:$L$777,СВЦЭМ!$A$34:$A$777,$A408,СВЦЭМ!$B$34:$B$777,P$401)+'СЕТ СН'!$F$13-'СЕТ СН'!$F$23</f>
        <v>54.786398449999979</v>
      </c>
      <c r="Q408" s="36">
        <f>SUMIFS(СВЦЭМ!$L$34:$L$777,СВЦЭМ!$A$34:$A$777,$A408,СВЦЭМ!$B$34:$B$777,Q$401)+'СЕТ СН'!$F$13-'СЕТ СН'!$F$23</f>
        <v>51.77247454999997</v>
      </c>
      <c r="R408" s="36">
        <f>SUMIFS(СВЦЭМ!$L$34:$L$777,СВЦЭМ!$A$34:$A$777,$A408,СВЦЭМ!$B$34:$B$777,R$401)+'СЕТ СН'!$F$13-'СЕТ СН'!$F$23</f>
        <v>53.783210260000033</v>
      </c>
      <c r="S408" s="36">
        <f>SUMIFS(СВЦЭМ!$L$34:$L$777,СВЦЭМ!$A$34:$A$777,$A408,СВЦЭМ!$B$34:$B$777,S$401)+'СЕТ СН'!$F$13-'СЕТ СН'!$F$23</f>
        <v>57.433617320000053</v>
      </c>
      <c r="T408" s="36">
        <f>SUMIFS(СВЦЭМ!$L$34:$L$777,СВЦЭМ!$A$34:$A$777,$A408,СВЦЭМ!$B$34:$B$777,T$401)+'СЕТ СН'!$F$13-'СЕТ СН'!$F$23</f>
        <v>61.135615260000009</v>
      </c>
      <c r="U408" s="36">
        <f>SUMIFS(СВЦЭМ!$L$34:$L$777,СВЦЭМ!$A$34:$A$777,$A408,СВЦЭМ!$B$34:$B$777,U$401)+'СЕТ СН'!$F$13-'СЕТ СН'!$F$23</f>
        <v>61.145025720000035</v>
      </c>
      <c r="V408" s="36">
        <f>SUMIFS(СВЦЭМ!$L$34:$L$777,СВЦЭМ!$A$34:$A$777,$A408,СВЦЭМ!$B$34:$B$777,V$401)+'СЕТ СН'!$F$13-'СЕТ СН'!$F$23</f>
        <v>63.777136980000023</v>
      </c>
      <c r="W408" s="36">
        <f>SUMIFS(СВЦЭМ!$L$34:$L$777,СВЦЭМ!$A$34:$A$777,$A408,СВЦЭМ!$B$34:$B$777,W$401)+'СЕТ СН'!$F$13-'СЕТ СН'!$F$23</f>
        <v>60.907409629999961</v>
      </c>
      <c r="X408" s="36">
        <f>SUMIFS(СВЦЭМ!$L$34:$L$777,СВЦЭМ!$A$34:$A$777,$A408,СВЦЭМ!$B$34:$B$777,X$401)+'СЕТ СН'!$F$13-'СЕТ СН'!$F$23</f>
        <v>56.443750369999975</v>
      </c>
      <c r="Y408" s="36">
        <f>SUMIFS(СВЦЭМ!$L$34:$L$777,СВЦЭМ!$A$34:$A$777,$A408,СВЦЭМ!$B$34:$B$777,Y$401)+'СЕТ СН'!$F$13-'СЕТ СН'!$F$23</f>
        <v>67.034450340000035</v>
      </c>
    </row>
    <row r="409" spans="1:27" ht="15.75" x14ac:dyDescent="0.2">
      <c r="A409" s="35">
        <f t="shared" si="11"/>
        <v>42802</v>
      </c>
      <c r="B409" s="36">
        <f>SUMIFS(СВЦЭМ!$L$34:$L$777,СВЦЭМ!$A$34:$A$777,$A409,СВЦЭМ!$B$34:$B$777,B$401)+'СЕТ СН'!$F$13-'СЕТ СН'!$F$23</f>
        <v>95.615998859999991</v>
      </c>
      <c r="C409" s="36">
        <f>SUMIFS(СВЦЭМ!$L$34:$L$777,СВЦЭМ!$A$34:$A$777,$A409,СВЦЭМ!$B$34:$B$777,C$401)+'СЕТ СН'!$F$13-'СЕТ СН'!$F$23</f>
        <v>125.54130945999998</v>
      </c>
      <c r="D409" s="36">
        <f>SUMIFS(СВЦЭМ!$L$34:$L$777,СВЦЭМ!$A$34:$A$777,$A409,СВЦЭМ!$B$34:$B$777,D$401)+'СЕТ СН'!$F$13-'СЕТ СН'!$F$23</f>
        <v>138.71254032000002</v>
      </c>
      <c r="E409" s="36">
        <f>SUMIFS(СВЦЭМ!$L$34:$L$777,СВЦЭМ!$A$34:$A$777,$A409,СВЦЭМ!$B$34:$B$777,E$401)+'СЕТ СН'!$F$13-'СЕТ СН'!$F$23</f>
        <v>144.94373255999994</v>
      </c>
      <c r="F409" s="36">
        <f>SUMIFS(СВЦЭМ!$L$34:$L$777,СВЦЭМ!$A$34:$A$777,$A409,СВЦЭМ!$B$34:$B$777,F$401)+'СЕТ СН'!$F$13-'СЕТ СН'!$F$23</f>
        <v>144.80763023999998</v>
      </c>
      <c r="G409" s="36">
        <f>SUMIFS(СВЦЭМ!$L$34:$L$777,СВЦЭМ!$A$34:$A$777,$A409,СВЦЭМ!$B$34:$B$777,G$401)+'СЕТ СН'!$F$13-'СЕТ СН'!$F$23</f>
        <v>139.08917769000004</v>
      </c>
      <c r="H409" s="36">
        <f>SUMIFS(СВЦЭМ!$L$34:$L$777,СВЦЭМ!$A$34:$A$777,$A409,СВЦЭМ!$B$34:$B$777,H$401)+'СЕТ СН'!$F$13-'СЕТ СН'!$F$23</f>
        <v>120.12885558000005</v>
      </c>
      <c r="I409" s="36">
        <f>SUMIFS(СВЦЭМ!$L$34:$L$777,СВЦЭМ!$A$34:$A$777,$A409,СВЦЭМ!$B$34:$B$777,I$401)+'СЕТ СН'!$F$13-'СЕТ СН'!$F$23</f>
        <v>97.015233960000046</v>
      </c>
      <c r="J409" s="36">
        <f>SUMIFS(СВЦЭМ!$L$34:$L$777,СВЦЭМ!$A$34:$A$777,$A409,СВЦЭМ!$B$34:$B$777,J$401)+'СЕТ СН'!$F$13-'СЕТ СН'!$F$23</f>
        <v>44.680713579999974</v>
      </c>
      <c r="K409" s="36">
        <f>SUMIFS(СВЦЭМ!$L$34:$L$777,СВЦЭМ!$A$34:$A$777,$A409,СВЦЭМ!$B$34:$B$777,K$401)+'СЕТ СН'!$F$13-'СЕТ СН'!$F$23</f>
        <v>58.583202720000031</v>
      </c>
      <c r="L409" s="36">
        <f>SUMIFS(СВЦЭМ!$L$34:$L$777,СВЦЭМ!$A$34:$A$777,$A409,СВЦЭМ!$B$34:$B$777,L$401)+'СЕТ СН'!$F$13-'СЕТ СН'!$F$23</f>
        <v>62.583482069999945</v>
      </c>
      <c r="M409" s="36">
        <f>SUMIFS(СВЦЭМ!$L$34:$L$777,СВЦЭМ!$A$34:$A$777,$A409,СВЦЭМ!$B$34:$B$777,M$401)+'СЕТ СН'!$F$13-'СЕТ СН'!$F$23</f>
        <v>76.541347879999989</v>
      </c>
      <c r="N409" s="36">
        <f>SUMIFS(СВЦЭМ!$L$34:$L$777,СВЦЭМ!$A$34:$A$777,$A409,СВЦЭМ!$B$34:$B$777,N$401)+'СЕТ СН'!$F$13-'СЕТ СН'!$F$23</f>
        <v>55.798285469999996</v>
      </c>
      <c r="O409" s="36">
        <f>SUMIFS(СВЦЭМ!$L$34:$L$777,СВЦЭМ!$A$34:$A$777,$A409,СВЦЭМ!$B$34:$B$777,O$401)+'СЕТ СН'!$F$13-'СЕТ СН'!$F$23</f>
        <v>53.757152669999982</v>
      </c>
      <c r="P409" s="36">
        <f>SUMIFS(СВЦЭМ!$L$34:$L$777,СВЦЭМ!$A$34:$A$777,$A409,СВЦЭМ!$B$34:$B$777,P$401)+'СЕТ СН'!$F$13-'СЕТ СН'!$F$23</f>
        <v>46.565553000000023</v>
      </c>
      <c r="Q409" s="36">
        <f>SUMIFS(СВЦЭМ!$L$34:$L$777,СВЦЭМ!$A$34:$A$777,$A409,СВЦЭМ!$B$34:$B$777,Q$401)+'СЕТ СН'!$F$13-'СЕТ СН'!$F$23</f>
        <v>43.363121190000015</v>
      </c>
      <c r="R409" s="36">
        <f>SUMIFS(СВЦЭМ!$L$34:$L$777,СВЦЭМ!$A$34:$A$777,$A409,СВЦЭМ!$B$34:$B$777,R$401)+'СЕТ СН'!$F$13-'СЕТ СН'!$F$23</f>
        <v>47.697378960000037</v>
      </c>
      <c r="S409" s="36">
        <f>SUMIFS(СВЦЭМ!$L$34:$L$777,СВЦЭМ!$A$34:$A$777,$A409,СВЦЭМ!$B$34:$B$777,S$401)+'СЕТ СН'!$F$13-'СЕТ СН'!$F$23</f>
        <v>53.438629460000016</v>
      </c>
      <c r="T409" s="36">
        <f>SUMIFS(СВЦЭМ!$L$34:$L$777,СВЦЭМ!$A$34:$A$777,$A409,СВЦЭМ!$B$34:$B$777,T$401)+'СЕТ СН'!$F$13-'СЕТ СН'!$F$23</f>
        <v>65.067349599999943</v>
      </c>
      <c r="U409" s="36">
        <f>SUMIFS(СВЦЭМ!$L$34:$L$777,СВЦЭМ!$A$34:$A$777,$A409,СВЦЭМ!$B$34:$B$777,U$401)+'СЕТ СН'!$F$13-'СЕТ СН'!$F$23</f>
        <v>64.227188169999977</v>
      </c>
      <c r="V409" s="36">
        <f>SUMIFS(СВЦЭМ!$L$34:$L$777,СВЦЭМ!$A$34:$A$777,$A409,СВЦЭМ!$B$34:$B$777,V$401)+'СЕТ СН'!$F$13-'СЕТ СН'!$F$23</f>
        <v>62.269509569999968</v>
      </c>
      <c r="W409" s="36">
        <f>SUMIFS(СВЦЭМ!$L$34:$L$777,СВЦЭМ!$A$34:$A$777,$A409,СВЦЭМ!$B$34:$B$777,W$401)+'СЕТ СН'!$F$13-'СЕТ СН'!$F$23</f>
        <v>68.437810549999995</v>
      </c>
      <c r="X409" s="36">
        <f>SUMIFS(СВЦЭМ!$L$34:$L$777,СВЦЭМ!$A$34:$A$777,$A409,СВЦЭМ!$B$34:$B$777,X$401)+'СЕТ СН'!$F$13-'СЕТ СН'!$F$23</f>
        <v>68.574060970000005</v>
      </c>
      <c r="Y409" s="36">
        <f>SUMIFS(СВЦЭМ!$L$34:$L$777,СВЦЭМ!$A$34:$A$777,$A409,СВЦЭМ!$B$34:$B$777,Y$401)+'СЕТ СН'!$F$13-'СЕТ СН'!$F$23</f>
        <v>86.116936140000007</v>
      </c>
    </row>
    <row r="410" spans="1:27" ht="15.75" x14ac:dyDescent="0.2">
      <c r="A410" s="35">
        <f t="shared" si="11"/>
        <v>42803</v>
      </c>
      <c r="B410" s="36">
        <f>SUMIFS(СВЦЭМ!$L$34:$L$777,СВЦЭМ!$A$34:$A$777,$A410,СВЦЭМ!$B$34:$B$777,B$401)+'СЕТ СН'!$F$13-'СЕТ СН'!$F$23</f>
        <v>173.10491075000004</v>
      </c>
      <c r="C410" s="36">
        <f>SUMIFS(СВЦЭМ!$L$34:$L$777,СВЦЭМ!$A$34:$A$777,$A410,СВЦЭМ!$B$34:$B$777,C$401)+'СЕТ СН'!$F$13-'СЕТ СН'!$F$23</f>
        <v>183.62190009000005</v>
      </c>
      <c r="D410" s="36">
        <f>SUMIFS(СВЦЭМ!$L$34:$L$777,СВЦЭМ!$A$34:$A$777,$A410,СВЦЭМ!$B$34:$B$777,D$401)+'СЕТ СН'!$F$13-'СЕТ СН'!$F$23</f>
        <v>183.17382540000006</v>
      </c>
      <c r="E410" s="36">
        <f>SUMIFS(СВЦЭМ!$L$34:$L$777,СВЦЭМ!$A$34:$A$777,$A410,СВЦЭМ!$B$34:$B$777,E$401)+'СЕТ СН'!$F$13-'СЕТ СН'!$F$23</f>
        <v>185.34092217</v>
      </c>
      <c r="F410" s="36">
        <f>SUMIFS(СВЦЭМ!$L$34:$L$777,СВЦЭМ!$A$34:$A$777,$A410,СВЦЭМ!$B$34:$B$777,F$401)+'СЕТ СН'!$F$13-'СЕТ СН'!$F$23</f>
        <v>184.06697181000004</v>
      </c>
      <c r="G410" s="36">
        <f>SUMIFS(СВЦЭМ!$L$34:$L$777,СВЦЭМ!$A$34:$A$777,$A410,СВЦЭМ!$B$34:$B$777,G$401)+'СЕТ СН'!$F$13-'СЕТ СН'!$F$23</f>
        <v>186.12397525999995</v>
      </c>
      <c r="H410" s="36">
        <f>SUMIFS(СВЦЭМ!$L$34:$L$777,СВЦЭМ!$A$34:$A$777,$A410,СВЦЭМ!$B$34:$B$777,H$401)+'СЕТ СН'!$F$13-'СЕТ СН'!$F$23</f>
        <v>193.5669206</v>
      </c>
      <c r="I410" s="36">
        <f>SUMIFS(СВЦЭМ!$L$34:$L$777,СВЦЭМ!$A$34:$A$777,$A410,СВЦЭМ!$B$34:$B$777,I$401)+'СЕТ СН'!$F$13-'СЕТ СН'!$F$23</f>
        <v>152.56784861999995</v>
      </c>
      <c r="J410" s="36">
        <f>SUMIFS(СВЦЭМ!$L$34:$L$777,СВЦЭМ!$A$34:$A$777,$A410,СВЦЭМ!$B$34:$B$777,J$401)+'СЕТ СН'!$F$13-'СЕТ СН'!$F$23</f>
        <v>102.63210498000001</v>
      </c>
      <c r="K410" s="36">
        <f>SUMIFS(СВЦЭМ!$L$34:$L$777,СВЦЭМ!$A$34:$A$777,$A410,СВЦЭМ!$B$34:$B$777,K$401)+'СЕТ СН'!$F$13-'СЕТ СН'!$F$23</f>
        <v>88.341298130000041</v>
      </c>
      <c r="L410" s="36">
        <f>SUMIFS(СВЦЭМ!$L$34:$L$777,СВЦЭМ!$A$34:$A$777,$A410,СВЦЭМ!$B$34:$B$777,L$401)+'СЕТ СН'!$F$13-'СЕТ СН'!$F$23</f>
        <v>95.750207820000014</v>
      </c>
      <c r="M410" s="36">
        <f>SUMIFS(СВЦЭМ!$L$34:$L$777,СВЦЭМ!$A$34:$A$777,$A410,СВЦЭМ!$B$34:$B$777,M$401)+'СЕТ СН'!$F$13-'СЕТ СН'!$F$23</f>
        <v>106.75076339999998</v>
      </c>
      <c r="N410" s="36">
        <f>SUMIFS(СВЦЭМ!$L$34:$L$777,СВЦЭМ!$A$34:$A$777,$A410,СВЦЭМ!$B$34:$B$777,N$401)+'СЕТ СН'!$F$13-'СЕТ СН'!$F$23</f>
        <v>105.0960192</v>
      </c>
      <c r="O410" s="36">
        <f>SUMIFS(СВЦЭМ!$L$34:$L$777,СВЦЭМ!$A$34:$A$777,$A410,СВЦЭМ!$B$34:$B$777,O$401)+'СЕТ СН'!$F$13-'СЕТ СН'!$F$23</f>
        <v>114.60409995999999</v>
      </c>
      <c r="P410" s="36">
        <f>SUMIFS(СВЦЭМ!$L$34:$L$777,СВЦЭМ!$A$34:$A$777,$A410,СВЦЭМ!$B$34:$B$777,P$401)+'СЕТ СН'!$F$13-'СЕТ СН'!$F$23</f>
        <v>121.66715174000001</v>
      </c>
      <c r="Q410" s="36">
        <f>SUMIFS(СВЦЭМ!$L$34:$L$777,СВЦЭМ!$A$34:$A$777,$A410,СВЦЭМ!$B$34:$B$777,Q$401)+'СЕТ СН'!$F$13-'СЕТ СН'!$F$23</f>
        <v>108.77498924999998</v>
      </c>
      <c r="R410" s="36">
        <f>SUMIFS(СВЦЭМ!$L$34:$L$777,СВЦЭМ!$A$34:$A$777,$A410,СВЦЭМ!$B$34:$B$777,R$401)+'СЕТ СН'!$F$13-'СЕТ СН'!$F$23</f>
        <v>106.42005941000002</v>
      </c>
      <c r="S410" s="36">
        <f>SUMIFS(СВЦЭМ!$L$34:$L$777,СВЦЭМ!$A$34:$A$777,$A410,СВЦЭМ!$B$34:$B$777,S$401)+'СЕТ СН'!$F$13-'СЕТ СН'!$F$23</f>
        <v>113.43008181000005</v>
      </c>
      <c r="T410" s="36">
        <f>SUMIFS(СВЦЭМ!$L$34:$L$777,СВЦЭМ!$A$34:$A$777,$A410,СВЦЭМ!$B$34:$B$777,T$401)+'СЕТ СН'!$F$13-'СЕТ СН'!$F$23</f>
        <v>97.181690529999969</v>
      </c>
      <c r="U410" s="36">
        <f>SUMIFS(СВЦЭМ!$L$34:$L$777,СВЦЭМ!$A$34:$A$777,$A410,СВЦЭМ!$B$34:$B$777,U$401)+'СЕТ СН'!$F$13-'СЕТ СН'!$F$23</f>
        <v>61.383080999999947</v>
      </c>
      <c r="V410" s="36">
        <f>SUMIFS(СВЦЭМ!$L$34:$L$777,СВЦЭМ!$A$34:$A$777,$A410,СВЦЭМ!$B$34:$B$777,V$401)+'СЕТ СН'!$F$13-'СЕТ СН'!$F$23</f>
        <v>60.850666159999946</v>
      </c>
      <c r="W410" s="36">
        <f>SUMIFS(СВЦЭМ!$L$34:$L$777,СВЦЭМ!$A$34:$A$777,$A410,СВЦЭМ!$B$34:$B$777,W$401)+'СЕТ СН'!$F$13-'СЕТ СН'!$F$23</f>
        <v>93.866661969999996</v>
      </c>
      <c r="X410" s="36">
        <f>SUMIFS(СВЦЭМ!$L$34:$L$777,СВЦЭМ!$A$34:$A$777,$A410,СВЦЭМ!$B$34:$B$777,X$401)+'СЕТ СН'!$F$13-'СЕТ СН'!$F$23</f>
        <v>108.45574581000005</v>
      </c>
      <c r="Y410" s="36">
        <f>SUMIFS(СВЦЭМ!$L$34:$L$777,СВЦЭМ!$A$34:$A$777,$A410,СВЦЭМ!$B$34:$B$777,Y$401)+'СЕТ СН'!$F$13-'СЕТ СН'!$F$23</f>
        <v>148.96253948000003</v>
      </c>
    </row>
    <row r="411" spans="1:27" ht="15.75" x14ac:dyDescent="0.2">
      <c r="A411" s="35">
        <f t="shared" si="11"/>
        <v>42804</v>
      </c>
      <c r="B411" s="36">
        <f>SUMIFS(СВЦЭМ!$L$34:$L$777,СВЦЭМ!$A$34:$A$777,$A411,СВЦЭМ!$B$34:$B$777,B$401)+'СЕТ СН'!$F$13-'СЕТ СН'!$F$23</f>
        <v>187.05959558999996</v>
      </c>
      <c r="C411" s="36">
        <f>SUMIFS(СВЦЭМ!$L$34:$L$777,СВЦЭМ!$A$34:$A$777,$A411,СВЦЭМ!$B$34:$B$777,C$401)+'СЕТ СН'!$F$13-'СЕТ СН'!$F$23</f>
        <v>217.53700005999997</v>
      </c>
      <c r="D411" s="36">
        <f>SUMIFS(СВЦЭМ!$L$34:$L$777,СВЦЭМ!$A$34:$A$777,$A411,СВЦЭМ!$B$34:$B$777,D$401)+'СЕТ СН'!$F$13-'СЕТ СН'!$F$23</f>
        <v>235.01404014000002</v>
      </c>
      <c r="E411" s="36">
        <f>SUMIFS(СВЦЭМ!$L$34:$L$777,СВЦЭМ!$A$34:$A$777,$A411,СВЦЭМ!$B$34:$B$777,E$401)+'СЕТ СН'!$F$13-'СЕТ СН'!$F$23</f>
        <v>236.39573628999995</v>
      </c>
      <c r="F411" s="36">
        <f>SUMIFS(СВЦЭМ!$L$34:$L$777,СВЦЭМ!$A$34:$A$777,$A411,СВЦЭМ!$B$34:$B$777,F$401)+'СЕТ СН'!$F$13-'СЕТ СН'!$F$23</f>
        <v>235.15433544999996</v>
      </c>
      <c r="G411" s="36">
        <f>SUMIFS(СВЦЭМ!$L$34:$L$777,СВЦЭМ!$A$34:$A$777,$A411,СВЦЭМ!$B$34:$B$777,G$401)+'СЕТ СН'!$F$13-'СЕТ СН'!$F$23</f>
        <v>224.30660073000001</v>
      </c>
      <c r="H411" s="36">
        <f>SUMIFS(СВЦЭМ!$L$34:$L$777,СВЦЭМ!$A$34:$A$777,$A411,СВЦЭМ!$B$34:$B$777,H$401)+'СЕТ СН'!$F$13-'СЕТ СН'!$F$23</f>
        <v>177.46811046000005</v>
      </c>
      <c r="I411" s="36">
        <f>SUMIFS(СВЦЭМ!$L$34:$L$777,СВЦЭМ!$A$34:$A$777,$A411,СВЦЭМ!$B$34:$B$777,I$401)+'СЕТ СН'!$F$13-'СЕТ СН'!$F$23</f>
        <v>132.79720069999996</v>
      </c>
      <c r="J411" s="36">
        <f>SUMIFS(СВЦЭМ!$L$34:$L$777,СВЦЭМ!$A$34:$A$777,$A411,СВЦЭМ!$B$34:$B$777,J$401)+'СЕТ СН'!$F$13-'СЕТ СН'!$F$23</f>
        <v>111.03293563</v>
      </c>
      <c r="K411" s="36">
        <f>SUMIFS(СВЦЭМ!$L$34:$L$777,СВЦЭМ!$A$34:$A$777,$A411,СВЦЭМ!$B$34:$B$777,K$401)+'СЕТ СН'!$F$13-'СЕТ СН'!$F$23</f>
        <v>70.461172560000023</v>
      </c>
      <c r="L411" s="36">
        <f>SUMIFS(СВЦЭМ!$L$34:$L$777,СВЦЭМ!$A$34:$A$777,$A411,СВЦЭМ!$B$34:$B$777,L$401)+'СЕТ СН'!$F$13-'СЕТ СН'!$F$23</f>
        <v>76.177325160000009</v>
      </c>
      <c r="M411" s="36">
        <f>SUMIFS(СВЦЭМ!$L$34:$L$777,СВЦЭМ!$A$34:$A$777,$A411,СВЦЭМ!$B$34:$B$777,M$401)+'СЕТ СН'!$F$13-'СЕТ СН'!$F$23</f>
        <v>97.993289480000044</v>
      </c>
      <c r="N411" s="36">
        <f>SUMIFS(СВЦЭМ!$L$34:$L$777,СВЦЭМ!$A$34:$A$777,$A411,СВЦЭМ!$B$34:$B$777,N$401)+'СЕТ СН'!$F$13-'СЕТ СН'!$F$23</f>
        <v>103.61700086999997</v>
      </c>
      <c r="O411" s="36">
        <f>SUMIFS(СВЦЭМ!$L$34:$L$777,СВЦЭМ!$A$34:$A$777,$A411,СВЦЭМ!$B$34:$B$777,O$401)+'СЕТ СН'!$F$13-'СЕТ СН'!$F$23</f>
        <v>105.82582845000002</v>
      </c>
      <c r="P411" s="36">
        <f>SUMIFS(СВЦЭМ!$L$34:$L$777,СВЦЭМ!$A$34:$A$777,$A411,СВЦЭМ!$B$34:$B$777,P$401)+'СЕТ СН'!$F$13-'СЕТ СН'!$F$23</f>
        <v>122.74258404</v>
      </c>
      <c r="Q411" s="36">
        <f>SUMIFS(СВЦЭМ!$L$34:$L$777,СВЦЭМ!$A$34:$A$777,$A411,СВЦЭМ!$B$34:$B$777,Q$401)+'СЕТ СН'!$F$13-'СЕТ СН'!$F$23</f>
        <v>129.26752015</v>
      </c>
      <c r="R411" s="36">
        <f>SUMIFS(СВЦЭМ!$L$34:$L$777,СВЦЭМ!$A$34:$A$777,$A411,СВЦЭМ!$B$34:$B$777,R$401)+'СЕТ СН'!$F$13-'СЕТ СН'!$F$23</f>
        <v>119.17242658999999</v>
      </c>
      <c r="S411" s="36">
        <f>SUMIFS(СВЦЭМ!$L$34:$L$777,СВЦЭМ!$A$34:$A$777,$A411,СВЦЭМ!$B$34:$B$777,S$401)+'СЕТ СН'!$F$13-'СЕТ СН'!$F$23</f>
        <v>117.62770346000002</v>
      </c>
      <c r="T411" s="36">
        <f>SUMIFS(СВЦЭМ!$L$34:$L$777,СВЦЭМ!$A$34:$A$777,$A411,СВЦЭМ!$B$34:$B$777,T$401)+'СЕТ СН'!$F$13-'СЕТ СН'!$F$23</f>
        <v>103.35063376000005</v>
      </c>
      <c r="U411" s="36">
        <f>SUMIFS(СВЦЭМ!$L$34:$L$777,СВЦЭМ!$A$34:$A$777,$A411,СВЦЭМ!$B$34:$B$777,U$401)+'СЕТ СН'!$F$13-'СЕТ СН'!$F$23</f>
        <v>73.093583910000007</v>
      </c>
      <c r="V411" s="36">
        <f>SUMIFS(СВЦЭМ!$L$34:$L$777,СВЦЭМ!$A$34:$A$777,$A411,СВЦЭМ!$B$34:$B$777,V$401)+'СЕТ СН'!$F$13-'СЕТ СН'!$F$23</f>
        <v>72.40526004000003</v>
      </c>
      <c r="W411" s="36">
        <f>SUMIFS(СВЦЭМ!$L$34:$L$777,СВЦЭМ!$A$34:$A$777,$A411,СВЦЭМ!$B$34:$B$777,W$401)+'СЕТ СН'!$F$13-'СЕТ СН'!$F$23</f>
        <v>85.954770570000051</v>
      </c>
      <c r="X411" s="36">
        <f>SUMIFS(СВЦЭМ!$L$34:$L$777,СВЦЭМ!$A$34:$A$777,$A411,СВЦЭМ!$B$34:$B$777,X$401)+'СЕТ СН'!$F$13-'СЕТ СН'!$F$23</f>
        <v>97.681122400000049</v>
      </c>
      <c r="Y411" s="36">
        <f>SUMIFS(СВЦЭМ!$L$34:$L$777,СВЦЭМ!$A$34:$A$777,$A411,СВЦЭМ!$B$34:$B$777,Y$401)+'СЕТ СН'!$F$13-'СЕТ СН'!$F$23</f>
        <v>113.68607900999996</v>
      </c>
    </row>
    <row r="412" spans="1:27" ht="15.75" x14ac:dyDescent="0.2">
      <c r="A412" s="35">
        <f t="shared" si="11"/>
        <v>42805</v>
      </c>
      <c r="B412" s="36">
        <f>SUMIFS(СВЦЭМ!$L$34:$L$777,СВЦЭМ!$A$34:$A$777,$A412,СВЦЭМ!$B$34:$B$777,B$401)+'СЕТ СН'!$F$13-'СЕТ СН'!$F$23</f>
        <v>120.00939100999994</v>
      </c>
      <c r="C412" s="36">
        <f>SUMIFS(СВЦЭМ!$L$34:$L$777,СВЦЭМ!$A$34:$A$777,$A412,СВЦЭМ!$B$34:$B$777,C$401)+'СЕТ СН'!$F$13-'СЕТ СН'!$F$23</f>
        <v>131.36014823000005</v>
      </c>
      <c r="D412" s="36">
        <f>SUMIFS(СВЦЭМ!$L$34:$L$777,СВЦЭМ!$A$34:$A$777,$A412,СВЦЭМ!$B$34:$B$777,D$401)+'СЕТ СН'!$F$13-'СЕТ СН'!$F$23</f>
        <v>127.68573732000004</v>
      </c>
      <c r="E412" s="36">
        <f>SUMIFS(СВЦЭМ!$L$34:$L$777,СВЦЭМ!$A$34:$A$777,$A412,СВЦЭМ!$B$34:$B$777,E$401)+'СЕТ СН'!$F$13-'СЕТ СН'!$F$23</f>
        <v>125.33831570999996</v>
      </c>
      <c r="F412" s="36">
        <f>SUMIFS(СВЦЭМ!$L$34:$L$777,СВЦЭМ!$A$34:$A$777,$A412,СВЦЭМ!$B$34:$B$777,F$401)+'СЕТ СН'!$F$13-'СЕТ СН'!$F$23</f>
        <v>123.00006207000001</v>
      </c>
      <c r="G412" s="36">
        <f>SUMIFS(СВЦЭМ!$L$34:$L$777,СВЦЭМ!$A$34:$A$777,$A412,СВЦЭМ!$B$34:$B$777,G$401)+'СЕТ СН'!$F$13-'СЕТ СН'!$F$23</f>
        <v>118.66039386</v>
      </c>
      <c r="H412" s="36">
        <f>SUMIFS(СВЦЭМ!$L$34:$L$777,СВЦЭМ!$A$34:$A$777,$A412,СВЦЭМ!$B$34:$B$777,H$401)+'СЕТ СН'!$F$13-'СЕТ СН'!$F$23</f>
        <v>100.78653797000004</v>
      </c>
      <c r="I412" s="36">
        <f>SUMIFS(СВЦЭМ!$L$34:$L$777,СВЦЭМ!$A$34:$A$777,$A412,СВЦЭМ!$B$34:$B$777,I$401)+'СЕТ СН'!$F$13-'СЕТ СН'!$F$23</f>
        <v>70.14995252999995</v>
      </c>
      <c r="J412" s="36">
        <f>SUMIFS(СВЦЭМ!$L$34:$L$777,СВЦЭМ!$A$34:$A$777,$A412,СВЦЭМ!$B$34:$B$777,J$401)+'СЕТ СН'!$F$13-'СЕТ СН'!$F$23</f>
        <v>44.389870869999982</v>
      </c>
      <c r="K412" s="36">
        <f>SUMIFS(СВЦЭМ!$L$34:$L$777,СВЦЭМ!$A$34:$A$777,$A412,СВЦЭМ!$B$34:$B$777,K$401)+'СЕТ СН'!$F$13-'СЕТ СН'!$F$23</f>
        <v>36.398816570000008</v>
      </c>
      <c r="L412" s="36">
        <f>SUMIFS(СВЦЭМ!$L$34:$L$777,СВЦЭМ!$A$34:$A$777,$A412,СВЦЭМ!$B$34:$B$777,L$401)+'СЕТ СН'!$F$13-'СЕТ СН'!$F$23</f>
        <v>21.338013660000001</v>
      </c>
      <c r="M412" s="36">
        <f>SUMIFS(СВЦЭМ!$L$34:$L$777,СВЦЭМ!$A$34:$A$777,$A412,СВЦЭМ!$B$34:$B$777,M$401)+'СЕТ СН'!$F$13-'СЕТ СН'!$F$23</f>
        <v>26.503830160000007</v>
      </c>
      <c r="N412" s="36">
        <f>SUMIFS(СВЦЭМ!$L$34:$L$777,СВЦЭМ!$A$34:$A$777,$A412,СВЦЭМ!$B$34:$B$777,N$401)+'СЕТ СН'!$F$13-'СЕТ СН'!$F$23</f>
        <v>37.789651609999964</v>
      </c>
      <c r="O412" s="36">
        <f>SUMIFS(СВЦЭМ!$L$34:$L$777,СВЦЭМ!$A$34:$A$777,$A412,СВЦЭМ!$B$34:$B$777,O$401)+'СЕТ СН'!$F$13-'СЕТ СН'!$F$23</f>
        <v>50.269322940000052</v>
      </c>
      <c r="P412" s="36">
        <f>SUMIFS(СВЦЭМ!$L$34:$L$777,СВЦЭМ!$A$34:$A$777,$A412,СВЦЭМ!$B$34:$B$777,P$401)+'СЕТ СН'!$F$13-'СЕТ СН'!$F$23</f>
        <v>56.969878600000015</v>
      </c>
      <c r="Q412" s="36">
        <f>SUMIFS(СВЦЭМ!$L$34:$L$777,СВЦЭМ!$A$34:$A$777,$A412,СВЦЭМ!$B$34:$B$777,Q$401)+'СЕТ СН'!$F$13-'СЕТ СН'!$F$23</f>
        <v>49.861875149999946</v>
      </c>
      <c r="R412" s="36">
        <f>SUMIFS(СВЦЭМ!$L$34:$L$777,СВЦЭМ!$A$34:$A$777,$A412,СВЦЭМ!$B$34:$B$777,R$401)+'СЕТ СН'!$F$13-'СЕТ СН'!$F$23</f>
        <v>50.055752650000045</v>
      </c>
      <c r="S412" s="36">
        <f>SUMIFS(СВЦЭМ!$L$34:$L$777,СВЦЭМ!$A$34:$A$777,$A412,СВЦЭМ!$B$34:$B$777,S$401)+'СЕТ СН'!$F$13-'СЕТ СН'!$F$23</f>
        <v>48.559104489999982</v>
      </c>
      <c r="T412" s="36">
        <f>SUMIFS(СВЦЭМ!$L$34:$L$777,СВЦЭМ!$A$34:$A$777,$A412,СВЦЭМ!$B$34:$B$777,T$401)+'СЕТ СН'!$F$13-'СЕТ СН'!$F$23</f>
        <v>34.015935079999963</v>
      </c>
      <c r="U412" s="36">
        <f>SUMIFS(СВЦЭМ!$L$34:$L$777,СВЦЭМ!$A$34:$A$777,$A412,СВЦЭМ!$B$34:$B$777,U$401)+'СЕТ СН'!$F$13-'СЕТ СН'!$F$23</f>
        <v>-5.4555226999999604</v>
      </c>
      <c r="V412" s="36">
        <f>SUMIFS(СВЦЭМ!$L$34:$L$777,СВЦЭМ!$A$34:$A$777,$A412,СВЦЭМ!$B$34:$B$777,V$401)+'СЕТ СН'!$F$13-'СЕТ СН'!$F$23</f>
        <v>-8.0645365899999888</v>
      </c>
      <c r="W412" s="36">
        <f>SUMIFS(СВЦЭМ!$L$34:$L$777,СВЦЭМ!$A$34:$A$777,$A412,СВЦЭМ!$B$34:$B$777,W$401)+'СЕТ СН'!$F$13-'СЕТ СН'!$F$23</f>
        <v>12.905349340000043</v>
      </c>
      <c r="X412" s="36">
        <f>SUMIFS(СВЦЭМ!$L$34:$L$777,СВЦЭМ!$A$34:$A$777,$A412,СВЦЭМ!$B$34:$B$777,X$401)+'СЕТ СН'!$F$13-'СЕТ СН'!$F$23</f>
        <v>49.739328839999985</v>
      </c>
      <c r="Y412" s="36">
        <f>SUMIFS(СВЦЭМ!$L$34:$L$777,СВЦЭМ!$A$34:$A$777,$A412,СВЦЭМ!$B$34:$B$777,Y$401)+'СЕТ СН'!$F$13-'СЕТ СН'!$F$23</f>
        <v>80.560362209999994</v>
      </c>
    </row>
    <row r="413" spans="1:27" ht="15.75" x14ac:dyDescent="0.2">
      <c r="A413" s="35">
        <f t="shared" si="11"/>
        <v>42806</v>
      </c>
      <c r="B413" s="36">
        <f>SUMIFS(СВЦЭМ!$L$34:$L$777,СВЦЭМ!$A$34:$A$777,$A413,СВЦЭМ!$B$34:$B$777,B$401)+'СЕТ СН'!$F$13-'СЕТ СН'!$F$23</f>
        <v>93.699515369999972</v>
      </c>
      <c r="C413" s="36">
        <f>SUMIFS(СВЦЭМ!$L$34:$L$777,СВЦЭМ!$A$34:$A$777,$A413,СВЦЭМ!$B$34:$B$777,C$401)+'СЕТ СН'!$F$13-'СЕТ СН'!$F$23</f>
        <v>119.69128854999997</v>
      </c>
      <c r="D413" s="36">
        <f>SUMIFS(СВЦЭМ!$L$34:$L$777,СВЦЭМ!$A$34:$A$777,$A413,СВЦЭМ!$B$34:$B$777,D$401)+'СЕТ СН'!$F$13-'СЕТ СН'!$F$23</f>
        <v>131.03712181000003</v>
      </c>
      <c r="E413" s="36">
        <f>SUMIFS(СВЦЭМ!$L$34:$L$777,СВЦЭМ!$A$34:$A$777,$A413,СВЦЭМ!$B$34:$B$777,E$401)+'СЕТ СН'!$F$13-'СЕТ СН'!$F$23</f>
        <v>133.86532958999999</v>
      </c>
      <c r="F413" s="36">
        <f>SUMIFS(СВЦЭМ!$L$34:$L$777,СВЦЭМ!$A$34:$A$777,$A413,СВЦЭМ!$B$34:$B$777,F$401)+'СЕТ СН'!$F$13-'СЕТ СН'!$F$23</f>
        <v>133.73761213</v>
      </c>
      <c r="G413" s="36">
        <f>SUMIFS(СВЦЭМ!$L$34:$L$777,СВЦЭМ!$A$34:$A$777,$A413,СВЦЭМ!$B$34:$B$777,G$401)+'СЕТ СН'!$F$13-'СЕТ СН'!$F$23</f>
        <v>133.64969222000002</v>
      </c>
      <c r="H413" s="36">
        <f>SUMIFS(СВЦЭМ!$L$34:$L$777,СВЦЭМ!$A$34:$A$777,$A413,СВЦЭМ!$B$34:$B$777,H$401)+'СЕТ СН'!$F$13-'СЕТ СН'!$F$23</f>
        <v>123.45498216999999</v>
      </c>
      <c r="I413" s="36">
        <f>SUMIFS(СВЦЭМ!$L$34:$L$777,СВЦЭМ!$A$34:$A$777,$A413,СВЦЭМ!$B$34:$B$777,I$401)+'СЕТ СН'!$F$13-'СЕТ СН'!$F$23</f>
        <v>94.172484260000033</v>
      </c>
      <c r="J413" s="36">
        <f>SUMIFS(СВЦЭМ!$L$34:$L$777,СВЦЭМ!$A$34:$A$777,$A413,СВЦЭМ!$B$34:$B$777,J$401)+'СЕТ СН'!$F$13-'СЕТ СН'!$F$23</f>
        <v>39.842515870000057</v>
      </c>
      <c r="K413" s="36">
        <f>SUMIFS(СВЦЭМ!$L$34:$L$777,СВЦЭМ!$A$34:$A$777,$A413,СВЦЭМ!$B$34:$B$777,K$401)+'СЕТ СН'!$F$13-'СЕТ СН'!$F$23</f>
        <v>24.483863069999984</v>
      </c>
      <c r="L413" s="36">
        <f>SUMIFS(СВЦЭМ!$L$34:$L$777,СВЦЭМ!$A$34:$A$777,$A413,СВЦЭМ!$B$34:$B$777,L$401)+'СЕТ СН'!$F$13-'СЕТ СН'!$F$23</f>
        <v>10.010849870000015</v>
      </c>
      <c r="M413" s="36">
        <f>SUMIFS(СВЦЭМ!$L$34:$L$777,СВЦЭМ!$A$34:$A$777,$A413,СВЦЭМ!$B$34:$B$777,M$401)+'СЕТ СН'!$F$13-'СЕТ СН'!$F$23</f>
        <v>9.5722328099999459</v>
      </c>
      <c r="N413" s="36">
        <f>SUMIFS(СВЦЭМ!$L$34:$L$777,СВЦЭМ!$A$34:$A$777,$A413,СВЦЭМ!$B$34:$B$777,N$401)+'СЕТ СН'!$F$13-'СЕТ СН'!$F$23</f>
        <v>18.490951460000019</v>
      </c>
      <c r="O413" s="36">
        <f>SUMIFS(СВЦЭМ!$L$34:$L$777,СВЦЭМ!$A$34:$A$777,$A413,СВЦЭМ!$B$34:$B$777,O$401)+'СЕТ СН'!$F$13-'СЕТ СН'!$F$23</f>
        <v>27.603627869999968</v>
      </c>
      <c r="P413" s="36">
        <f>SUMIFS(СВЦЭМ!$L$34:$L$777,СВЦЭМ!$A$34:$A$777,$A413,СВЦЭМ!$B$34:$B$777,P$401)+'СЕТ СН'!$F$13-'СЕТ СН'!$F$23</f>
        <v>38.007273700000042</v>
      </c>
      <c r="Q413" s="36">
        <f>SUMIFS(СВЦЭМ!$L$34:$L$777,СВЦЭМ!$A$34:$A$777,$A413,СВЦЭМ!$B$34:$B$777,Q$401)+'СЕТ СН'!$F$13-'СЕТ СН'!$F$23</f>
        <v>37.097164509999971</v>
      </c>
      <c r="R413" s="36">
        <f>SUMIFS(СВЦЭМ!$L$34:$L$777,СВЦЭМ!$A$34:$A$777,$A413,СВЦЭМ!$B$34:$B$777,R$401)+'СЕТ СН'!$F$13-'СЕТ СН'!$F$23</f>
        <v>36.207037949999972</v>
      </c>
      <c r="S413" s="36">
        <f>SUMIFS(СВЦЭМ!$L$34:$L$777,СВЦЭМ!$A$34:$A$777,$A413,СВЦЭМ!$B$34:$B$777,S$401)+'СЕТ СН'!$F$13-'СЕТ СН'!$F$23</f>
        <v>32.91905878</v>
      </c>
      <c r="T413" s="36">
        <f>SUMIFS(СВЦЭМ!$L$34:$L$777,СВЦЭМ!$A$34:$A$777,$A413,СВЦЭМ!$B$34:$B$777,T$401)+'СЕТ СН'!$F$13-'СЕТ СН'!$F$23</f>
        <v>30.101724149999995</v>
      </c>
      <c r="U413" s="36">
        <f>SUMIFS(СВЦЭМ!$L$34:$L$777,СВЦЭМ!$A$34:$A$777,$A413,СВЦЭМ!$B$34:$B$777,U$401)+'СЕТ СН'!$F$13-'СЕТ СН'!$F$23</f>
        <v>2.525488350000046</v>
      </c>
      <c r="V413" s="36">
        <f>SUMIFS(СВЦЭМ!$L$34:$L$777,СВЦЭМ!$A$34:$A$777,$A413,СВЦЭМ!$B$34:$B$777,V$401)+'СЕТ СН'!$F$13-'СЕТ СН'!$F$23</f>
        <v>1.7393879700000525</v>
      </c>
      <c r="W413" s="36">
        <f>SUMIFS(СВЦЭМ!$L$34:$L$777,СВЦЭМ!$A$34:$A$777,$A413,СВЦЭМ!$B$34:$B$777,W$401)+'СЕТ СН'!$F$13-'СЕТ СН'!$F$23</f>
        <v>5.6004368599999452</v>
      </c>
      <c r="X413" s="36">
        <f>SUMIFS(СВЦЭМ!$L$34:$L$777,СВЦЭМ!$A$34:$A$777,$A413,СВЦЭМ!$B$34:$B$777,X$401)+'СЕТ СН'!$F$13-'СЕТ СН'!$F$23</f>
        <v>24.831351229999996</v>
      </c>
      <c r="Y413" s="36">
        <f>SUMIFS(СВЦЭМ!$L$34:$L$777,СВЦЭМ!$A$34:$A$777,$A413,СВЦЭМ!$B$34:$B$777,Y$401)+'СЕТ СН'!$F$13-'СЕТ СН'!$F$23</f>
        <v>63.737075419999996</v>
      </c>
    </row>
    <row r="414" spans="1:27" ht="15.75" x14ac:dyDescent="0.2">
      <c r="A414" s="35">
        <f t="shared" si="11"/>
        <v>42807</v>
      </c>
      <c r="B414" s="36">
        <f>SUMIFS(СВЦЭМ!$L$34:$L$777,СВЦЭМ!$A$34:$A$777,$A414,СВЦЭМ!$B$34:$B$777,B$401)+'СЕТ СН'!$F$13-'СЕТ СН'!$F$23</f>
        <v>124.77033396000002</v>
      </c>
      <c r="C414" s="36">
        <f>SUMIFS(СВЦЭМ!$L$34:$L$777,СВЦЭМ!$A$34:$A$777,$A414,СВЦЭМ!$B$34:$B$777,C$401)+'СЕТ СН'!$F$13-'СЕТ СН'!$F$23</f>
        <v>129.66204484000002</v>
      </c>
      <c r="D414" s="36">
        <f>SUMIFS(СВЦЭМ!$L$34:$L$777,СВЦЭМ!$A$34:$A$777,$A414,СВЦЭМ!$B$34:$B$777,D$401)+'СЕТ СН'!$F$13-'СЕТ СН'!$F$23</f>
        <v>132.29251656999998</v>
      </c>
      <c r="E414" s="36">
        <f>SUMIFS(СВЦЭМ!$L$34:$L$777,СВЦЭМ!$A$34:$A$777,$A414,СВЦЭМ!$B$34:$B$777,E$401)+'СЕТ СН'!$F$13-'СЕТ СН'!$F$23</f>
        <v>135.2629905</v>
      </c>
      <c r="F414" s="36">
        <f>SUMIFS(СВЦЭМ!$L$34:$L$777,СВЦЭМ!$A$34:$A$777,$A414,СВЦЭМ!$B$34:$B$777,F$401)+'СЕТ СН'!$F$13-'СЕТ СН'!$F$23</f>
        <v>178.63596744999995</v>
      </c>
      <c r="G414" s="36">
        <f>SUMIFS(СВЦЭМ!$L$34:$L$777,СВЦЭМ!$A$34:$A$777,$A414,СВЦЭМ!$B$34:$B$777,G$401)+'СЕТ СН'!$F$13-'СЕТ СН'!$F$23</f>
        <v>212.47820511999998</v>
      </c>
      <c r="H414" s="36">
        <f>SUMIFS(СВЦЭМ!$L$34:$L$777,СВЦЭМ!$A$34:$A$777,$A414,СВЦЭМ!$B$34:$B$777,H$401)+'СЕТ СН'!$F$13-'СЕТ СН'!$F$23</f>
        <v>183.67880511999999</v>
      </c>
      <c r="I414" s="36">
        <f>SUMIFS(СВЦЭМ!$L$34:$L$777,СВЦЭМ!$A$34:$A$777,$A414,СВЦЭМ!$B$34:$B$777,I$401)+'СЕТ СН'!$F$13-'СЕТ СН'!$F$23</f>
        <v>140.82527749999997</v>
      </c>
      <c r="J414" s="36">
        <f>SUMIFS(СВЦЭМ!$L$34:$L$777,СВЦЭМ!$A$34:$A$777,$A414,СВЦЭМ!$B$34:$B$777,J$401)+'СЕТ СН'!$F$13-'СЕТ СН'!$F$23</f>
        <v>99.342917039999975</v>
      </c>
      <c r="K414" s="36">
        <f>SUMIFS(СВЦЭМ!$L$34:$L$777,СВЦЭМ!$A$34:$A$777,$A414,СВЦЭМ!$B$34:$B$777,K$401)+'СЕТ СН'!$F$13-'СЕТ СН'!$F$23</f>
        <v>89.736838769999963</v>
      </c>
      <c r="L414" s="36">
        <f>SUMIFS(СВЦЭМ!$L$34:$L$777,СВЦЭМ!$A$34:$A$777,$A414,СВЦЭМ!$B$34:$B$777,L$401)+'СЕТ СН'!$F$13-'СЕТ СН'!$F$23</f>
        <v>85.970514790000038</v>
      </c>
      <c r="M414" s="36">
        <f>SUMIFS(СВЦЭМ!$L$34:$L$777,СВЦЭМ!$A$34:$A$777,$A414,СВЦЭМ!$B$34:$B$777,M$401)+'СЕТ СН'!$F$13-'СЕТ СН'!$F$23</f>
        <v>84.287025569999969</v>
      </c>
      <c r="N414" s="36">
        <f>SUMIFS(СВЦЭМ!$L$34:$L$777,СВЦЭМ!$A$34:$A$777,$A414,СВЦЭМ!$B$34:$B$777,N$401)+'СЕТ СН'!$F$13-'СЕТ СН'!$F$23</f>
        <v>95.662535380000008</v>
      </c>
      <c r="O414" s="36">
        <f>SUMIFS(СВЦЭМ!$L$34:$L$777,СВЦЭМ!$A$34:$A$777,$A414,СВЦЭМ!$B$34:$B$777,O$401)+'СЕТ СН'!$F$13-'СЕТ СН'!$F$23</f>
        <v>98.868009970000003</v>
      </c>
      <c r="P414" s="36">
        <f>SUMIFS(СВЦЭМ!$L$34:$L$777,СВЦЭМ!$A$34:$A$777,$A414,СВЦЭМ!$B$34:$B$777,P$401)+'СЕТ СН'!$F$13-'СЕТ СН'!$F$23</f>
        <v>109.75403325000002</v>
      </c>
      <c r="Q414" s="36">
        <f>SUMIFS(СВЦЭМ!$L$34:$L$777,СВЦЭМ!$A$34:$A$777,$A414,СВЦЭМ!$B$34:$B$777,Q$401)+'СЕТ СН'!$F$13-'СЕТ СН'!$F$23</f>
        <v>107.25585968999997</v>
      </c>
      <c r="R414" s="36">
        <f>SUMIFS(СВЦЭМ!$L$34:$L$777,СВЦЭМ!$A$34:$A$777,$A414,СВЦЭМ!$B$34:$B$777,R$401)+'СЕТ СН'!$F$13-'СЕТ СН'!$F$23</f>
        <v>108.15611737999996</v>
      </c>
      <c r="S414" s="36">
        <f>SUMIFS(СВЦЭМ!$L$34:$L$777,СВЦЭМ!$A$34:$A$777,$A414,СВЦЭМ!$B$34:$B$777,S$401)+'СЕТ СН'!$F$13-'СЕТ СН'!$F$23</f>
        <v>107.19338483000001</v>
      </c>
      <c r="T414" s="36">
        <f>SUMIFS(СВЦЭМ!$L$34:$L$777,СВЦЭМ!$A$34:$A$777,$A414,СВЦЭМ!$B$34:$B$777,T$401)+'СЕТ СН'!$F$13-'СЕТ СН'!$F$23</f>
        <v>91.288701919999994</v>
      </c>
      <c r="U414" s="36">
        <f>SUMIFS(СВЦЭМ!$L$34:$L$777,СВЦЭМ!$A$34:$A$777,$A414,СВЦЭМ!$B$34:$B$777,U$401)+'СЕТ СН'!$F$13-'СЕТ СН'!$F$23</f>
        <v>80.259450420000007</v>
      </c>
      <c r="V414" s="36">
        <f>SUMIFS(СВЦЭМ!$L$34:$L$777,СВЦЭМ!$A$34:$A$777,$A414,СВЦЭМ!$B$34:$B$777,V$401)+'СЕТ СН'!$F$13-'СЕТ СН'!$F$23</f>
        <v>78.047605500000031</v>
      </c>
      <c r="W414" s="36">
        <f>SUMIFS(СВЦЭМ!$L$34:$L$777,СВЦЭМ!$A$34:$A$777,$A414,СВЦЭМ!$B$34:$B$777,W$401)+'СЕТ СН'!$F$13-'СЕТ СН'!$F$23</f>
        <v>85.962822039999992</v>
      </c>
      <c r="X414" s="36">
        <f>SUMIFS(СВЦЭМ!$L$34:$L$777,СВЦЭМ!$A$34:$A$777,$A414,СВЦЭМ!$B$34:$B$777,X$401)+'СЕТ СН'!$F$13-'СЕТ СН'!$F$23</f>
        <v>84.855984570000032</v>
      </c>
      <c r="Y414" s="36">
        <f>SUMIFS(СВЦЭМ!$L$34:$L$777,СВЦЭМ!$A$34:$A$777,$A414,СВЦЭМ!$B$34:$B$777,Y$401)+'СЕТ СН'!$F$13-'СЕТ СН'!$F$23</f>
        <v>132.33570542999996</v>
      </c>
    </row>
    <row r="415" spans="1:27" ht="15.75" x14ac:dyDescent="0.2">
      <c r="A415" s="35">
        <f t="shared" si="11"/>
        <v>42808</v>
      </c>
      <c r="B415" s="36">
        <f>SUMIFS(СВЦЭМ!$L$34:$L$777,СВЦЭМ!$A$34:$A$777,$A415,СВЦЭМ!$B$34:$B$777,B$401)+'СЕТ СН'!$F$13-'СЕТ СН'!$F$23</f>
        <v>128.32591486000001</v>
      </c>
      <c r="C415" s="36">
        <f>SUMIFS(СВЦЭМ!$L$34:$L$777,СВЦЭМ!$A$34:$A$777,$A415,СВЦЭМ!$B$34:$B$777,C$401)+'СЕТ СН'!$F$13-'СЕТ СН'!$F$23</f>
        <v>129.13521836999996</v>
      </c>
      <c r="D415" s="36">
        <f>SUMIFS(СВЦЭМ!$L$34:$L$777,СВЦЭМ!$A$34:$A$777,$A415,СВЦЭМ!$B$34:$B$777,D$401)+'СЕТ СН'!$F$13-'СЕТ СН'!$F$23</f>
        <v>146.29993374000003</v>
      </c>
      <c r="E415" s="36">
        <f>SUMIFS(СВЦЭМ!$L$34:$L$777,СВЦЭМ!$A$34:$A$777,$A415,СВЦЭМ!$B$34:$B$777,E$401)+'СЕТ СН'!$F$13-'СЕТ СН'!$F$23</f>
        <v>147.86297907999995</v>
      </c>
      <c r="F415" s="36">
        <f>SUMIFS(СВЦЭМ!$L$34:$L$777,СВЦЭМ!$A$34:$A$777,$A415,СВЦЭМ!$B$34:$B$777,F$401)+'СЕТ СН'!$F$13-'СЕТ СН'!$F$23</f>
        <v>151.51728417000004</v>
      </c>
      <c r="G415" s="36">
        <f>SUMIFS(СВЦЭМ!$L$34:$L$777,СВЦЭМ!$A$34:$A$777,$A415,СВЦЭМ!$B$34:$B$777,G$401)+'СЕТ СН'!$F$13-'СЕТ СН'!$F$23</f>
        <v>169.29050501999996</v>
      </c>
      <c r="H415" s="36">
        <f>SUMIFS(СВЦЭМ!$L$34:$L$777,СВЦЭМ!$A$34:$A$777,$A415,СВЦЭМ!$B$34:$B$777,H$401)+'СЕТ СН'!$F$13-'СЕТ СН'!$F$23</f>
        <v>147.37650656000005</v>
      </c>
      <c r="I415" s="36">
        <f>SUMIFS(СВЦЭМ!$L$34:$L$777,СВЦЭМ!$A$34:$A$777,$A415,СВЦЭМ!$B$34:$B$777,I$401)+'СЕТ СН'!$F$13-'СЕТ СН'!$F$23</f>
        <v>117.81274172999997</v>
      </c>
      <c r="J415" s="36">
        <f>SUMIFS(СВЦЭМ!$L$34:$L$777,СВЦЭМ!$A$34:$A$777,$A415,СВЦЭМ!$B$34:$B$777,J$401)+'СЕТ СН'!$F$13-'СЕТ СН'!$F$23</f>
        <v>69.472068339999964</v>
      </c>
      <c r="K415" s="36">
        <f>SUMIFS(СВЦЭМ!$L$34:$L$777,СВЦЭМ!$A$34:$A$777,$A415,СВЦЭМ!$B$34:$B$777,K$401)+'СЕТ СН'!$F$13-'СЕТ СН'!$F$23</f>
        <v>74.797428709999963</v>
      </c>
      <c r="L415" s="36">
        <f>SUMIFS(СВЦЭМ!$L$34:$L$777,СВЦЭМ!$A$34:$A$777,$A415,СВЦЭМ!$B$34:$B$777,L$401)+'СЕТ СН'!$F$13-'СЕТ СН'!$F$23</f>
        <v>74.725154679999946</v>
      </c>
      <c r="M415" s="36">
        <f>SUMIFS(СВЦЭМ!$L$34:$L$777,СВЦЭМ!$A$34:$A$777,$A415,СВЦЭМ!$B$34:$B$777,M$401)+'СЕТ СН'!$F$13-'СЕТ СН'!$F$23</f>
        <v>93.859573970000042</v>
      </c>
      <c r="N415" s="36">
        <f>SUMIFS(СВЦЭМ!$L$34:$L$777,СВЦЭМ!$A$34:$A$777,$A415,СВЦЭМ!$B$34:$B$777,N$401)+'СЕТ СН'!$F$13-'СЕТ СН'!$F$23</f>
        <v>101.18421114</v>
      </c>
      <c r="O415" s="36">
        <f>SUMIFS(СВЦЭМ!$L$34:$L$777,СВЦЭМ!$A$34:$A$777,$A415,СВЦЭМ!$B$34:$B$777,O$401)+'СЕТ СН'!$F$13-'СЕТ СН'!$F$23</f>
        <v>133.85174868000001</v>
      </c>
      <c r="P415" s="36">
        <f>SUMIFS(СВЦЭМ!$L$34:$L$777,СВЦЭМ!$A$34:$A$777,$A415,СВЦЭМ!$B$34:$B$777,P$401)+'СЕТ СН'!$F$13-'СЕТ СН'!$F$23</f>
        <v>138.30961006999996</v>
      </c>
      <c r="Q415" s="36">
        <f>SUMIFS(СВЦЭМ!$L$34:$L$777,СВЦЭМ!$A$34:$A$777,$A415,СВЦЭМ!$B$34:$B$777,Q$401)+'СЕТ СН'!$F$13-'СЕТ СН'!$F$23</f>
        <v>137.95077903000004</v>
      </c>
      <c r="R415" s="36">
        <f>SUMIFS(СВЦЭМ!$L$34:$L$777,СВЦЭМ!$A$34:$A$777,$A415,СВЦЭМ!$B$34:$B$777,R$401)+'СЕТ СН'!$F$13-'СЕТ СН'!$F$23</f>
        <v>135.95259863000001</v>
      </c>
      <c r="S415" s="36">
        <f>SUMIFS(СВЦЭМ!$L$34:$L$777,СВЦЭМ!$A$34:$A$777,$A415,СВЦЭМ!$B$34:$B$777,S$401)+'СЕТ СН'!$F$13-'СЕТ СН'!$F$23</f>
        <v>125.82321125999999</v>
      </c>
      <c r="T415" s="36">
        <f>SUMIFS(СВЦЭМ!$L$34:$L$777,СВЦЭМ!$A$34:$A$777,$A415,СВЦЭМ!$B$34:$B$777,T$401)+'СЕТ СН'!$F$13-'СЕТ СН'!$F$23</f>
        <v>114.07640868999999</v>
      </c>
      <c r="U415" s="36">
        <f>SUMIFS(СВЦЭМ!$L$34:$L$777,СВЦЭМ!$A$34:$A$777,$A415,СВЦЭМ!$B$34:$B$777,U$401)+'СЕТ СН'!$F$13-'СЕТ СН'!$F$23</f>
        <v>79.320751500000028</v>
      </c>
      <c r="V415" s="36">
        <f>SUMIFS(СВЦЭМ!$L$34:$L$777,СВЦЭМ!$A$34:$A$777,$A415,СВЦЭМ!$B$34:$B$777,V$401)+'СЕТ СН'!$F$13-'СЕТ СН'!$F$23</f>
        <v>72.920096909999984</v>
      </c>
      <c r="W415" s="36">
        <f>SUMIFS(СВЦЭМ!$L$34:$L$777,СВЦЭМ!$A$34:$A$777,$A415,СВЦЭМ!$B$34:$B$777,W$401)+'СЕТ СН'!$F$13-'СЕТ СН'!$F$23</f>
        <v>75.455849220000005</v>
      </c>
      <c r="X415" s="36">
        <f>SUMIFS(СВЦЭМ!$L$34:$L$777,СВЦЭМ!$A$34:$A$777,$A415,СВЦЭМ!$B$34:$B$777,X$401)+'СЕТ СН'!$F$13-'СЕТ СН'!$F$23</f>
        <v>71.49757704000001</v>
      </c>
      <c r="Y415" s="36">
        <f>SUMIFS(СВЦЭМ!$L$34:$L$777,СВЦЭМ!$A$34:$A$777,$A415,СВЦЭМ!$B$34:$B$777,Y$401)+'СЕТ СН'!$F$13-'СЕТ СН'!$F$23</f>
        <v>115.84040545000005</v>
      </c>
    </row>
    <row r="416" spans="1:27" ht="15.75" x14ac:dyDescent="0.2">
      <c r="A416" s="35">
        <f t="shared" si="11"/>
        <v>42809</v>
      </c>
      <c r="B416" s="36">
        <f>SUMIFS(СВЦЭМ!$L$34:$L$777,СВЦЭМ!$A$34:$A$777,$A416,СВЦЭМ!$B$34:$B$777,B$401)+'СЕТ СН'!$F$13-'СЕТ СН'!$F$23</f>
        <v>145.52804443000002</v>
      </c>
      <c r="C416" s="36">
        <f>SUMIFS(СВЦЭМ!$L$34:$L$777,СВЦЭМ!$A$34:$A$777,$A416,СВЦЭМ!$B$34:$B$777,C$401)+'СЕТ СН'!$F$13-'СЕТ СН'!$F$23</f>
        <v>182.55068358999995</v>
      </c>
      <c r="D416" s="36">
        <f>SUMIFS(СВЦЭМ!$L$34:$L$777,СВЦЭМ!$A$34:$A$777,$A416,СВЦЭМ!$B$34:$B$777,D$401)+'СЕТ СН'!$F$13-'СЕТ СН'!$F$23</f>
        <v>204.50921553000001</v>
      </c>
      <c r="E416" s="36">
        <f>SUMIFS(СВЦЭМ!$L$34:$L$777,СВЦЭМ!$A$34:$A$777,$A416,СВЦЭМ!$B$34:$B$777,E$401)+'СЕТ СН'!$F$13-'СЕТ СН'!$F$23</f>
        <v>208.66073715000005</v>
      </c>
      <c r="F416" s="36">
        <f>SUMIFS(СВЦЭМ!$L$34:$L$777,СВЦЭМ!$A$34:$A$777,$A416,СВЦЭМ!$B$34:$B$777,F$401)+'СЕТ СН'!$F$13-'СЕТ СН'!$F$23</f>
        <v>204.82459061999998</v>
      </c>
      <c r="G416" s="36">
        <f>SUMIFS(СВЦЭМ!$L$34:$L$777,СВЦЭМ!$A$34:$A$777,$A416,СВЦЭМ!$B$34:$B$777,G$401)+'СЕТ СН'!$F$13-'СЕТ СН'!$F$23</f>
        <v>197.29622970000003</v>
      </c>
      <c r="H416" s="36">
        <f>SUMIFS(СВЦЭМ!$L$34:$L$777,СВЦЭМ!$A$34:$A$777,$A416,СВЦЭМ!$B$34:$B$777,H$401)+'СЕТ СН'!$F$13-'СЕТ СН'!$F$23</f>
        <v>137.96901025</v>
      </c>
      <c r="I416" s="36">
        <f>SUMIFS(СВЦЭМ!$L$34:$L$777,СВЦЭМ!$A$34:$A$777,$A416,СВЦЭМ!$B$34:$B$777,I$401)+'СЕТ СН'!$F$13-'СЕТ СН'!$F$23</f>
        <v>83.074961280000025</v>
      </c>
      <c r="J416" s="36">
        <f>SUMIFS(СВЦЭМ!$L$34:$L$777,СВЦЭМ!$A$34:$A$777,$A416,СВЦЭМ!$B$34:$B$777,J$401)+'СЕТ СН'!$F$13-'СЕТ СН'!$F$23</f>
        <v>42.731314500000053</v>
      </c>
      <c r="K416" s="36">
        <f>SUMIFS(СВЦЭМ!$L$34:$L$777,СВЦЭМ!$A$34:$A$777,$A416,СВЦЭМ!$B$34:$B$777,K$401)+'СЕТ СН'!$F$13-'СЕТ СН'!$F$23</f>
        <v>31.620693619999997</v>
      </c>
      <c r="L416" s="36">
        <f>SUMIFS(СВЦЭМ!$L$34:$L$777,СВЦЭМ!$A$34:$A$777,$A416,СВЦЭМ!$B$34:$B$777,L$401)+'СЕТ СН'!$F$13-'СЕТ СН'!$F$23</f>
        <v>29.020843890000037</v>
      </c>
      <c r="M416" s="36">
        <f>SUMIFS(СВЦЭМ!$L$34:$L$777,СВЦЭМ!$A$34:$A$777,$A416,СВЦЭМ!$B$34:$B$777,M$401)+'СЕТ СН'!$F$13-'СЕТ СН'!$F$23</f>
        <v>32.330493430000047</v>
      </c>
      <c r="N416" s="36">
        <f>SUMIFS(СВЦЭМ!$L$34:$L$777,СВЦЭМ!$A$34:$A$777,$A416,СВЦЭМ!$B$34:$B$777,N$401)+'СЕТ СН'!$F$13-'СЕТ СН'!$F$23</f>
        <v>48.183794860000035</v>
      </c>
      <c r="O416" s="36">
        <f>SUMIFS(СВЦЭМ!$L$34:$L$777,СВЦЭМ!$A$34:$A$777,$A416,СВЦЭМ!$B$34:$B$777,O$401)+'СЕТ СН'!$F$13-'СЕТ СН'!$F$23</f>
        <v>60.178153769999994</v>
      </c>
      <c r="P416" s="36">
        <f>SUMIFS(СВЦЭМ!$L$34:$L$777,СВЦЭМ!$A$34:$A$777,$A416,СВЦЭМ!$B$34:$B$777,P$401)+'СЕТ СН'!$F$13-'СЕТ СН'!$F$23</f>
        <v>78.219096720000039</v>
      </c>
      <c r="Q416" s="36">
        <f>SUMIFS(СВЦЭМ!$L$34:$L$777,СВЦЭМ!$A$34:$A$777,$A416,СВЦЭМ!$B$34:$B$777,Q$401)+'СЕТ СН'!$F$13-'СЕТ СН'!$F$23</f>
        <v>86.126515769999969</v>
      </c>
      <c r="R416" s="36">
        <f>SUMIFS(СВЦЭМ!$L$34:$L$777,СВЦЭМ!$A$34:$A$777,$A416,СВЦЭМ!$B$34:$B$777,R$401)+'СЕТ СН'!$F$13-'СЕТ СН'!$F$23</f>
        <v>88.469815899999958</v>
      </c>
      <c r="S416" s="36">
        <f>SUMIFS(СВЦЭМ!$L$34:$L$777,СВЦЭМ!$A$34:$A$777,$A416,СВЦЭМ!$B$34:$B$777,S$401)+'СЕТ СН'!$F$13-'СЕТ СН'!$F$23</f>
        <v>72.129015900000013</v>
      </c>
      <c r="T416" s="36">
        <f>SUMIFS(СВЦЭМ!$L$34:$L$777,СВЦЭМ!$A$34:$A$777,$A416,СВЦЭМ!$B$34:$B$777,T$401)+'СЕТ СН'!$F$13-'СЕТ СН'!$F$23</f>
        <v>39.491121410000005</v>
      </c>
      <c r="U416" s="36">
        <f>SUMIFS(СВЦЭМ!$L$34:$L$777,СВЦЭМ!$A$34:$A$777,$A416,СВЦЭМ!$B$34:$B$777,U$401)+'СЕТ СН'!$F$13-'СЕТ СН'!$F$23</f>
        <v>15.111386649999986</v>
      </c>
      <c r="V416" s="36">
        <f>SUMIFS(СВЦЭМ!$L$34:$L$777,СВЦЭМ!$A$34:$A$777,$A416,СВЦЭМ!$B$34:$B$777,V$401)+'СЕТ СН'!$F$13-'СЕТ СН'!$F$23</f>
        <v>17.171286229999964</v>
      </c>
      <c r="W416" s="36">
        <f>SUMIFS(СВЦЭМ!$L$34:$L$777,СВЦЭМ!$A$34:$A$777,$A416,СВЦЭМ!$B$34:$B$777,W$401)+'СЕТ СН'!$F$13-'СЕТ СН'!$F$23</f>
        <v>18.761313340000015</v>
      </c>
      <c r="X416" s="36">
        <f>SUMIFS(СВЦЭМ!$L$34:$L$777,СВЦЭМ!$A$34:$A$777,$A416,СВЦЭМ!$B$34:$B$777,X$401)+'СЕТ СН'!$F$13-'СЕТ СН'!$F$23</f>
        <v>32.028865229999951</v>
      </c>
      <c r="Y416" s="36">
        <f>SUMIFS(СВЦЭМ!$L$34:$L$777,СВЦЭМ!$A$34:$A$777,$A416,СВЦЭМ!$B$34:$B$777,Y$401)+'СЕТ СН'!$F$13-'СЕТ СН'!$F$23</f>
        <v>95.387365260000024</v>
      </c>
    </row>
    <row r="417" spans="1:25" ht="15.75" x14ac:dyDescent="0.2">
      <c r="A417" s="35">
        <f t="shared" si="11"/>
        <v>42810</v>
      </c>
      <c r="B417" s="36">
        <f>SUMIFS(СВЦЭМ!$L$34:$L$777,СВЦЭМ!$A$34:$A$777,$A417,СВЦЭМ!$B$34:$B$777,B$401)+'СЕТ СН'!$F$13-'СЕТ СН'!$F$23</f>
        <v>114.49450094999997</v>
      </c>
      <c r="C417" s="36">
        <f>SUMIFS(СВЦЭМ!$L$34:$L$777,СВЦЭМ!$A$34:$A$777,$A417,СВЦЭМ!$B$34:$B$777,C$401)+'СЕТ СН'!$F$13-'СЕТ СН'!$F$23</f>
        <v>136.24050835000003</v>
      </c>
      <c r="D417" s="36">
        <f>SUMIFS(СВЦЭМ!$L$34:$L$777,СВЦЭМ!$A$34:$A$777,$A417,СВЦЭМ!$B$34:$B$777,D$401)+'СЕТ СН'!$F$13-'СЕТ СН'!$F$23</f>
        <v>154.91006359000005</v>
      </c>
      <c r="E417" s="36">
        <f>SUMIFS(СВЦЭМ!$L$34:$L$777,СВЦЭМ!$A$34:$A$777,$A417,СВЦЭМ!$B$34:$B$777,E$401)+'СЕТ СН'!$F$13-'СЕТ СН'!$F$23</f>
        <v>163.03314625999997</v>
      </c>
      <c r="F417" s="36">
        <f>SUMIFS(СВЦЭМ!$L$34:$L$777,СВЦЭМ!$A$34:$A$777,$A417,СВЦЭМ!$B$34:$B$777,F$401)+'СЕТ СН'!$F$13-'СЕТ СН'!$F$23</f>
        <v>157.31772899999999</v>
      </c>
      <c r="G417" s="36">
        <f>SUMIFS(СВЦЭМ!$L$34:$L$777,СВЦЭМ!$A$34:$A$777,$A417,СВЦЭМ!$B$34:$B$777,G$401)+'СЕТ СН'!$F$13-'СЕТ СН'!$F$23</f>
        <v>152.21333958000002</v>
      </c>
      <c r="H417" s="36">
        <f>SUMIFS(СВЦЭМ!$L$34:$L$777,СВЦЭМ!$A$34:$A$777,$A417,СВЦЭМ!$B$34:$B$777,H$401)+'СЕТ СН'!$F$13-'СЕТ СН'!$F$23</f>
        <v>148.27007222999998</v>
      </c>
      <c r="I417" s="36">
        <f>SUMIFS(СВЦЭМ!$L$34:$L$777,СВЦЭМ!$A$34:$A$777,$A417,СВЦЭМ!$B$34:$B$777,I$401)+'СЕТ СН'!$F$13-'СЕТ СН'!$F$23</f>
        <v>147.54977523000002</v>
      </c>
      <c r="J417" s="36">
        <f>SUMIFS(СВЦЭМ!$L$34:$L$777,СВЦЭМ!$A$34:$A$777,$A417,СВЦЭМ!$B$34:$B$777,J$401)+'СЕТ СН'!$F$13-'СЕТ СН'!$F$23</f>
        <v>87.26684221000005</v>
      </c>
      <c r="K417" s="36">
        <f>SUMIFS(СВЦЭМ!$L$34:$L$777,СВЦЭМ!$A$34:$A$777,$A417,СВЦЭМ!$B$34:$B$777,K$401)+'СЕТ СН'!$F$13-'СЕТ СН'!$F$23</f>
        <v>39.514503070000046</v>
      </c>
      <c r="L417" s="36">
        <f>SUMIFS(СВЦЭМ!$L$34:$L$777,СВЦЭМ!$A$34:$A$777,$A417,СВЦЭМ!$B$34:$B$777,L$401)+'СЕТ СН'!$F$13-'СЕТ СН'!$F$23</f>
        <v>39.790876909999952</v>
      </c>
      <c r="M417" s="36">
        <f>SUMIFS(СВЦЭМ!$L$34:$L$777,СВЦЭМ!$A$34:$A$777,$A417,СВЦЭМ!$B$34:$B$777,M$401)+'СЕТ СН'!$F$13-'СЕТ СН'!$F$23</f>
        <v>46.124649289999979</v>
      </c>
      <c r="N417" s="36">
        <f>SUMIFS(СВЦЭМ!$L$34:$L$777,СВЦЭМ!$A$34:$A$777,$A417,СВЦЭМ!$B$34:$B$777,N$401)+'СЕТ СН'!$F$13-'СЕТ СН'!$F$23</f>
        <v>54.972599189999983</v>
      </c>
      <c r="O417" s="36">
        <f>SUMIFS(СВЦЭМ!$L$34:$L$777,СВЦЭМ!$A$34:$A$777,$A417,СВЦЭМ!$B$34:$B$777,O$401)+'СЕТ СН'!$F$13-'СЕТ СН'!$F$23</f>
        <v>59.416328919999955</v>
      </c>
      <c r="P417" s="36">
        <f>SUMIFS(СВЦЭМ!$L$34:$L$777,СВЦЭМ!$A$34:$A$777,$A417,СВЦЭМ!$B$34:$B$777,P$401)+'СЕТ СН'!$F$13-'СЕТ СН'!$F$23</f>
        <v>80.492632299999968</v>
      </c>
      <c r="Q417" s="36">
        <f>SUMIFS(СВЦЭМ!$L$34:$L$777,СВЦЭМ!$A$34:$A$777,$A417,СВЦЭМ!$B$34:$B$777,Q$401)+'СЕТ СН'!$F$13-'СЕТ СН'!$F$23</f>
        <v>84.730336729999976</v>
      </c>
      <c r="R417" s="36">
        <f>SUMIFS(СВЦЭМ!$L$34:$L$777,СВЦЭМ!$A$34:$A$777,$A417,СВЦЭМ!$B$34:$B$777,R$401)+'СЕТ СН'!$F$13-'СЕТ СН'!$F$23</f>
        <v>86.506004879999978</v>
      </c>
      <c r="S417" s="36">
        <f>SUMIFS(СВЦЭМ!$L$34:$L$777,СВЦЭМ!$A$34:$A$777,$A417,СВЦЭМ!$B$34:$B$777,S$401)+'СЕТ СН'!$F$13-'СЕТ СН'!$F$23</f>
        <v>60.723300549999976</v>
      </c>
      <c r="T417" s="36">
        <f>SUMIFS(СВЦЭМ!$L$34:$L$777,СВЦЭМ!$A$34:$A$777,$A417,СВЦЭМ!$B$34:$B$777,T$401)+'СЕТ СН'!$F$13-'СЕТ СН'!$F$23</f>
        <v>49.563247359999991</v>
      </c>
      <c r="U417" s="36">
        <f>SUMIFS(СВЦЭМ!$L$34:$L$777,СВЦЭМ!$A$34:$A$777,$A417,СВЦЭМ!$B$34:$B$777,U$401)+'СЕТ СН'!$F$13-'СЕТ СН'!$F$23</f>
        <v>23.075798999999961</v>
      </c>
      <c r="V417" s="36">
        <f>SUMIFS(СВЦЭМ!$L$34:$L$777,СВЦЭМ!$A$34:$A$777,$A417,СВЦЭМ!$B$34:$B$777,V$401)+'СЕТ СН'!$F$13-'СЕТ СН'!$F$23</f>
        <v>20.182297319999975</v>
      </c>
      <c r="W417" s="36">
        <f>SUMIFS(СВЦЭМ!$L$34:$L$777,СВЦЭМ!$A$34:$A$777,$A417,СВЦЭМ!$B$34:$B$777,W$401)+'СЕТ СН'!$F$13-'СЕТ СН'!$F$23</f>
        <v>29.752178609999987</v>
      </c>
      <c r="X417" s="36">
        <f>SUMIFS(СВЦЭМ!$L$34:$L$777,СВЦЭМ!$A$34:$A$777,$A417,СВЦЭМ!$B$34:$B$777,X$401)+'СЕТ СН'!$F$13-'СЕТ СН'!$F$23</f>
        <v>77.30283608000002</v>
      </c>
      <c r="Y417" s="36">
        <f>SUMIFS(СВЦЭМ!$L$34:$L$777,СВЦЭМ!$A$34:$A$777,$A417,СВЦЭМ!$B$34:$B$777,Y$401)+'СЕТ СН'!$F$13-'СЕТ СН'!$F$23</f>
        <v>145.69526263</v>
      </c>
    </row>
    <row r="418" spans="1:25" ht="15.75" x14ac:dyDescent="0.2">
      <c r="A418" s="35">
        <f t="shared" si="11"/>
        <v>42811</v>
      </c>
      <c r="B418" s="36">
        <f>SUMIFS(СВЦЭМ!$L$34:$L$777,СВЦЭМ!$A$34:$A$777,$A418,СВЦЭМ!$B$34:$B$777,B$401)+'СЕТ СН'!$F$13-'СЕТ СН'!$F$23</f>
        <v>131.66332188000001</v>
      </c>
      <c r="C418" s="36">
        <f>SUMIFS(СВЦЭМ!$L$34:$L$777,СВЦЭМ!$A$34:$A$777,$A418,СВЦЭМ!$B$34:$B$777,C$401)+'СЕТ СН'!$F$13-'СЕТ СН'!$F$23</f>
        <v>147.47206719999997</v>
      </c>
      <c r="D418" s="36">
        <f>SUMIFS(СВЦЭМ!$L$34:$L$777,СВЦЭМ!$A$34:$A$777,$A418,СВЦЭМ!$B$34:$B$777,D$401)+'СЕТ СН'!$F$13-'СЕТ СН'!$F$23</f>
        <v>157.20542882999996</v>
      </c>
      <c r="E418" s="36">
        <f>SUMIFS(СВЦЭМ!$L$34:$L$777,СВЦЭМ!$A$34:$A$777,$A418,СВЦЭМ!$B$34:$B$777,E$401)+'СЕТ СН'!$F$13-'СЕТ СН'!$F$23</f>
        <v>167.80264509000006</v>
      </c>
      <c r="F418" s="36">
        <f>SUMIFS(СВЦЭМ!$L$34:$L$777,СВЦЭМ!$A$34:$A$777,$A418,СВЦЭМ!$B$34:$B$777,F$401)+'СЕТ СН'!$F$13-'СЕТ СН'!$F$23</f>
        <v>165.70209279000005</v>
      </c>
      <c r="G418" s="36">
        <f>SUMIFS(СВЦЭМ!$L$34:$L$777,СВЦЭМ!$A$34:$A$777,$A418,СВЦЭМ!$B$34:$B$777,G$401)+'СЕТ СН'!$F$13-'СЕТ СН'!$F$23</f>
        <v>156.31767162000006</v>
      </c>
      <c r="H418" s="36">
        <f>SUMIFS(СВЦЭМ!$L$34:$L$777,СВЦЭМ!$A$34:$A$777,$A418,СВЦЭМ!$B$34:$B$777,H$401)+'СЕТ СН'!$F$13-'СЕТ СН'!$F$23</f>
        <v>123.30955535999999</v>
      </c>
      <c r="I418" s="36">
        <f>SUMIFS(СВЦЭМ!$L$34:$L$777,СВЦЭМ!$A$34:$A$777,$A418,СВЦЭМ!$B$34:$B$777,I$401)+'СЕТ СН'!$F$13-'СЕТ СН'!$F$23</f>
        <v>88.979880019999996</v>
      </c>
      <c r="J418" s="36">
        <f>SUMIFS(СВЦЭМ!$L$34:$L$777,СВЦЭМ!$A$34:$A$777,$A418,СВЦЭМ!$B$34:$B$777,J$401)+'СЕТ СН'!$F$13-'СЕТ СН'!$F$23</f>
        <v>63.122172930000033</v>
      </c>
      <c r="K418" s="36">
        <f>SUMIFS(СВЦЭМ!$L$34:$L$777,СВЦЭМ!$A$34:$A$777,$A418,СВЦЭМ!$B$34:$B$777,K$401)+'СЕТ СН'!$F$13-'СЕТ СН'!$F$23</f>
        <v>57.541410319999954</v>
      </c>
      <c r="L418" s="36">
        <f>SUMIFS(СВЦЭМ!$L$34:$L$777,СВЦЭМ!$A$34:$A$777,$A418,СВЦЭМ!$B$34:$B$777,L$401)+'СЕТ СН'!$F$13-'СЕТ СН'!$F$23</f>
        <v>57.449051489999988</v>
      </c>
      <c r="M418" s="36">
        <f>SUMIFS(СВЦЭМ!$L$34:$L$777,СВЦЭМ!$A$34:$A$777,$A418,СВЦЭМ!$B$34:$B$777,M$401)+'СЕТ СН'!$F$13-'СЕТ СН'!$F$23</f>
        <v>52.083980959999963</v>
      </c>
      <c r="N418" s="36">
        <f>SUMIFS(СВЦЭМ!$L$34:$L$777,СВЦЭМ!$A$34:$A$777,$A418,СВЦЭМ!$B$34:$B$777,N$401)+'СЕТ СН'!$F$13-'СЕТ СН'!$F$23</f>
        <v>54.124629990000017</v>
      </c>
      <c r="O418" s="36">
        <f>SUMIFS(СВЦЭМ!$L$34:$L$777,СВЦЭМ!$A$34:$A$777,$A418,СВЦЭМ!$B$34:$B$777,O$401)+'СЕТ СН'!$F$13-'СЕТ СН'!$F$23</f>
        <v>41.792483820000029</v>
      </c>
      <c r="P418" s="36">
        <f>SUMIFS(СВЦЭМ!$L$34:$L$777,СВЦЭМ!$A$34:$A$777,$A418,СВЦЭМ!$B$34:$B$777,P$401)+'СЕТ СН'!$F$13-'СЕТ СН'!$F$23</f>
        <v>39.744271229999981</v>
      </c>
      <c r="Q418" s="36">
        <f>SUMIFS(СВЦЭМ!$L$34:$L$777,СВЦЭМ!$A$34:$A$777,$A418,СВЦЭМ!$B$34:$B$777,Q$401)+'СЕТ СН'!$F$13-'СЕТ СН'!$F$23</f>
        <v>37.55892515000005</v>
      </c>
      <c r="R418" s="36">
        <f>SUMIFS(СВЦЭМ!$L$34:$L$777,СВЦЭМ!$A$34:$A$777,$A418,СВЦЭМ!$B$34:$B$777,R$401)+'СЕТ СН'!$F$13-'СЕТ СН'!$F$23</f>
        <v>35.67822486</v>
      </c>
      <c r="S418" s="36">
        <f>SUMIFS(СВЦЭМ!$L$34:$L$777,СВЦЭМ!$A$34:$A$777,$A418,СВЦЭМ!$B$34:$B$777,S$401)+'СЕТ СН'!$F$13-'СЕТ СН'!$F$23</f>
        <v>51.337116179999953</v>
      </c>
      <c r="T418" s="36">
        <f>SUMIFS(СВЦЭМ!$L$34:$L$777,СВЦЭМ!$A$34:$A$777,$A418,СВЦЭМ!$B$34:$B$777,T$401)+'СЕТ СН'!$F$13-'СЕТ СН'!$F$23</f>
        <v>52.721200250000038</v>
      </c>
      <c r="U418" s="36">
        <f>SUMIFS(СВЦЭМ!$L$34:$L$777,СВЦЭМ!$A$34:$A$777,$A418,СВЦЭМ!$B$34:$B$777,U$401)+'СЕТ СН'!$F$13-'СЕТ СН'!$F$23</f>
        <v>25.839149700000007</v>
      </c>
      <c r="V418" s="36">
        <f>SUMIFS(СВЦЭМ!$L$34:$L$777,СВЦЭМ!$A$34:$A$777,$A418,СВЦЭМ!$B$34:$B$777,V$401)+'СЕТ СН'!$F$13-'СЕТ СН'!$F$23</f>
        <v>16.327973789999987</v>
      </c>
      <c r="W418" s="36">
        <f>SUMIFS(СВЦЭМ!$L$34:$L$777,СВЦЭМ!$A$34:$A$777,$A418,СВЦЭМ!$B$34:$B$777,W$401)+'СЕТ СН'!$F$13-'СЕТ СН'!$F$23</f>
        <v>24.111445630000048</v>
      </c>
      <c r="X418" s="36">
        <f>SUMIFS(СВЦЭМ!$L$34:$L$777,СВЦЭМ!$A$34:$A$777,$A418,СВЦЭМ!$B$34:$B$777,X$401)+'СЕТ СН'!$F$13-'СЕТ СН'!$F$23</f>
        <v>78.745924769999988</v>
      </c>
      <c r="Y418" s="36">
        <f>SUMIFS(СВЦЭМ!$L$34:$L$777,СВЦЭМ!$A$34:$A$777,$A418,СВЦЭМ!$B$34:$B$777,Y$401)+'СЕТ СН'!$F$13-'СЕТ СН'!$F$23</f>
        <v>66.913950099999965</v>
      </c>
    </row>
    <row r="419" spans="1:25" ht="15.75" x14ac:dyDescent="0.2">
      <c r="A419" s="35">
        <f t="shared" si="11"/>
        <v>42812</v>
      </c>
      <c r="B419" s="36">
        <f>SUMIFS(СВЦЭМ!$L$34:$L$777,СВЦЭМ!$A$34:$A$777,$A419,СВЦЭМ!$B$34:$B$777,B$401)+'СЕТ СН'!$F$13-'СЕТ СН'!$F$23</f>
        <v>117.93866992000005</v>
      </c>
      <c r="C419" s="36">
        <f>SUMIFS(СВЦЭМ!$L$34:$L$777,СВЦЭМ!$A$34:$A$777,$A419,СВЦЭМ!$B$34:$B$777,C$401)+'СЕТ СН'!$F$13-'СЕТ СН'!$F$23</f>
        <v>124.52291696999998</v>
      </c>
      <c r="D419" s="36">
        <f>SUMIFS(СВЦЭМ!$L$34:$L$777,СВЦЭМ!$A$34:$A$777,$A419,СВЦЭМ!$B$34:$B$777,D$401)+'СЕТ СН'!$F$13-'СЕТ СН'!$F$23</f>
        <v>134.93208356000002</v>
      </c>
      <c r="E419" s="36">
        <f>SUMIFS(СВЦЭМ!$L$34:$L$777,СВЦЭМ!$A$34:$A$777,$A419,СВЦЭМ!$B$34:$B$777,E$401)+'СЕТ СН'!$F$13-'СЕТ СН'!$F$23</f>
        <v>127.81836571999997</v>
      </c>
      <c r="F419" s="36">
        <f>SUMIFS(СВЦЭМ!$L$34:$L$777,СВЦЭМ!$A$34:$A$777,$A419,СВЦЭМ!$B$34:$B$777,F$401)+'СЕТ СН'!$F$13-'СЕТ СН'!$F$23</f>
        <v>128.01526818000002</v>
      </c>
      <c r="G419" s="36">
        <f>SUMIFS(СВЦЭМ!$L$34:$L$777,СВЦЭМ!$A$34:$A$777,$A419,СВЦЭМ!$B$34:$B$777,G$401)+'СЕТ СН'!$F$13-'СЕТ СН'!$F$23</f>
        <v>128.30365198000004</v>
      </c>
      <c r="H419" s="36">
        <f>SUMIFS(СВЦЭМ!$L$34:$L$777,СВЦЭМ!$A$34:$A$777,$A419,СВЦЭМ!$B$34:$B$777,H$401)+'СЕТ СН'!$F$13-'СЕТ СН'!$F$23</f>
        <v>125.66938797</v>
      </c>
      <c r="I419" s="36">
        <f>SUMIFS(СВЦЭМ!$L$34:$L$777,СВЦЭМ!$A$34:$A$777,$A419,СВЦЭМ!$B$34:$B$777,I$401)+'СЕТ СН'!$F$13-'СЕТ СН'!$F$23</f>
        <v>97.513675440000043</v>
      </c>
      <c r="J419" s="36">
        <f>SUMIFS(СВЦЭМ!$L$34:$L$777,СВЦЭМ!$A$34:$A$777,$A419,СВЦЭМ!$B$34:$B$777,J$401)+'СЕТ СН'!$F$13-'СЕТ СН'!$F$23</f>
        <v>99.089300849999972</v>
      </c>
      <c r="K419" s="36">
        <f>SUMIFS(СВЦЭМ!$L$34:$L$777,СВЦЭМ!$A$34:$A$777,$A419,СВЦЭМ!$B$34:$B$777,K$401)+'СЕТ СН'!$F$13-'СЕТ СН'!$F$23</f>
        <v>43.493558639999947</v>
      </c>
      <c r="L419" s="36">
        <f>SUMIFS(СВЦЭМ!$L$34:$L$777,СВЦЭМ!$A$34:$A$777,$A419,СВЦЭМ!$B$34:$B$777,L$401)+'СЕТ СН'!$F$13-'СЕТ СН'!$F$23</f>
        <v>29.243323669999995</v>
      </c>
      <c r="M419" s="36">
        <f>SUMIFS(СВЦЭМ!$L$34:$L$777,СВЦЭМ!$A$34:$A$777,$A419,СВЦЭМ!$B$34:$B$777,M$401)+'СЕТ СН'!$F$13-'СЕТ СН'!$F$23</f>
        <v>33.951314460000049</v>
      </c>
      <c r="N419" s="36">
        <f>SUMIFS(СВЦЭМ!$L$34:$L$777,СВЦЭМ!$A$34:$A$777,$A419,СВЦЭМ!$B$34:$B$777,N$401)+'СЕТ СН'!$F$13-'СЕТ СН'!$F$23</f>
        <v>39.291545359999986</v>
      </c>
      <c r="O419" s="36">
        <f>SUMIFS(СВЦЭМ!$L$34:$L$777,СВЦЭМ!$A$34:$A$777,$A419,СВЦЭМ!$B$34:$B$777,O$401)+'СЕТ СН'!$F$13-'СЕТ СН'!$F$23</f>
        <v>26.447786970000038</v>
      </c>
      <c r="P419" s="36">
        <f>SUMIFS(СВЦЭМ!$L$34:$L$777,СВЦЭМ!$A$34:$A$777,$A419,СВЦЭМ!$B$34:$B$777,P$401)+'СЕТ СН'!$F$13-'СЕТ СН'!$F$23</f>
        <v>-14.730165660000011</v>
      </c>
      <c r="Q419" s="36">
        <f>SUMIFS(СВЦЭМ!$L$34:$L$777,СВЦЭМ!$A$34:$A$777,$A419,СВЦЭМ!$B$34:$B$777,Q$401)+'СЕТ СН'!$F$13-'СЕТ СН'!$F$23</f>
        <v>-12.581936540000015</v>
      </c>
      <c r="R419" s="36">
        <f>SUMIFS(СВЦЭМ!$L$34:$L$777,СВЦЭМ!$A$34:$A$777,$A419,СВЦЭМ!$B$34:$B$777,R$401)+'СЕТ СН'!$F$13-'СЕТ СН'!$F$23</f>
        <v>-7.662082909999981</v>
      </c>
      <c r="S419" s="36">
        <f>SUMIFS(СВЦЭМ!$L$34:$L$777,СВЦЭМ!$A$34:$A$777,$A419,СВЦЭМ!$B$34:$B$777,S$401)+'СЕТ СН'!$F$13-'СЕТ СН'!$F$23</f>
        <v>-14.184693560000028</v>
      </c>
      <c r="T419" s="36">
        <f>SUMIFS(СВЦЭМ!$L$34:$L$777,СВЦЭМ!$A$34:$A$777,$A419,СВЦЭМ!$B$34:$B$777,T$401)+'СЕТ СН'!$F$13-'СЕТ СН'!$F$23</f>
        <v>-28.404578880000031</v>
      </c>
      <c r="U419" s="36">
        <f>SUMIFS(СВЦЭМ!$L$34:$L$777,СВЦЭМ!$A$34:$A$777,$A419,СВЦЭМ!$B$34:$B$777,U$401)+'СЕТ СН'!$F$13-'СЕТ СН'!$F$23</f>
        <v>-14.940640580000036</v>
      </c>
      <c r="V419" s="36">
        <f>SUMIFS(СВЦЭМ!$L$34:$L$777,СВЦЭМ!$A$34:$A$777,$A419,СВЦЭМ!$B$34:$B$777,V$401)+'СЕТ СН'!$F$13-'СЕТ СН'!$F$23</f>
        <v>4.062457859999995</v>
      </c>
      <c r="W419" s="36">
        <f>SUMIFS(СВЦЭМ!$L$34:$L$777,СВЦЭМ!$A$34:$A$777,$A419,СВЦЭМ!$B$34:$B$777,W$401)+'СЕТ СН'!$F$13-'СЕТ СН'!$F$23</f>
        <v>10.162465809999958</v>
      </c>
      <c r="X419" s="36">
        <f>SUMIFS(СВЦЭМ!$L$34:$L$777,СВЦЭМ!$A$34:$A$777,$A419,СВЦЭМ!$B$34:$B$777,X$401)+'СЕТ СН'!$F$13-'СЕТ СН'!$F$23</f>
        <v>-6.8787115400000403</v>
      </c>
      <c r="Y419" s="36">
        <f>SUMIFS(СВЦЭМ!$L$34:$L$777,СВЦЭМ!$A$34:$A$777,$A419,СВЦЭМ!$B$34:$B$777,Y$401)+'СЕТ СН'!$F$13-'СЕТ СН'!$F$23</f>
        <v>33.661943749999978</v>
      </c>
    </row>
    <row r="420" spans="1:25" ht="15.75" x14ac:dyDescent="0.2">
      <c r="A420" s="35">
        <f t="shared" si="11"/>
        <v>42813</v>
      </c>
      <c r="B420" s="36">
        <f>SUMIFS(СВЦЭМ!$L$34:$L$777,СВЦЭМ!$A$34:$A$777,$A420,СВЦЭМ!$B$34:$B$777,B$401)+'СЕТ СН'!$F$13-'СЕТ СН'!$F$23</f>
        <v>108.50594610999997</v>
      </c>
      <c r="C420" s="36">
        <f>SUMIFS(СВЦЭМ!$L$34:$L$777,СВЦЭМ!$A$34:$A$777,$A420,СВЦЭМ!$B$34:$B$777,C$401)+'СЕТ СН'!$F$13-'СЕТ СН'!$F$23</f>
        <v>114.59380518</v>
      </c>
      <c r="D420" s="36">
        <f>SUMIFS(СВЦЭМ!$L$34:$L$777,СВЦЭМ!$A$34:$A$777,$A420,СВЦЭМ!$B$34:$B$777,D$401)+'СЕТ СН'!$F$13-'СЕТ СН'!$F$23</f>
        <v>133.53204057000005</v>
      </c>
      <c r="E420" s="36">
        <f>SUMIFS(СВЦЭМ!$L$34:$L$777,СВЦЭМ!$A$34:$A$777,$A420,СВЦЭМ!$B$34:$B$777,E$401)+'СЕТ СН'!$F$13-'СЕТ СН'!$F$23</f>
        <v>141.88695267000003</v>
      </c>
      <c r="F420" s="36">
        <f>SUMIFS(СВЦЭМ!$L$34:$L$777,СВЦЭМ!$A$34:$A$777,$A420,СВЦЭМ!$B$34:$B$777,F$401)+'СЕТ СН'!$F$13-'СЕТ СН'!$F$23</f>
        <v>137.59777251000003</v>
      </c>
      <c r="G420" s="36">
        <f>SUMIFS(СВЦЭМ!$L$34:$L$777,СВЦЭМ!$A$34:$A$777,$A420,СВЦЭМ!$B$34:$B$777,G$401)+'СЕТ СН'!$F$13-'СЕТ СН'!$F$23</f>
        <v>131.68946832999995</v>
      </c>
      <c r="H420" s="36">
        <f>SUMIFS(СВЦЭМ!$L$34:$L$777,СВЦЭМ!$A$34:$A$777,$A420,СВЦЭМ!$B$34:$B$777,H$401)+'СЕТ СН'!$F$13-'СЕТ СН'!$F$23</f>
        <v>116.87556586000005</v>
      </c>
      <c r="I420" s="36">
        <f>SUMIFS(СВЦЭМ!$L$34:$L$777,СВЦЭМ!$A$34:$A$777,$A420,СВЦЭМ!$B$34:$B$777,I$401)+'СЕТ СН'!$F$13-'СЕТ СН'!$F$23</f>
        <v>100.91228319000004</v>
      </c>
      <c r="J420" s="36">
        <f>SUMIFS(СВЦЭМ!$L$34:$L$777,СВЦЭМ!$A$34:$A$777,$A420,СВЦЭМ!$B$34:$B$777,J$401)+'СЕТ СН'!$F$13-'СЕТ СН'!$F$23</f>
        <v>67.530901169999993</v>
      </c>
      <c r="K420" s="36">
        <f>SUMIFS(СВЦЭМ!$L$34:$L$777,СВЦЭМ!$A$34:$A$777,$A420,СВЦЭМ!$B$34:$B$777,K$401)+'СЕТ СН'!$F$13-'СЕТ СН'!$F$23</f>
        <v>3.2918660300000511</v>
      </c>
      <c r="L420" s="36">
        <f>SUMIFS(СВЦЭМ!$L$34:$L$777,СВЦЭМ!$A$34:$A$777,$A420,СВЦЭМ!$B$34:$B$777,L$401)+'СЕТ СН'!$F$13-'СЕТ СН'!$F$23</f>
        <v>-11.369273969999995</v>
      </c>
      <c r="M420" s="36">
        <f>SUMIFS(СВЦЭМ!$L$34:$L$777,СВЦЭМ!$A$34:$A$777,$A420,СВЦЭМ!$B$34:$B$777,M$401)+'СЕТ СН'!$F$13-'СЕТ СН'!$F$23</f>
        <v>-1.1198101100000031</v>
      </c>
      <c r="N420" s="36">
        <f>SUMIFS(СВЦЭМ!$L$34:$L$777,СВЦЭМ!$A$34:$A$777,$A420,СВЦЭМ!$B$34:$B$777,N$401)+'СЕТ СН'!$F$13-'СЕТ СН'!$F$23</f>
        <v>10.315691689999994</v>
      </c>
      <c r="O420" s="36">
        <f>SUMIFS(СВЦЭМ!$L$34:$L$777,СВЦЭМ!$A$34:$A$777,$A420,СВЦЭМ!$B$34:$B$777,O$401)+'СЕТ СН'!$F$13-'СЕТ СН'!$F$23</f>
        <v>16.806947430000037</v>
      </c>
      <c r="P420" s="36">
        <f>SUMIFS(СВЦЭМ!$L$34:$L$777,СВЦЭМ!$A$34:$A$777,$A420,СВЦЭМ!$B$34:$B$777,P$401)+'СЕТ СН'!$F$13-'СЕТ СН'!$F$23</f>
        <v>25.967251540000007</v>
      </c>
      <c r="Q420" s="36">
        <f>SUMIFS(СВЦЭМ!$L$34:$L$777,СВЦЭМ!$A$34:$A$777,$A420,СВЦЭМ!$B$34:$B$777,Q$401)+'СЕТ СН'!$F$13-'СЕТ СН'!$F$23</f>
        <v>30.886222829999952</v>
      </c>
      <c r="R420" s="36">
        <f>SUMIFS(СВЦЭМ!$L$34:$L$777,СВЦЭМ!$A$34:$A$777,$A420,СВЦЭМ!$B$34:$B$777,R$401)+'СЕТ СН'!$F$13-'СЕТ СН'!$F$23</f>
        <v>35.153895300000045</v>
      </c>
      <c r="S420" s="36">
        <f>SUMIFS(СВЦЭМ!$L$34:$L$777,СВЦЭМ!$A$34:$A$777,$A420,СВЦЭМ!$B$34:$B$777,S$401)+'СЕТ СН'!$F$13-'СЕТ СН'!$F$23</f>
        <v>21.925271459999976</v>
      </c>
      <c r="T420" s="36">
        <f>SUMIFS(СВЦЭМ!$L$34:$L$777,СВЦЭМ!$A$34:$A$777,$A420,СВЦЭМ!$B$34:$B$777,T$401)+'СЕТ СН'!$F$13-'СЕТ СН'!$F$23</f>
        <v>-1.4649560399999473</v>
      </c>
      <c r="U420" s="36">
        <f>SUMIFS(СВЦЭМ!$L$34:$L$777,СВЦЭМ!$A$34:$A$777,$A420,СВЦЭМ!$B$34:$B$777,U$401)+'СЕТ СН'!$F$13-'СЕТ СН'!$F$23</f>
        <v>-27.624502870000015</v>
      </c>
      <c r="V420" s="36">
        <f>SUMIFS(СВЦЭМ!$L$34:$L$777,СВЦЭМ!$A$34:$A$777,$A420,СВЦЭМ!$B$34:$B$777,V$401)+'СЕТ СН'!$F$13-'СЕТ СН'!$F$23</f>
        <v>-24.533290080000029</v>
      </c>
      <c r="W420" s="36">
        <f>SUMIFS(СВЦЭМ!$L$34:$L$777,СВЦЭМ!$A$34:$A$777,$A420,СВЦЭМ!$B$34:$B$777,W$401)+'СЕТ СН'!$F$13-'СЕТ СН'!$F$23</f>
        <v>-24.700964699999986</v>
      </c>
      <c r="X420" s="36">
        <f>SUMIFS(СВЦЭМ!$L$34:$L$777,СВЦЭМ!$A$34:$A$777,$A420,СВЦЭМ!$B$34:$B$777,X$401)+'СЕТ СН'!$F$13-'СЕТ СН'!$F$23</f>
        <v>19.125846929999966</v>
      </c>
      <c r="Y420" s="36">
        <f>SUMIFS(СВЦЭМ!$L$34:$L$777,СВЦЭМ!$A$34:$A$777,$A420,СВЦЭМ!$B$34:$B$777,Y$401)+'СЕТ СН'!$F$13-'СЕТ СН'!$F$23</f>
        <v>94.076830709999967</v>
      </c>
    </row>
    <row r="421" spans="1:25" ht="15.75" x14ac:dyDescent="0.2">
      <c r="A421" s="35">
        <f t="shared" si="11"/>
        <v>42814</v>
      </c>
      <c r="B421" s="36">
        <f>SUMIFS(СВЦЭМ!$L$34:$L$777,СВЦЭМ!$A$34:$A$777,$A421,СВЦЭМ!$B$34:$B$777,B$401)+'СЕТ СН'!$F$13-'СЕТ СН'!$F$23</f>
        <v>169.14037203999999</v>
      </c>
      <c r="C421" s="36">
        <f>SUMIFS(СВЦЭМ!$L$34:$L$777,СВЦЭМ!$A$34:$A$777,$A421,СВЦЭМ!$B$34:$B$777,C$401)+'СЕТ СН'!$F$13-'СЕТ СН'!$F$23</f>
        <v>191.94669354999996</v>
      </c>
      <c r="D421" s="36">
        <f>SUMIFS(СВЦЭМ!$L$34:$L$777,СВЦЭМ!$A$34:$A$777,$A421,СВЦЭМ!$B$34:$B$777,D$401)+'СЕТ СН'!$F$13-'СЕТ СН'!$F$23</f>
        <v>211.91949591000002</v>
      </c>
      <c r="E421" s="36">
        <f>SUMIFS(СВЦЭМ!$L$34:$L$777,СВЦЭМ!$A$34:$A$777,$A421,СВЦЭМ!$B$34:$B$777,E$401)+'СЕТ СН'!$F$13-'СЕТ СН'!$F$23</f>
        <v>222.88469522000003</v>
      </c>
      <c r="F421" s="36">
        <f>SUMIFS(СВЦЭМ!$L$34:$L$777,СВЦЭМ!$A$34:$A$777,$A421,СВЦЭМ!$B$34:$B$777,F$401)+'СЕТ СН'!$F$13-'СЕТ СН'!$F$23</f>
        <v>220.19228229999999</v>
      </c>
      <c r="G421" s="36">
        <f>SUMIFS(СВЦЭМ!$L$34:$L$777,СВЦЭМ!$A$34:$A$777,$A421,СВЦЭМ!$B$34:$B$777,G$401)+'СЕТ СН'!$F$13-'СЕТ СН'!$F$23</f>
        <v>208.84037551999995</v>
      </c>
      <c r="H421" s="36">
        <f>SUMIFS(СВЦЭМ!$L$34:$L$777,СВЦЭМ!$A$34:$A$777,$A421,СВЦЭМ!$B$34:$B$777,H$401)+'СЕТ СН'!$F$13-'СЕТ СН'!$F$23</f>
        <v>167.30197491000001</v>
      </c>
      <c r="I421" s="36">
        <f>SUMIFS(СВЦЭМ!$L$34:$L$777,СВЦЭМ!$A$34:$A$777,$A421,СВЦЭМ!$B$34:$B$777,I$401)+'СЕТ СН'!$F$13-'СЕТ СН'!$F$23</f>
        <v>110.99688630000003</v>
      </c>
      <c r="J421" s="36">
        <f>SUMIFS(СВЦЭМ!$L$34:$L$777,СВЦЭМ!$A$34:$A$777,$A421,СВЦЭМ!$B$34:$B$777,J$401)+'СЕТ СН'!$F$13-'СЕТ СН'!$F$23</f>
        <v>68.998015359999954</v>
      </c>
      <c r="K421" s="36">
        <f>SUMIFS(СВЦЭМ!$L$34:$L$777,СВЦЭМ!$A$34:$A$777,$A421,СВЦЭМ!$B$34:$B$777,K$401)+'СЕТ СН'!$F$13-'СЕТ СН'!$F$23</f>
        <v>27.187836029999971</v>
      </c>
      <c r="L421" s="36">
        <f>SUMIFS(СВЦЭМ!$L$34:$L$777,СВЦЭМ!$A$34:$A$777,$A421,СВЦЭМ!$B$34:$B$777,L$401)+'СЕТ СН'!$F$13-'СЕТ СН'!$F$23</f>
        <v>25.638854730000048</v>
      </c>
      <c r="M421" s="36">
        <f>SUMIFS(СВЦЭМ!$L$34:$L$777,СВЦЭМ!$A$34:$A$777,$A421,СВЦЭМ!$B$34:$B$777,M$401)+'СЕТ СН'!$F$13-'СЕТ СН'!$F$23</f>
        <v>32.641445660000045</v>
      </c>
      <c r="N421" s="36">
        <f>SUMIFS(СВЦЭМ!$L$34:$L$777,СВЦЭМ!$A$34:$A$777,$A421,СВЦЭМ!$B$34:$B$777,N$401)+'СЕТ СН'!$F$13-'СЕТ СН'!$F$23</f>
        <v>53.21047507000003</v>
      </c>
      <c r="O421" s="36">
        <f>SUMIFS(СВЦЭМ!$L$34:$L$777,СВЦЭМ!$A$34:$A$777,$A421,СВЦЭМ!$B$34:$B$777,O$401)+'СЕТ СН'!$F$13-'СЕТ СН'!$F$23</f>
        <v>68.846068459999969</v>
      </c>
      <c r="P421" s="36">
        <f>SUMIFS(СВЦЭМ!$L$34:$L$777,СВЦЭМ!$A$34:$A$777,$A421,СВЦЭМ!$B$34:$B$777,P$401)+'СЕТ СН'!$F$13-'СЕТ СН'!$F$23</f>
        <v>74.288000580000016</v>
      </c>
      <c r="Q421" s="36">
        <f>SUMIFS(СВЦЭМ!$L$34:$L$777,СВЦЭМ!$A$34:$A$777,$A421,СВЦЭМ!$B$34:$B$777,Q$401)+'СЕТ СН'!$F$13-'СЕТ СН'!$F$23</f>
        <v>72.781992930000001</v>
      </c>
      <c r="R421" s="36">
        <f>SUMIFS(СВЦЭМ!$L$34:$L$777,СВЦЭМ!$A$34:$A$777,$A421,СВЦЭМ!$B$34:$B$777,R$401)+'СЕТ СН'!$F$13-'СЕТ СН'!$F$23</f>
        <v>78.273196589999998</v>
      </c>
      <c r="S421" s="36">
        <f>SUMIFS(СВЦЭМ!$L$34:$L$777,СВЦЭМ!$A$34:$A$777,$A421,СВЦЭМ!$B$34:$B$777,S$401)+'СЕТ СН'!$F$13-'СЕТ СН'!$F$23</f>
        <v>74.143410030000041</v>
      </c>
      <c r="T421" s="36">
        <f>SUMIFS(СВЦЭМ!$L$34:$L$777,СВЦЭМ!$A$34:$A$777,$A421,СВЦЭМ!$B$34:$B$777,T$401)+'СЕТ СН'!$F$13-'СЕТ СН'!$F$23</f>
        <v>49.809214819999966</v>
      </c>
      <c r="U421" s="36">
        <f>SUMIFS(СВЦЭМ!$L$34:$L$777,СВЦЭМ!$A$34:$A$777,$A421,СВЦЭМ!$B$34:$B$777,U$401)+'СЕТ СН'!$F$13-'СЕТ СН'!$F$23</f>
        <v>20.77034814000001</v>
      </c>
      <c r="V421" s="36">
        <f>SUMIFS(СВЦЭМ!$L$34:$L$777,СВЦЭМ!$A$34:$A$777,$A421,СВЦЭМ!$B$34:$B$777,V$401)+'СЕТ СН'!$F$13-'СЕТ СН'!$F$23</f>
        <v>18.332703659999993</v>
      </c>
      <c r="W421" s="36">
        <f>SUMIFS(СВЦЭМ!$L$34:$L$777,СВЦЭМ!$A$34:$A$777,$A421,СВЦЭМ!$B$34:$B$777,W$401)+'СЕТ СН'!$F$13-'СЕТ СН'!$F$23</f>
        <v>17.082665499999962</v>
      </c>
      <c r="X421" s="36">
        <f>SUMIFS(СВЦЭМ!$L$34:$L$777,СВЦЭМ!$A$34:$A$777,$A421,СВЦЭМ!$B$34:$B$777,X$401)+'СЕТ СН'!$F$13-'СЕТ СН'!$F$23</f>
        <v>76.34189630000003</v>
      </c>
      <c r="Y421" s="36">
        <f>SUMIFS(СВЦЭМ!$L$34:$L$777,СВЦЭМ!$A$34:$A$777,$A421,СВЦЭМ!$B$34:$B$777,Y$401)+'СЕТ СН'!$F$13-'СЕТ СН'!$F$23</f>
        <v>136.48991631000001</v>
      </c>
    </row>
    <row r="422" spans="1:25" ht="15.75" x14ac:dyDescent="0.2">
      <c r="A422" s="35">
        <f t="shared" si="11"/>
        <v>42815</v>
      </c>
      <c r="B422" s="36">
        <f>SUMIFS(СВЦЭМ!$L$34:$L$777,СВЦЭМ!$A$34:$A$777,$A422,СВЦЭМ!$B$34:$B$777,B$401)+'СЕТ СН'!$F$13-'СЕТ СН'!$F$23</f>
        <v>95.439622679999957</v>
      </c>
      <c r="C422" s="36">
        <f>SUMIFS(СВЦЭМ!$L$34:$L$777,СВЦЭМ!$A$34:$A$777,$A422,СВЦЭМ!$B$34:$B$777,C$401)+'СЕТ СН'!$F$13-'СЕТ СН'!$F$23</f>
        <v>118.98641649000001</v>
      </c>
      <c r="D422" s="36">
        <f>SUMIFS(СВЦЭМ!$L$34:$L$777,СВЦЭМ!$A$34:$A$777,$A422,СВЦЭМ!$B$34:$B$777,D$401)+'СЕТ СН'!$F$13-'СЕТ СН'!$F$23</f>
        <v>135.76998928</v>
      </c>
      <c r="E422" s="36">
        <f>SUMIFS(СВЦЭМ!$L$34:$L$777,СВЦЭМ!$A$34:$A$777,$A422,СВЦЭМ!$B$34:$B$777,E$401)+'СЕТ СН'!$F$13-'СЕТ СН'!$F$23</f>
        <v>138.99796121999998</v>
      </c>
      <c r="F422" s="36">
        <f>SUMIFS(СВЦЭМ!$L$34:$L$777,СВЦЭМ!$A$34:$A$777,$A422,СВЦЭМ!$B$34:$B$777,F$401)+'СЕТ СН'!$F$13-'СЕТ СН'!$F$23</f>
        <v>136.15882948000001</v>
      </c>
      <c r="G422" s="36">
        <f>SUMIFS(СВЦЭМ!$L$34:$L$777,СВЦЭМ!$A$34:$A$777,$A422,СВЦЭМ!$B$34:$B$777,G$401)+'СЕТ СН'!$F$13-'СЕТ СН'!$F$23</f>
        <v>124.70480908000002</v>
      </c>
      <c r="H422" s="36">
        <f>SUMIFS(СВЦЭМ!$L$34:$L$777,СВЦЭМ!$A$34:$A$777,$A422,СВЦЭМ!$B$34:$B$777,H$401)+'СЕТ СН'!$F$13-'СЕТ СН'!$F$23</f>
        <v>133.17571290000001</v>
      </c>
      <c r="I422" s="36">
        <f>SUMIFS(СВЦЭМ!$L$34:$L$777,СВЦЭМ!$A$34:$A$777,$A422,СВЦЭМ!$B$34:$B$777,I$401)+'СЕТ СН'!$F$13-'СЕТ СН'!$F$23</f>
        <v>123.38018939999995</v>
      </c>
      <c r="J422" s="36">
        <f>SUMIFS(СВЦЭМ!$L$34:$L$777,СВЦЭМ!$A$34:$A$777,$A422,СВЦЭМ!$B$34:$B$777,J$401)+'СЕТ СН'!$F$13-'СЕТ СН'!$F$23</f>
        <v>69.123440999999957</v>
      </c>
      <c r="K422" s="36">
        <f>SUMIFS(СВЦЭМ!$L$34:$L$777,СВЦЭМ!$A$34:$A$777,$A422,СВЦЭМ!$B$34:$B$777,K$401)+'СЕТ СН'!$F$13-'СЕТ СН'!$F$23</f>
        <v>26.167668359999993</v>
      </c>
      <c r="L422" s="36">
        <f>SUMIFS(СВЦЭМ!$L$34:$L$777,СВЦЭМ!$A$34:$A$777,$A422,СВЦЭМ!$B$34:$B$777,L$401)+'СЕТ СН'!$F$13-'СЕТ СН'!$F$23</f>
        <v>22.565254959999947</v>
      </c>
      <c r="M422" s="36">
        <f>SUMIFS(СВЦЭМ!$L$34:$L$777,СВЦЭМ!$A$34:$A$777,$A422,СВЦЭМ!$B$34:$B$777,M$401)+'СЕТ СН'!$F$13-'СЕТ СН'!$F$23</f>
        <v>59.80772958</v>
      </c>
      <c r="N422" s="36">
        <f>SUMIFS(СВЦЭМ!$L$34:$L$777,СВЦЭМ!$A$34:$A$777,$A422,СВЦЭМ!$B$34:$B$777,N$401)+'СЕТ СН'!$F$13-'СЕТ СН'!$F$23</f>
        <v>57.673990600000025</v>
      </c>
      <c r="O422" s="36">
        <f>SUMIFS(СВЦЭМ!$L$34:$L$777,СВЦЭМ!$A$34:$A$777,$A422,СВЦЭМ!$B$34:$B$777,O$401)+'СЕТ СН'!$F$13-'СЕТ СН'!$F$23</f>
        <v>59.823277319999988</v>
      </c>
      <c r="P422" s="36">
        <f>SUMIFS(СВЦЭМ!$L$34:$L$777,СВЦЭМ!$A$34:$A$777,$A422,СВЦЭМ!$B$34:$B$777,P$401)+'СЕТ СН'!$F$13-'СЕТ СН'!$F$23</f>
        <v>67.976975219999986</v>
      </c>
      <c r="Q422" s="36">
        <f>SUMIFS(СВЦЭМ!$L$34:$L$777,СВЦЭМ!$A$34:$A$777,$A422,СВЦЭМ!$B$34:$B$777,Q$401)+'СЕТ СН'!$F$13-'СЕТ СН'!$F$23</f>
        <v>75.231729230000042</v>
      </c>
      <c r="R422" s="36">
        <f>SUMIFS(СВЦЭМ!$L$34:$L$777,СВЦЭМ!$A$34:$A$777,$A422,СВЦЭМ!$B$34:$B$777,R$401)+'СЕТ СН'!$F$13-'СЕТ СН'!$F$23</f>
        <v>75.724175869999954</v>
      </c>
      <c r="S422" s="36">
        <f>SUMIFS(СВЦЭМ!$L$34:$L$777,СВЦЭМ!$A$34:$A$777,$A422,СВЦЭМ!$B$34:$B$777,S$401)+'СЕТ СН'!$F$13-'СЕТ СН'!$F$23</f>
        <v>76.705638430000022</v>
      </c>
      <c r="T422" s="36">
        <f>SUMIFS(СВЦЭМ!$L$34:$L$777,СВЦЭМ!$A$34:$A$777,$A422,СВЦЭМ!$B$34:$B$777,T$401)+'СЕТ СН'!$F$13-'СЕТ СН'!$F$23</f>
        <v>65.148938670000007</v>
      </c>
      <c r="U422" s="36">
        <f>SUMIFS(СВЦЭМ!$L$34:$L$777,СВЦЭМ!$A$34:$A$777,$A422,СВЦЭМ!$B$34:$B$777,U$401)+'СЕТ СН'!$F$13-'СЕТ СН'!$F$23</f>
        <v>48.085775269999999</v>
      </c>
      <c r="V422" s="36">
        <f>SUMIFS(СВЦЭМ!$L$34:$L$777,СВЦЭМ!$A$34:$A$777,$A422,СВЦЭМ!$B$34:$B$777,V$401)+'СЕТ СН'!$F$13-'СЕТ СН'!$F$23</f>
        <v>29.717608739999946</v>
      </c>
      <c r="W422" s="36">
        <f>SUMIFS(СВЦЭМ!$L$34:$L$777,СВЦЭМ!$A$34:$A$777,$A422,СВЦЭМ!$B$34:$B$777,W$401)+'СЕТ СН'!$F$13-'СЕТ СН'!$F$23</f>
        <v>30.880411350000031</v>
      </c>
      <c r="X422" s="36">
        <f>SUMIFS(СВЦЭМ!$L$34:$L$777,СВЦЭМ!$A$34:$A$777,$A422,СВЦЭМ!$B$34:$B$777,X$401)+'СЕТ СН'!$F$13-'СЕТ СН'!$F$23</f>
        <v>70.897819580000032</v>
      </c>
      <c r="Y422" s="36">
        <f>SUMIFS(СВЦЭМ!$L$34:$L$777,СВЦЭМ!$A$34:$A$777,$A422,СВЦЭМ!$B$34:$B$777,Y$401)+'СЕТ СН'!$F$13-'СЕТ СН'!$F$23</f>
        <v>73.169753190000051</v>
      </c>
    </row>
    <row r="423" spans="1:25" ht="15.75" x14ac:dyDescent="0.2">
      <c r="A423" s="35">
        <f t="shared" si="11"/>
        <v>42816</v>
      </c>
      <c r="B423" s="36">
        <f>SUMIFS(СВЦЭМ!$L$34:$L$777,СВЦЭМ!$A$34:$A$777,$A423,СВЦЭМ!$B$34:$B$777,B$401)+'СЕТ СН'!$F$13-'СЕТ СН'!$F$23</f>
        <v>123.90865812000004</v>
      </c>
      <c r="C423" s="36">
        <f>SUMIFS(СВЦЭМ!$L$34:$L$777,СВЦЭМ!$A$34:$A$777,$A423,СВЦЭМ!$B$34:$B$777,C$401)+'СЕТ СН'!$F$13-'СЕТ СН'!$F$23</f>
        <v>136.23007054000004</v>
      </c>
      <c r="D423" s="36">
        <f>SUMIFS(СВЦЭМ!$L$34:$L$777,СВЦЭМ!$A$34:$A$777,$A423,СВЦЭМ!$B$34:$B$777,D$401)+'СЕТ СН'!$F$13-'СЕТ СН'!$F$23</f>
        <v>150.71857729999999</v>
      </c>
      <c r="E423" s="36">
        <f>SUMIFS(СВЦЭМ!$L$34:$L$777,СВЦЭМ!$A$34:$A$777,$A423,СВЦЭМ!$B$34:$B$777,E$401)+'СЕТ СН'!$F$13-'СЕТ СН'!$F$23</f>
        <v>158.36800778999998</v>
      </c>
      <c r="F423" s="36">
        <f>SUMIFS(СВЦЭМ!$L$34:$L$777,СВЦЭМ!$A$34:$A$777,$A423,СВЦЭМ!$B$34:$B$777,F$401)+'СЕТ СН'!$F$13-'СЕТ СН'!$F$23</f>
        <v>155.35267397999996</v>
      </c>
      <c r="G423" s="36">
        <f>SUMIFS(СВЦЭМ!$L$34:$L$777,СВЦЭМ!$A$34:$A$777,$A423,СВЦЭМ!$B$34:$B$777,G$401)+'СЕТ СН'!$F$13-'СЕТ СН'!$F$23</f>
        <v>145.30430993000004</v>
      </c>
      <c r="H423" s="36">
        <f>SUMIFS(СВЦЭМ!$L$34:$L$777,СВЦЭМ!$A$34:$A$777,$A423,СВЦЭМ!$B$34:$B$777,H$401)+'СЕТ СН'!$F$13-'СЕТ СН'!$F$23</f>
        <v>159.48827906999998</v>
      </c>
      <c r="I423" s="36">
        <f>SUMIFS(СВЦЭМ!$L$34:$L$777,СВЦЭМ!$A$34:$A$777,$A423,СВЦЭМ!$B$34:$B$777,I$401)+'СЕТ СН'!$F$13-'СЕТ СН'!$F$23</f>
        <v>123.02320852000003</v>
      </c>
      <c r="J423" s="36">
        <f>SUMIFS(СВЦЭМ!$L$34:$L$777,СВЦЭМ!$A$34:$A$777,$A423,СВЦЭМ!$B$34:$B$777,J$401)+'СЕТ СН'!$F$13-'СЕТ СН'!$F$23</f>
        <v>72.811582010000052</v>
      </c>
      <c r="K423" s="36">
        <f>SUMIFS(СВЦЭМ!$L$34:$L$777,СВЦЭМ!$A$34:$A$777,$A423,СВЦЭМ!$B$34:$B$777,K$401)+'СЕТ СН'!$F$13-'СЕТ СН'!$F$23</f>
        <v>39.916666830000054</v>
      </c>
      <c r="L423" s="36">
        <f>SUMIFS(СВЦЭМ!$L$34:$L$777,СВЦЭМ!$A$34:$A$777,$A423,СВЦЭМ!$B$34:$B$777,L$401)+'СЕТ СН'!$F$13-'СЕТ СН'!$F$23</f>
        <v>39.563409959999944</v>
      </c>
      <c r="M423" s="36">
        <f>SUMIFS(СВЦЭМ!$L$34:$L$777,СВЦЭМ!$A$34:$A$777,$A423,СВЦЭМ!$B$34:$B$777,M$401)+'СЕТ СН'!$F$13-'СЕТ СН'!$F$23</f>
        <v>50.214645489999953</v>
      </c>
      <c r="N423" s="36">
        <f>SUMIFS(СВЦЭМ!$L$34:$L$777,СВЦЭМ!$A$34:$A$777,$A423,СВЦЭМ!$B$34:$B$777,N$401)+'СЕТ СН'!$F$13-'СЕТ СН'!$F$23</f>
        <v>95.492061300000046</v>
      </c>
      <c r="O423" s="36">
        <f>SUMIFS(СВЦЭМ!$L$34:$L$777,СВЦЭМ!$A$34:$A$777,$A423,СВЦЭМ!$B$34:$B$777,O$401)+'СЕТ СН'!$F$13-'СЕТ СН'!$F$23</f>
        <v>78.391232510000009</v>
      </c>
      <c r="P423" s="36">
        <f>SUMIFS(СВЦЭМ!$L$34:$L$777,СВЦЭМ!$A$34:$A$777,$A423,СВЦЭМ!$B$34:$B$777,P$401)+'СЕТ СН'!$F$13-'СЕТ СН'!$F$23</f>
        <v>92.556039370000008</v>
      </c>
      <c r="Q423" s="36">
        <f>SUMIFS(СВЦЭМ!$L$34:$L$777,СВЦЭМ!$A$34:$A$777,$A423,СВЦЭМ!$B$34:$B$777,Q$401)+'СЕТ СН'!$F$13-'СЕТ СН'!$F$23</f>
        <v>97.812683910000032</v>
      </c>
      <c r="R423" s="36">
        <f>SUMIFS(СВЦЭМ!$L$34:$L$777,СВЦЭМ!$A$34:$A$777,$A423,СВЦЭМ!$B$34:$B$777,R$401)+'СЕТ СН'!$F$13-'СЕТ СН'!$F$23</f>
        <v>95.847184490000018</v>
      </c>
      <c r="S423" s="36">
        <f>SUMIFS(СВЦЭМ!$L$34:$L$777,СВЦЭМ!$A$34:$A$777,$A423,СВЦЭМ!$B$34:$B$777,S$401)+'СЕТ СН'!$F$13-'СЕТ СН'!$F$23</f>
        <v>83.35806513</v>
      </c>
      <c r="T423" s="36">
        <f>SUMIFS(СВЦЭМ!$L$34:$L$777,СВЦЭМ!$A$34:$A$777,$A423,СВЦЭМ!$B$34:$B$777,T$401)+'СЕТ СН'!$F$13-'СЕТ СН'!$F$23</f>
        <v>62.904864249999946</v>
      </c>
      <c r="U423" s="36">
        <f>SUMIFS(СВЦЭМ!$L$34:$L$777,СВЦЭМ!$A$34:$A$777,$A423,СВЦЭМ!$B$34:$B$777,U$401)+'СЕТ СН'!$F$13-'СЕТ СН'!$F$23</f>
        <v>28.815795600000001</v>
      </c>
      <c r="V423" s="36">
        <f>SUMIFS(СВЦЭМ!$L$34:$L$777,СВЦЭМ!$A$34:$A$777,$A423,СВЦЭМ!$B$34:$B$777,V$401)+'СЕТ СН'!$F$13-'СЕТ СН'!$F$23</f>
        <v>20.714170800000034</v>
      </c>
      <c r="W423" s="36">
        <f>SUMIFS(СВЦЭМ!$L$34:$L$777,СВЦЭМ!$A$34:$A$777,$A423,СВЦЭМ!$B$34:$B$777,W$401)+'СЕТ СН'!$F$13-'СЕТ СН'!$F$23</f>
        <v>25.335298670000043</v>
      </c>
      <c r="X423" s="36">
        <f>SUMIFS(СВЦЭМ!$L$34:$L$777,СВЦЭМ!$A$34:$A$777,$A423,СВЦЭМ!$B$34:$B$777,X$401)+'СЕТ СН'!$F$13-'СЕТ СН'!$F$23</f>
        <v>67.938376769999991</v>
      </c>
      <c r="Y423" s="36">
        <f>SUMIFS(СВЦЭМ!$L$34:$L$777,СВЦЭМ!$A$34:$A$777,$A423,СВЦЭМ!$B$34:$B$777,Y$401)+'СЕТ СН'!$F$13-'СЕТ СН'!$F$23</f>
        <v>133.60215995999999</v>
      </c>
    </row>
    <row r="424" spans="1:25" ht="15.75" x14ac:dyDescent="0.2">
      <c r="A424" s="35">
        <f t="shared" si="11"/>
        <v>42817</v>
      </c>
      <c r="B424" s="36">
        <f>SUMIFS(СВЦЭМ!$L$34:$L$777,СВЦЭМ!$A$34:$A$777,$A424,СВЦЭМ!$B$34:$B$777,B$401)+'СЕТ СН'!$F$13-'СЕТ СН'!$F$23</f>
        <v>171.44442254000001</v>
      </c>
      <c r="C424" s="36">
        <f>SUMIFS(СВЦЭМ!$L$34:$L$777,СВЦЭМ!$A$34:$A$777,$A424,СВЦЭМ!$B$34:$B$777,C$401)+'СЕТ СН'!$F$13-'СЕТ СН'!$F$23</f>
        <v>184.31150173000003</v>
      </c>
      <c r="D424" s="36">
        <f>SUMIFS(СВЦЭМ!$L$34:$L$777,СВЦЭМ!$A$34:$A$777,$A424,СВЦЭМ!$B$34:$B$777,D$401)+'СЕТ СН'!$F$13-'СЕТ СН'!$F$23</f>
        <v>195.11913930000003</v>
      </c>
      <c r="E424" s="36">
        <f>SUMIFS(СВЦЭМ!$L$34:$L$777,СВЦЭМ!$A$34:$A$777,$A424,СВЦЭМ!$B$34:$B$777,E$401)+'СЕТ СН'!$F$13-'СЕТ СН'!$F$23</f>
        <v>203.71036757000002</v>
      </c>
      <c r="F424" s="36">
        <f>SUMIFS(СВЦЭМ!$L$34:$L$777,СВЦЭМ!$A$34:$A$777,$A424,СВЦЭМ!$B$34:$B$777,F$401)+'СЕТ СН'!$F$13-'СЕТ СН'!$F$23</f>
        <v>207.21524193000005</v>
      </c>
      <c r="G424" s="36">
        <f>SUMIFS(СВЦЭМ!$L$34:$L$777,СВЦЭМ!$A$34:$A$777,$A424,СВЦЭМ!$B$34:$B$777,G$401)+'СЕТ СН'!$F$13-'СЕТ СН'!$F$23</f>
        <v>197.05451530000005</v>
      </c>
      <c r="H424" s="36">
        <f>SUMIFS(СВЦЭМ!$L$34:$L$777,СВЦЭМ!$A$34:$A$777,$A424,СВЦЭМ!$B$34:$B$777,H$401)+'СЕТ СН'!$F$13-'СЕТ СН'!$F$23</f>
        <v>151.93980833000001</v>
      </c>
      <c r="I424" s="36">
        <f>SUMIFS(СВЦЭМ!$L$34:$L$777,СВЦЭМ!$A$34:$A$777,$A424,СВЦЭМ!$B$34:$B$777,I$401)+'СЕТ СН'!$F$13-'СЕТ СН'!$F$23</f>
        <v>122.67403382999998</v>
      </c>
      <c r="J424" s="36">
        <f>SUMIFS(СВЦЭМ!$L$34:$L$777,СВЦЭМ!$A$34:$A$777,$A424,СВЦЭМ!$B$34:$B$777,J$401)+'СЕТ СН'!$F$13-'СЕТ СН'!$F$23</f>
        <v>74.962330950000023</v>
      </c>
      <c r="K424" s="36">
        <f>SUMIFS(СВЦЭМ!$L$34:$L$777,СВЦЭМ!$A$34:$A$777,$A424,СВЦЭМ!$B$34:$B$777,K$401)+'СЕТ СН'!$F$13-'СЕТ СН'!$F$23</f>
        <v>24.194228960000032</v>
      </c>
      <c r="L424" s="36">
        <f>SUMIFS(СВЦЭМ!$L$34:$L$777,СВЦЭМ!$A$34:$A$777,$A424,СВЦЭМ!$B$34:$B$777,L$401)+'СЕТ СН'!$F$13-'СЕТ СН'!$F$23</f>
        <v>22.944668129999968</v>
      </c>
      <c r="M424" s="36">
        <f>SUMIFS(СВЦЭМ!$L$34:$L$777,СВЦЭМ!$A$34:$A$777,$A424,СВЦЭМ!$B$34:$B$777,M$401)+'СЕТ СН'!$F$13-'СЕТ СН'!$F$23</f>
        <v>34.088719029999993</v>
      </c>
      <c r="N424" s="36">
        <f>SUMIFS(СВЦЭМ!$L$34:$L$777,СВЦЭМ!$A$34:$A$777,$A424,СВЦЭМ!$B$34:$B$777,N$401)+'СЕТ СН'!$F$13-'СЕТ СН'!$F$23</f>
        <v>49.182092379999972</v>
      </c>
      <c r="O424" s="36">
        <f>SUMIFS(СВЦЭМ!$L$34:$L$777,СВЦЭМ!$A$34:$A$777,$A424,СВЦЭМ!$B$34:$B$777,O$401)+'СЕТ СН'!$F$13-'СЕТ СН'!$F$23</f>
        <v>68.306810560000031</v>
      </c>
      <c r="P424" s="36">
        <f>SUMIFS(СВЦЭМ!$L$34:$L$777,СВЦЭМ!$A$34:$A$777,$A424,СВЦЭМ!$B$34:$B$777,P$401)+'СЕТ СН'!$F$13-'СЕТ СН'!$F$23</f>
        <v>76.957658310000056</v>
      </c>
      <c r="Q424" s="36">
        <f>SUMIFS(СВЦЭМ!$L$34:$L$777,СВЦЭМ!$A$34:$A$777,$A424,СВЦЭМ!$B$34:$B$777,Q$401)+'СЕТ СН'!$F$13-'СЕТ СН'!$F$23</f>
        <v>74.279964800000016</v>
      </c>
      <c r="R424" s="36">
        <f>SUMIFS(СВЦЭМ!$L$34:$L$777,СВЦЭМ!$A$34:$A$777,$A424,СВЦЭМ!$B$34:$B$777,R$401)+'СЕТ СН'!$F$13-'СЕТ СН'!$F$23</f>
        <v>74.590575570000055</v>
      </c>
      <c r="S424" s="36">
        <f>SUMIFS(СВЦЭМ!$L$34:$L$777,СВЦЭМ!$A$34:$A$777,$A424,СВЦЭМ!$B$34:$B$777,S$401)+'СЕТ СН'!$F$13-'СЕТ СН'!$F$23</f>
        <v>64.157345970000051</v>
      </c>
      <c r="T424" s="36">
        <f>SUMIFS(СВЦЭМ!$L$34:$L$777,СВЦЭМ!$A$34:$A$777,$A424,СВЦЭМ!$B$34:$B$777,T$401)+'СЕТ СН'!$F$13-'СЕТ СН'!$F$23</f>
        <v>45.319911530000013</v>
      </c>
      <c r="U424" s="36">
        <f>SUMIFS(СВЦЭМ!$L$34:$L$777,СВЦЭМ!$A$34:$A$777,$A424,СВЦЭМ!$B$34:$B$777,U$401)+'СЕТ СН'!$F$13-'СЕТ СН'!$F$23</f>
        <v>26.267866949999984</v>
      </c>
      <c r="V424" s="36">
        <f>SUMIFS(СВЦЭМ!$L$34:$L$777,СВЦЭМ!$A$34:$A$777,$A424,СВЦЭМ!$B$34:$B$777,V$401)+'СЕТ СН'!$F$13-'СЕТ СН'!$F$23</f>
        <v>7.916109419999998</v>
      </c>
      <c r="W424" s="36">
        <f>SUMIFS(СВЦЭМ!$L$34:$L$777,СВЦЭМ!$A$34:$A$777,$A424,СВЦЭМ!$B$34:$B$777,W$401)+'СЕТ СН'!$F$13-'СЕТ СН'!$F$23</f>
        <v>6.6842022600000064</v>
      </c>
      <c r="X424" s="36">
        <f>SUMIFS(СВЦЭМ!$L$34:$L$777,СВЦЭМ!$A$34:$A$777,$A424,СВЦЭМ!$B$34:$B$777,X$401)+'СЕТ СН'!$F$13-'СЕТ СН'!$F$23</f>
        <v>61.077715499999954</v>
      </c>
      <c r="Y424" s="36">
        <f>SUMIFS(СВЦЭМ!$L$34:$L$777,СВЦЭМ!$A$34:$A$777,$A424,СВЦЭМ!$B$34:$B$777,Y$401)+'СЕТ СН'!$F$13-'СЕТ СН'!$F$23</f>
        <v>119.63574257000005</v>
      </c>
    </row>
    <row r="425" spans="1:25" ht="15.75" x14ac:dyDescent="0.2">
      <c r="A425" s="35">
        <f t="shared" si="11"/>
        <v>42818</v>
      </c>
      <c r="B425" s="36">
        <f>SUMIFS(СВЦЭМ!$L$34:$L$777,СВЦЭМ!$A$34:$A$777,$A425,СВЦЭМ!$B$34:$B$777,B$401)+'СЕТ СН'!$F$13-'СЕТ СН'!$F$23</f>
        <v>154.08840822000002</v>
      </c>
      <c r="C425" s="36">
        <f>SUMIFS(СВЦЭМ!$L$34:$L$777,СВЦЭМ!$A$34:$A$777,$A425,СВЦЭМ!$B$34:$B$777,C$401)+'СЕТ СН'!$F$13-'СЕТ СН'!$F$23</f>
        <v>180.75987239000006</v>
      </c>
      <c r="D425" s="36">
        <f>SUMIFS(СВЦЭМ!$L$34:$L$777,СВЦЭМ!$A$34:$A$777,$A425,СВЦЭМ!$B$34:$B$777,D$401)+'СЕТ СН'!$F$13-'СЕТ СН'!$F$23</f>
        <v>194.52452754000001</v>
      </c>
      <c r="E425" s="36">
        <f>SUMIFS(СВЦЭМ!$L$34:$L$777,СВЦЭМ!$A$34:$A$777,$A425,СВЦЭМ!$B$34:$B$777,E$401)+'СЕТ СН'!$F$13-'СЕТ СН'!$F$23</f>
        <v>207.06481025999994</v>
      </c>
      <c r="F425" s="36">
        <f>SUMIFS(СВЦЭМ!$L$34:$L$777,СВЦЭМ!$A$34:$A$777,$A425,СВЦЭМ!$B$34:$B$777,F$401)+'СЕТ СН'!$F$13-'СЕТ СН'!$F$23</f>
        <v>207.46922246999998</v>
      </c>
      <c r="G425" s="36">
        <f>SUMIFS(СВЦЭМ!$L$34:$L$777,СВЦЭМ!$A$34:$A$777,$A425,СВЦЭМ!$B$34:$B$777,G$401)+'СЕТ СН'!$F$13-'СЕТ СН'!$F$23</f>
        <v>185.69729938</v>
      </c>
      <c r="H425" s="36">
        <f>SUMIFS(СВЦЭМ!$L$34:$L$777,СВЦЭМ!$A$34:$A$777,$A425,СВЦЭМ!$B$34:$B$777,H$401)+'СЕТ СН'!$F$13-'СЕТ СН'!$F$23</f>
        <v>135.07059434999996</v>
      </c>
      <c r="I425" s="36">
        <f>SUMIFS(СВЦЭМ!$L$34:$L$777,СВЦЭМ!$A$34:$A$777,$A425,СВЦЭМ!$B$34:$B$777,I$401)+'СЕТ СН'!$F$13-'СЕТ СН'!$F$23</f>
        <v>87.983383040000035</v>
      </c>
      <c r="J425" s="36">
        <f>SUMIFS(СВЦЭМ!$L$34:$L$777,СВЦЭМ!$A$34:$A$777,$A425,СВЦЭМ!$B$34:$B$777,J$401)+'СЕТ СН'!$F$13-'СЕТ СН'!$F$23</f>
        <v>42.793613919999984</v>
      </c>
      <c r="K425" s="36">
        <f>SUMIFS(СВЦЭМ!$L$34:$L$777,СВЦЭМ!$A$34:$A$777,$A425,СВЦЭМ!$B$34:$B$777,K$401)+'СЕТ СН'!$F$13-'СЕТ СН'!$F$23</f>
        <v>8.1913603299999522</v>
      </c>
      <c r="L425" s="36">
        <f>SUMIFS(СВЦЭМ!$L$34:$L$777,СВЦЭМ!$A$34:$A$777,$A425,СВЦЭМ!$B$34:$B$777,L$401)+'СЕТ СН'!$F$13-'СЕТ СН'!$F$23</f>
        <v>-3.2113672799999904</v>
      </c>
      <c r="M425" s="36">
        <f>SUMIFS(СВЦЭМ!$L$34:$L$777,СВЦЭМ!$A$34:$A$777,$A425,СВЦЭМ!$B$34:$B$777,M$401)+'СЕТ СН'!$F$13-'СЕТ СН'!$F$23</f>
        <v>8.9920902200000228</v>
      </c>
      <c r="N425" s="36">
        <f>SUMIFS(СВЦЭМ!$L$34:$L$777,СВЦЭМ!$A$34:$A$777,$A425,СВЦЭМ!$B$34:$B$777,N$401)+'СЕТ СН'!$F$13-'СЕТ СН'!$F$23</f>
        <v>29.983662109999955</v>
      </c>
      <c r="O425" s="36">
        <f>SUMIFS(СВЦЭМ!$L$34:$L$777,СВЦЭМ!$A$34:$A$777,$A425,СВЦЭМ!$B$34:$B$777,O$401)+'СЕТ СН'!$F$13-'СЕТ СН'!$F$23</f>
        <v>30.329674230000023</v>
      </c>
      <c r="P425" s="36">
        <f>SUMIFS(СВЦЭМ!$L$34:$L$777,СВЦЭМ!$A$34:$A$777,$A425,СВЦЭМ!$B$34:$B$777,P$401)+'СЕТ СН'!$F$13-'СЕТ СН'!$F$23</f>
        <v>38.666243509999958</v>
      </c>
      <c r="Q425" s="36">
        <f>SUMIFS(СВЦЭМ!$L$34:$L$777,СВЦЭМ!$A$34:$A$777,$A425,СВЦЭМ!$B$34:$B$777,Q$401)+'СЕТ СН'!$F$13-'СЕТ СН'!$F$23</f>
        <v>40.510635969999953</v>
      </c>
      <c r="R425" s="36">
        <f>SUMIFS(СВЦЭМ!$L$34:$L$777,СВЦЭМ!$A$34:$A$777,$A425,СВЦЭМ!$B$34:$B$777,R$401)+'СЕТ СН'!$F$13-'СЕТ СН'!$F$23</f>
        <v>44.909032779999961</v>
      </c>
      <c r="S425" s="36">
        <f>SUMIFS(СВЦЭМ!$L$34:$L$777,СВЦЭМ!$A$34:$A$777,$A425,СВЦЭМ!$B$34:$B$777,S$401)+'СЕТ СН'!$F$13-'СЕТ СН'!$F$23</f>
        <v>39.742121480000037</v>
      </c>
      <c r="T425" s="36">
        <f>SUMIFS(СВЦЭМ!$L$34:$L$777,СВЦЭМ!$A$34:$A$777,$A425,СВЦЭМ!$B$34:$B$777,T$401)+'СЕТ СН'!$F$13-'СЕТ СН'!$F$23</f>
        <v>22.112922690000005</v>
      </c>
      <c r="U425" s="36">
        <f>SUMIFS(СВЦЭМ!$L$34:$L$777,СВЦЭМ!$A$34:$A$777,$A425,СВЦЭМ!$B$34:$B$777,U$401)+'СЕТ СН'!$F$13-'СЕТ СН'!$F$23</f>
        <v>-2.51223908999998</v>
      </c>
      <c r="V425" s="36">
        <f>SUMIFS(СВЦЭМ!$L$34:$L$777,СВЦЭМ!$A$34:$A$777,$A425,СВЦЭМ!$B$34:$B$777,V$401)+'СЕТ СН'!$F$13-'СЕТ СН'!$F$23</f>
        <v>-2.8751987199999576</v>
      </c>
      <c r="W425" s="36">
        <f>SUMIFS(СВЦЭМ!$L$34:$L$777,СВЦЭМ!$A$34:$A$777,$A425,СВЦЭМ!$B$34:$B$777,W$401)+'СЕТ СН'!$F$13-'СЕТ СН'!$F$23</f>
        <v>-6.1976379000000179</v>
      </c>
      <c r="X425" s="36">
        <f>SUMIFS(СВЦЭМ!$L$34:$L$777,СВЦЭМ!$A$34:$A$777,$A425,СВЦЭМ!$B$34:$B$777,X$401)+'СЕТ СН'!$F$13-'СЕТ СН'!$F$23</f>
        <v>33.299479219999967</v>
      </c>
      <c r="Y425" s="36">
        <f>SUMIFS(СВЦЭМ!$L$34:$L$777,СВЦЭМ!$A$34:$A$777,$A425,СВЦЭМ!$B$34:$B$777,Y$401)+'СЕТ СН'!$F$13-'СЕТ СН'!$F$23</f>
        <v>94.95705425999995</v>
      </c>
    </row>
    <row r="426" spans="1:25" ht="15.75" x14ac:dyDescent="0.2">
      <c r="A426" s="35">
        <f t="shared" si="11"/>
        <v>42819</v>
      </c>
      <c r="B426" s="36">
        <f>SUMIFS(СВЦЭМ!$L$34:$L$777,СВЦЭМ!$A$34:$A$777,$A426,СВЦЭМ!$B$34:$B$777,B$401)+'СЕТ СН'!$F$13-'СЕТ СН'!$F$23</f>
        <v>139.97946404000004</v>
      </c>
      <c r="C426" s="36">
        <f>SUMIFS(СВЦЭМ!$L$34:$L$777,СВЦЭМ!$A$34:$A$777,$A426,СВЦЭМ!$B$34:$B$777,C$401)+'СЕТ СН'!$F$13-'СЕТ СН'!$F$23</f>
        <v>172.02251775000002</v>
      </c>
      <c r="D426" s="36">
        <f>SUMIFS(СВЦЭМ!$L$34:$L$777,СВЦЭМ!$A$34:$A$777,$A426,СВЦЭМ!$B$34:$B$777,D$401)+'СЕТ СН'!$F$13-'СЕТ СН'!$F$23</f>
        <v>184.81531213999995</v>
      </c>
      <c r="E426" s="36">
        <f>SUMIFS(СВЦЭМ!$L$34:$L$777,СВЦЭМ!$A$34:$A$777,$A426,СВЦЭМ!$B$34:$B$777,E$401)+'СЕТ СН'!$F$13-'СЕТ СН'!$F$23</f>
        <v>194.47922730000005</v>
      </c>
      <c r="F426" s="36">
        <f>SUMIFS(СВЦЭМ!$L$34:$L$777,СВЦЭМ!$A$34:$A$777,$A426,СВЦЭМ!$B$34:$B$777,F$401)+'СЕТ СН'!$F$13-'СЕТ СН'!$F$23</f>
        <v>193.20041601000003</v>
      </c>
      <c r="G426" s="36">
        <f>SUMIFS(СВЦЭМ!$L$34:$L$777,СВЦЭМ!$A$34:$A$777,$A426,СВЦЭМ!$B$34:$B$777,G$401)+'СЕТ СН'!$F$13-'СЕТ СН'!$F$23</f>
        <v>183.74899403999996</v>
      </c>
      <c r="H426" s="36">
        <f>SUMIFS(СВЦЭМ!$L$34:$L$777,СВЦЭМ!$A$34:$A$777,$A426,СВЦЭМ!$B$34:$B$777,H$401)+'СЕТ СН'!$F$13-'СЕТ СН'!$F$23</f>
        <v>165.03682681999999</v>
      </c>
      <c r="I426" s="36">
        <f>SUMIFS(СВЦЭМ!$L$34:$L$777,СВЦЭМ!$A$34:$A$777,$A426,СВЦЭМ!$B$34:$B$777,I$401)+'СЕТ СН'!$F$13-'СЕТ СН'!$F$23</f>
        <v>125.72378232000005</v>
      </c>
      <c r="J426" s="36">
        <f>SUMIFS(СВЦЭМ!$L$34:$L$777,СВЦЭМ!$A$34:$A$777,$A426,СВЦЭМ!$B$34:$B$777,J$401)+'СЕТ СН'!$F$13-'СЕТ СН'!$F$23</f>
        <v>58.93985325999995</v>
      </c>
      <c r="K426" s="36">
        <f>SUMIFS(СВЦЭМ!$L$34:$L$777,СВЦЭМ!$A$34:$A$777,$A426,СВЦЭМ!$B$34:$B$777,K$401)+'СЕТ СН'!$F$13-'СЕТ СН'!$F$23</f>
        <v>4.3894490300000371</v>
      </c>
      <c r="L426" s="36">
        <f>SUMIFS(СВЦЭМ!$L$34:$L$777,СВЦЭМ!$A$34:$A$777,$A426,СВЦЭМ!$B$34:$B$777,L$401)+'СЕТ СН'!$F$13-'СЕТ СН'!$F$23</f>
        <v>-3.3947421100000383</v>
      </c>
      <c r="M426" s="36">
        <f>SUMIFS(СВЦЭМ!$L$34:$L$777,СВЦЭМ!$A$34:$A$777,$A426,СВЦЭМ!$B$34:$B$777,M$401)+'СЕТ СН'!$F$13-'СЕТ СН'!$F$23</f>
        <v>8.7744802700000264</v>
      </c>
      <c r="N426" s="36">
        <f>SUMIFS(СВЦЭМ!$L$34:$L$777,СВЦЭМ!$A$34:$A$777,$A426,СВЦЭМ!$B$34:$B$777,N$401)+'СЕТ СН'!$F$13-'СЕТ СН'!$F$23</f>
        <v>23.006295959999989</v>
      </c>
      <c r="O426" s="36">
        <f>SUMIFS(СВЦЭМ!$L$34:$L$777,СВЦЭМ!$A$34:$A$777,$A426,СВЦЭМ!$B$34:$B$777,O$401)+'СЕТ СН'!$F$13-'СЕТ СН'!$F$23</f>
        <v>34.803916559999948</v>
      </c>
      <c r="P426" s="36">
        <f>SUMIFS(СВЦЭМ!$L$34:$L$777,СВЦЭМ!$A$34:$A$777,$A426,СВЦЭМ!$B$34:$B$777,P$401)+'СЕТ СН'!$F$13-'СЕТ СН'!$F$23</f>
        <v>43.283311440000034</v>
      </c>
      <c r="Q426" s="36">
        <f>SUMIFS(СВЦЭМ!$L$34:$L$777,СВЦЭМ!$A$34:$A$777,$A426,СВЦЭМ!$B$34:$B$777,Q$401)+'СЕТ СН'!$F$13-'СЕТ СН'!$F$23</f>
        <v>48.131364839999947</v>
      </c>
      <c r="R426" s="36">
        <f>SUMIFS(СВЦЭМ!$L$34:$L$777,СВЦЭМ!$A$34:$A$777,$A426,СВЦЭМ!$B$34:$B$777,R$401)+'СЕТ СН'!$F$13-'СЕТ СН'!$F$23</f>
        <v>50.485251370000015</v>
      </c>
      <c r="S426" s="36">
        <f>SUMIFS(СВЦЭМ!$L$34:$L$777,СВЦЭМ!$A$34:$A$777,$A426,СВЦЭМ!$B$34:$B$777,S$401)+'СЕТ СН'!$F$13-'СЕТ СН'!$F$23</f>
        <v>44.951044189999948</v>
      </c>
      <c r="T426" s="36">
        <f>SUMIFS(СВЦЭМ!$L$34:$L$777,СВЦЭМ!$A$34:$A$777,$A426,СВЦЭМ!$B$34:$B$777,T$401)+'СЕТ СН'!$F$13-'СЕТ СН'!$F$23</f>
        <v>24.216073359999996</v>
      </c>
      <c r="U426" s="36">
        <f>SUMIFS(СВЦЭМ!$L$34:$L$777,СВЦЭМ!$A$34:$A$777,$A426,СВЦЭМ!$B$34:$B$777,U$401)+'СЕТ СН'!$F$13-'СЕТ СН'!$F$23</f>
        <v>-8.4702721200000042</v>
      </c>
      <c r="V426" s="36">
        <f>SUMIFS(СВЦЭМ!$L$34:$L$777,СВЦЭМ!$A$34:$A$777,$A426,СВЦЭМ!$B$34:$B$777,V$401)+'СЕТ СН'!$F$13-'СЕТ СН'!$F$23</f>
        <v>-15.434383099999991</v>
      </c>
      <c r="W426" s="36">
        <f>SUMIFS(СВЦЭМ!$L$34:$L$777,СВЦЭМ!$A$34:$A$777,$A426,СВЦЭМ!$B$34:$B$777,W$401)+'СЕТ СН'!$F$13-'СЕТ СН'!$F$23</f>
        <v>-20.99035329000003</v>
      </c>
      <c r="X426" s="36">
        <f>SUMIFS(СВЦЭМ!$L$34:$L$777,СВЦЭМ!$A$34:$A$777,$A426,СВЦЭМ!$B$34:$B$777,X$401)+'СЕТ СН'!$F$13-'СЕТ СН'!$F$23</f>
        <v>18.304793769999947</v>
      </c>
      <c r="Y426" s="36">
        <f>SUMIFS(СВЦЭМ!$L$34:$L$777,СВЦЭМ!$A$34:$A$777,$A426,СВЦЭМ!$B$34:$B$777,Y$401)+'СЕТ СН'!$F$13-'СЕТ СН'!$F$23</f>
        <v>79.317989000000011</v>
      </c>
    </row>
    <row r="427" spans="1:25" ht="15.75" x14ac:dyDescent="0.2">
      <c r="A427" s="35">
        <f t="shared" si="11"/>
        <v>42820</v>
      </c>
      <c r="B427" s="36">
        <f>SUMIFS(СВЦЭМ!$L$34:$L$777,СВЦЭМ!$A$34:$A$777,$A427,СВЦЭМ!$B$34:$B$777,B$401)+'СЕТ СН'!$F$13-'СЕТ СН'!$F$23</f>
        <v>129.81955508999999</v>
      </c>
      <c r="C427" s="36">
        <f>SUMIFS(СВЦЭМ!$L$34:$L$777,СВЦЭМ!$A$34:$A$777,$A427,СВЦЭМ!$B$34:$B$777,C$401)+'СЕТ СН'!$F$13-'СЕТ СН'!$F$23</f>
        <v>161.02893690999997</v>
      </c>
      <c r="D427" s="36">
        <f>SUMIFS(СВЦЭМ!$L$34:$L$777,СВЦЭМ!$A$34:$A$777,$A427,СВЦЭМ!$B$34:$B$777,D$401)+'СЕТ СН'!$F$13-'СЕТ СН'!$F$23</f>
        <v>176.84473117000005</v>
      </c>
      <c r="E427" s="36">
        <f>SUMIFS(СВЦЭМ!$L$34:$L$777,СВЦЭМ!$A$34:$A$777,$A427,СВЦЭМ!$B$34:$B$777,E$401)+'СЕТ СН'!$F$13-'СЕТ СН'!$F$23</f>
        <v>186.28295215000003</v>
      </c>
      <c r="F427" s="36">
        <f>SUMIFS(СВЦЭМ!$L$34:$L$777,СВЦЭМ!$A$34:$A$777,$A427,СВЦЭМ!$B$34:$B$777,F$401)+'СЕТ СН'!$F$13-'СЕТ СН'!$F$23</f>
        <v>186.57094979999999</v>
      </c>
      <c r="G427" s="36">
        <f>SUMIFS(СВЦЭМ!$L$34:$L$777,СВЦЭМ!$A$34:$A$777,$A427,СВЦЭМ!$B$34:$B$777,G$401)+'СЕТ СН'!$F$13-'СЕТ СН'!$F$23</f>
        <v>177.48912266000002</v>
      </c>
      <c r="H427" s="36">
        <f>SUMIFS(СВЦЭМ!$L$34:$L$777,СВЦЭМ!$A$34:$A$777,$A427,СВЦЭМ!$B$34:$B$777,H$401)+'СЕТ СН'!$F$13-'СЕТ СН'!$F$23</f>
        <v>160.13806247000002</v>
      </c>
      <c r="I427" s="36">
        <f>SUMIFS(СВЦЭМ!$L$34:$L$777,СВЦЭМ!$A$34:$A$777,$A427,СВЦЭМ!$B$34:$B$777,I$401)+'СЕТ СН'!$F$13-'СЕТ СН'!$F$23</f>
        <v>143.85327293</v>
      </c>
      <c r="J427" s="36">
        <f>SUMIFS(СВЦЭМ!$L$34:$L$777,СВЦЭМ!$A$34:$A$777,$A427,СВЦЭМ!$B$34:$B$777,J$401)+'СЕТ СН'!$F$13-'СЕТ СН'!$F$23</f>
        <v>74.757145919999971</v>
      </c>
      <c r="K427" s="36">
        <f>SUMIFS(СВЦЭМ!$L$34:$L$777,СВЦЭМ!$A$34:$A$777,$A427,СВЦЭМ!$B$34:$B$777,K$401)+'СЕТ СН'!$F$13-'СЕТ СН'!$F$23</f>
        <v>14.316753149999954</v>
      </c>
      <c r="L427" s="36">
        <f>SUMIFS(СВЦЭМ!$L$34:$L$777,СВЦЭМ!$A$34:$A$777,$A427,СВЦЭМ!$B$34:$B$777,L$401)+'СЕТ СН'!$F$13-'СЕТ СН'!$F$23</f>
        <v>2.2095822999999655</v>
      </c>
      <c r="M427" s="36">
        <f>SUMIFS(СВЦЭМ!$L$34:$L$777,СВЦЭМ!$A$34:$A$777,$A427,СВЦЭМ!$B$34:$B$777,M$401)+'СЕТ СН'!$F$13-'СЕТ СН'!$F$23</f>
        <v>8.3455892800000129</v>
      </c>
      <c r="N427" s="36">
        <f>SUMIFS(СВЦЭМ!$L$34:$L$777,СВЦЭМ!$A$34:$A$777,$A427,СВЦЭМ!$B$34:$B$777,N$401)+'СЕТ СН'!$F$13-'СЕТ СН'!$F$23</f>
        <v>21.814199219999978</v>
      </c>
      <c r="O427" s="36">
        <f>SUMIFS(СВЦЭМ!$L$34:$L$777,СВЦЭМ!$A$34:$A$777,$A427,СВЦЭМ!$B$34:$B$777,O$401)+'СЕТ СН'!$F$13-'СЕТ СН'!$F$23</f>
        <v>27.889286500000026</v>
      </c>
      <c r="P427" s="36">
        <f>SUMIFS(СВЦЭМ!$L$34:$L$777,СВЦЭМ!$A$34:$A$777,$A427,СВЦЭМ!$B$34:$B$777,P$401)+'СЕТ СН'!$F$13-'СЕТ СН'!$F$23</f>
        <v>35.332926090000001</v>
      </c>
      <c r="Q427" s="36">
        <f>SUMIFS(СВЦЭМ!$L$34:$L$777,СВЦЭМ!$A$34:$A$777,$A427,СВЦЭМ!$B$34:$B$777,Q$401)+'СЕТ СН'!$F$13-'СЕТ СН'!$F$23</f>
        <v>36.813194589999966</v>
      </c>
      <c r="R427" s="36">
        <f>SUMIFS(СВЦЭМ!$L$34:$L$777,СВЦЭМ!$A$34:$A$777,$A427,СВЦЭМ!$B$34:$B$777,R$401)+'СЕТ СН'!$F$13-'СЕТ СН'!$F$23</f>
        <v>37.957629559999987</v>
      </c>
      <c r="S427" s="36">
        <f>SUMIFS(СВЦЭМ!$L$34:$L$777,СВЦЭМ!$A$34:$A$777,$A427,СВЦЭМ!$B$34:$B$777,S$401)+'СЕТ СН'!$F$13-'СЕТ СН'!$F$23</f>
        <v>33.477066140000034</v>
      </c>
      <c r="T427" s="36">
        <f>SUMIFS(СВЦЭМ!$L$34:$L$777,СВЦЭМ!$A$34:$A$777,$A427,СВЦЭМ!$B$34:$B$777,T$401)+'СЕТ СН'!$F$13-'СЕТ СН'!$F$23</f>
        <v>15.506708929999945</v>
      </c>
      <c r="U427" s="36">
        <f>SUMIFS(СВЦЭМ!$L$34:$L$777,СВЦЭМ!$A$34:$A$777,$A427,СВЦЭМ!$B$34:$B$777,U$401)+'СЕТ СН'!$F$13-'СЕТ СН'!$F$23</f>
        <v>-5.1817700399999467</v>
      </c>
      <c r="V427" s="36">
        <f>SUMIFS(СВЦЭМ!$L$34:$L$777,СВЦЭМ!$A$34:$A$777,$A427,СВЦЭМ!$B$34:$B$777,V$401)+'СЕТ СН'!$F$13-'СЕТ СН'!$F$23</f>
        <v>-6.04415948999997</v>
      </c>
      <c r="W427" s="36">
        <f>SUMIFS(СВЦЭМ!$L$34:$L$777,СВЦЭМ!$A$34:$A$777,$A427,СВЦЭМ!$B$34:$B$777,W$401)+'СЕТ СН'!$F$13-'СЕТ СН'!$F$23</f>
        <v>-5.0270655000000488</v>
      </c>
      <c r="X427" s="36">
        <f>SUMIFS(СВЦЭМ!$L$34:$L$777,СВЦЭМ!$A$34:$A$777,$A427,СВЦЭМ!$B$34:$B$777,X$401)+'СЕТ СН'!$F$13-'СЕТ СН'!$F$23</f>
        <v>44.004151040000011</v>
      </c>
      <c r="Y427" s="36">
        <f>SUMIFS(СВЦЭМ!$L$34:$L$777,СВЦЭМ!$A$34:$A$777,$A427,СВЦЭМ!$B$34:$B$777,Y$401)+'СЕТ СН'!$F$13-'СЕТ СН'!$F$23</f>
        <v>107.87682472999995</v>
      </c>
    </row>
    <row r="428" spans="1:25" ht="15.75" x14ac:dyDescent="0.2">
      <c r="A428" s="35">
        <f t="shared" si="11"/>
        <v>42821</v>
      </c>
      <c r="B428" s="36">
        <f>SUMIFS(СВЦЭМ!$L$34:$L$777,СВЦЭМ!$A$34:$A$777,$A428,СВЦЭМ!$B$34:$B$777,B$401)+'СЕТ СН'!$F$13-'СЕТ СН'!$F$23</f>
        <v>217.70823316999997</v>
      </c>
      <c r="C428" s="36">
        <f>SUMIFS(СВЦЭМ!$L$34:$L$777,СВЦЭМ!$A$34:$A$777,$A428,СВЦЭМ!$B$34:$B$777,C$401)+'СЕТ СН'!$F$13-'СЕТ СН'!$F$23</f>
        <v>252.83442736999996</v>
      </c>
      <c r="D428" s="36">
        <f>SUMIFS(СВЦЭМ!$L$34:$L$777,СВЦЭМ!$A$34:$A$777,$A428,СВЦЭМ!$B$34:$B$777,D$401)+'СЕТ СН'!$F$13-'СЕТ СН'!$F$23</f>
        <v>271.76086181999995</v>
      </c>
      <c r="E428" s="36">
        <f>SUMIFS(СВЦЭМ!$L$34:$L$777,СВЦЭМ!$A$34:$A$777,$A428,СВЦЭМ!$B$34:$B$777,E$401)+'СЕТ СН'!$F$13-'СЕТ СН'!$F$23</f>
        <v>274.76125333000005</v>
      </c>
      <c r="F428" s="36">
        <f>SUMIFS(СВЦЭМ!$L$34:$L$777,СВЦЭМ!$A$34:$A$777,$A428,СВЦЭМ!$B$34:$B$777,F$401)+'СЕТ СН'!$F$13-'СЕТ СН'!$F$23</f>
        <v>277.37586183999997</v>
      </c>
      <c r="G428" s="36">
        <f>SUMIFS(СВЦЭМ!$L$34:$L$777,СВЦЭМ!$A$34:$A$777,$A428,СВЦЭМ!$B$34:$B$777,G$401)+'СЕТ СН'!$F$13-'СЕТ СН'!$F$23</f>
        <v>262.59222179999995</v>
      </c>
      <c r="H428" s="36">
        <f>SUMIFS(СВЦЭМ!$L$34:$L$777,СВЦЭМ!$A$34:$A$777,$A428,СВЦЭМ!$B$34:$B$777,H$401)+'СЕТ СН'!$F$13-'СЕТ СН'!$F$23</f>
        <v>210.72269214000005</v>
      </c>
      <c r="I428" s="36">
        <f>SUMIFS(СВЦЭМ!$L$34:$L$777,СВЦЭМ!$A$34:$A$777,$A428,СВЦЭМ!$B$34:$B$777,I$401)+'СЕТ СН'!$F$13-'СЕТ СН'!$F$23</f>
        <v>154.6138631</v>
      </c>
      <c r="J428" s="36">
        <f>SUMIFS(СВЦЭМ!$L$34:$L$777,СВЦЭМ!$A$34:$A$777,$A428,СВЦЭМ!$B$34:$B$777,J$401)+'СЕТ СН'!$F$13-'СЕТ СН'!$F$23</f>
        <v>108.51142835999997</v>
      </c>
      <c r="K428" s="36">
        <f>SUMIFS(СВЦЭМ!$L$34:$L$777,СВЦЭМ!$A$34:$A$777,$A428,СВЦЭМ!$B$34:$B$777,K$401)+'СЕТ СН'!$F$13-'СЕТ СН'!$F$23</f>
        <v>61.441351830000031</v>
      </c>
      <c r="L428" s="36">
        <f>SUMIFS(СВЦЭМ!$L$34:$L$777,СВЦЭМ!$A$34:$A$777,$A428,СВЦЭМ!$B$34:$B$777,L$401)+'СЕТ СН'!$F$13-'СЕТ СН'!$F$23</f>
        <v>64.249698060000014</v>
      </c>
      <c r="M428" s="36">
        <f>SUMIFS(СВЦЭМ!$L$34:$L$777,СВЦЭМ!$A$34:$A$777,$A428,СВЦЭМ!$B$34:$B$777,M$401)+'СЕТ СН'!$F$13-'СЕТ СН'!$F$23</f>
        <v>82.980491840000013</v>
      </c>
      <c r="N428" s="36">
        <f>SUMIFS(СВЦЭМ!$L$34:$L$777,СВЦЭМ!$A$34:$A$777,$A428,СВЦЭМ!$B$34:$B$777,N$401)+'СЕТ СН'!$F$13-'СЕТ СН'!$F$23</f>
        <v>91.855005190000043</v>
      </c>
      <c r="O428" s="36">
        <f>SUMIFS(СВЦЭМ!$L$34:$L$777,СВЦЭМ!$A$34:$A$777,$A428,СВЦЭМ!$B$34:$B$777,O$401)+'СЕТ СН'!$F$13-'СЕТ СН'!$F$23</f>
        <v>90.698986650000052</v>
      </c>
      <c r="P428" s="36">
        <f>SUMIFS(СВЦЭМ!$L$34:$L$777,СВЦЭМ!$A$34:$A$777,$A428,СВЦЭМ!$B$34:$B$777,P$401)+'СЕТ СН'!$F$13-'СЕТ СН'!$F$23</f>
        <v>101.47735163000004</v>
      </c>
      <c r="Q428" s="36">
        <f>SUMIFS(СВЦЭМ!$L$34:$L$777,СВЦЭМ!$A$34:$A$777,$A428,СВЦЭМ!$B$34:$B$777,Q$401)+'СЕТ СН'!$F$13-'СЕТ СН'!$F$23</f>
        <v>107.77478117999999</v>
      </c>
      <c r="R428" s="36">
        <f>SUMIFS(СВЦЭМ!$L$34:$L$777,СВЦЭМ!$A$34:$A$777,$A428,СВЦЭМ!$B$34:$B$777,R$401)+'СЕТ СН'!$F$13-'СЕТ СН'!$F$23</f>
        <v>103.50955313999998</v>
      </c>
      <c r="S428" s="36">
        <f>SUMIFS(СВЦЭМ!$L$34:$L$777,СВЦЭМ!$A$34:$A$777,$A428,СВЦЭМ!$B$34:$B$777,S$401)+'СЕТ СН'!$F$13-'СЕТ СН'!$F$23</f>
        <v>98.110048750000033</v>
      </c>
      <c r="T428" s="36">
        <f>SUMIFS(СВЦЭМ!$L$34:$L$777,СВЦЭМ!$A$34:$A$777,$A428,СВЦЭМ!$B$34:$B$777,T$401)+'СЕТ СН'!$F$13-'СЕТ СН'!$F$23</f>
        <v>76.687302290000048</v>
      </c>
      <c r="U428" s="36">
        <f>SUMIFS(СВЦЭМ!$L$34:$L$777,СВЦЭМ!$A$34:$A$777,$A428,СВЦЭМ!$B$34:$B$777,U$401)+'СЕТ СН'!$F$13-'СЕТ СН'!$F$23</f>
        <v>51.030292250000002</v>
      </c>
      <c r="V428" s="36">
        <f>SUMIFS(СВЦЭМ!$L$34:$L$777,СВЦЭМ!$A$34:$A$777,$A428,СВЦЭМ!$B$34:$B$777,V$401)+'СЕТ СН'!$F$13-'СЕТ СН'!$F$23</f>
        <v>52.757845449999991</v>
      </c>
      <c r="W428" s="36">
        <f>SUMIFS(СВЦЭМ!$L$34:$L$777,СВЦЭМ!$A$34:$A$777,$A428,СВЦЭМ!$B$34:$B$777,W$401)+'СЕТ СН'!$F$13-'СЕТ СН'!$F$23</f>
        <v>46.737445569999977</v>
      </c>
      <c r="X428" s="36">
        <f>SUMIFS(СВЦЭМ!$L$34:$L$777,СВЦЭМ!$A$34:$A$777,$A428,СВЦЭМ!$B$34:$B$777,X$401)+'СЕТ СН'!$F$13-'СЕТ СН'!$F$23</f>
        <v>107.25081359000001</v>
      </c>
      <c r="Y428" s="36">
        <f>SUMIFS(СВЦЭМ!$L$34:$L$777,СВЦЭМ!$A$34:$A$777,$A428,СВЦЭМ!$B$34:$B$777,Y$401)+'СЕТ СН'!$F$13-'СЕТ СН'!$F$23</f>
        <v>166.39080818000002</v>
      </c>
    </row>
    <row r="429" spans="1:25" ht="15.75" x14ac:dyDescent="0.2">
      <c r="A429" s="35">
        <f t="shared" si="11"/>
        <v>42822</v>
      </c>
      <c r="B429" s="36">
        <f>SUMIFS(СВЦЭМ!$L$34:$L$777,СВЦЭМ!$A$34:$A$777,$A429,СВЦЭМ!$B$34:$B$777,B$401)+'СЕТ СН'!$F$13-'СЕТ СН'!$F$23</f>
        <v>152.84228855000003</v>
      </c>
      <c r="C429" s="36">
        <f>SUMIFS(СВЦЭМ!$L$34:$L$777,СВЦЭМ!$A$34:$A$777,$A429,СВЦЭМ!$B$34:$B$777,C$401)+'СЕТ СН'!$F$13-'СЕТ СН'!$F$23</f>
        <v>164.55164783999999</v>
      </c>
      <c r="D429" s="36">
        <f>SUMIFS(СВЦЭМ!$L$34:$L$777,СВЦЭМ!$A$34:$A$777,$A429,СВЦЭМ!$B$34:$B$777,D$401)+'СЕТ СН'!$F$13-'СЕТ СН'!$F$23</f>
        <v>181.48783281999999</v>
      </c>
      <c r="E429" s="36">
        <f>SUMIFS(СВЦЭМ!$L$34:$L$777,СВЦЭМ!$A$34:$A$777,$A429,СВЦЭМ!$B$34:$B$777,E$401)+'СЕТ СН'!$F$13-'СЕТ СН'!$F$23</f>
        <v>187.32268134000003</v>
      </c>
      <c r="F429" s="36">
        <f>SUMIFS(СВЦЭМ!$L$34:$L$777,СВЦЭМ!$A$34:$A$777,$A429,СВЦЭМ!$B$34:$B$777,F$401)+'СЕТ СН'!$F$13-'СЕТ СН'!$F$23</f>
        <v>183.43321248999996</v>
      </c>
      <c r="G429" s="36">
        <f>SUMIFS(СВЦЭМ!$L$34:$L$777,СВЦЭМ!$A$34:$A$777,$A429,СВЦЭМ!$B$34:$B$777,G$401)+'СЕТ СН'!$F$13-'СЕТ СН'!$F$23</f>
        <v>172.43004885000005</v>
      </c>
      <c r="H429" s="36">
        <f>SUMIFS(СВЦЭМ!$L$34:$L$777,СВЦЭМ!$A$34:$A$777,$A429,СВЦЭМ!$B$34:$B$777,H$401)+'СЕТ СН'!$F$13-'СЕТ СН'!$F$23</f>
        <v>131.35926075999998</v>
      </c>
      <c r="I429" s="36">
        <f>SUMIFS(СВЦЭМ!$L$34:$L$777,СВЦЭМ!$A$34:$A$777,$A429,СВЦЭМ!$B$34:$B$777,I$401)+'СЕТ СН'!$F$13-'СЕТ СН'!$F$23</f>
        <v>124.46478173000003</v>
      </c>
      <c r="J429" s="36">
        <f>SUMIFS(СВЦЭМ!$L$34:$L$777,СВЦЭМ!$A$34:$A$777,$A429,СВЦЭМ!$B$34:$B$777,J$401)+'СЕТ СН'!$F$13-'СЕТ СН'!$F$23</f>
        <v>105.49648771</v>
      </c>
      <c r="K429" s="36">
        <f>SUMIFS(СВЦЭМ!$L$34:$L$777,СВЦЭМ!$A$34:$A$777,$A429,СВЦЭМ!$B$34:$B$777,K$401)+'СЕТ СН'!$F$13-'СЕТ СН'!$F$23</f>
        <v>87.785497299999975</v>
      </c>
      <c r="L429" s="36">
        <f>SUMIFS(СВЦЭМ!$L$34:$L$777,СВЦЭМ!$A$34:$A$777,$A429,СВЦЭМ!$B$34:$B$777,L$401)+'СЕТ СН'!$F$13-'СЕТ СН'!$F$23</f>
        <v>89.601138849999984</v>
      </c>
      <c r="M429" s="36">
        <f>SUMIFS(СВЦЭМ!$L$34:$L$777,СВЦЭМ!$A$34:$A$777,$A429,СВЦЭМ!$B$34:$B$777,M$401)+'СЕТ СН'!$F$13-'СЕТ СН'!$F$23</f>
        <v>90.05443992000005</v>
      </c>
      <c r="N429" s="36">
        <f>SUMIFS(СВЦЭМ!$L$34:$L$777,СВЦЭМ!$A$34:$A$777,$A429,СВЦЭМ!$B$34:$B$777,N$401)+'СЕТ СН'!$F$13-'СЕТ СН'!$F$23</f>
        <v>104.54238152000005</v>
      </c>
      <c r="O429" s="36">
        <f>SUMIFS(СВЦЭМ!$L$34:$L$777,СВЦЭМ!$A$34:$A$777,$A429,СВЦЭМ!$B$34:$B$777,O$401)+'СЕТ СН'!$F$13-'СЕТ СН'!$F$23</f>
        <v>106.22041108999997</v>
      </c>
      <c r="P429" s="36">
        <f>SUMIFS(СВЦЭМ!$L$34:$L$777,СВЦЭМ!$A$34:$A$777,$A429,СВЦЭМ!$B$34:$B$777,P$401)+'СЕТ СН'!$F$13-'СЕТ СН'!$F$23</f>
        <v>119.16870426000003</v>
      </c>
      <c r="Q429" s="36">
        <f>SUMIFS(СВЦЭМ!$L$34:$L$777,СВЦЭМ!$A$34:$A$777,$A429,СВЦЭМ!$B$34:$B$777,Q$401)+'СЕТ СН'!$F$13-'СЕТ СН'!$F$23</f>
        <v>116.18908277000003</v>
      </c>
      <c r="R429" s="36">
        <f>SUMIFS(СВЦЭМ!$L$34:$L$777,СВЦЭМ!$A$34:$A$777,$A429,СВЦЭМ!$B$34:$B$777,R$401)+'СЕТ СН'!$F$13-'СЕТ СН'!$F$23</f>
        <v>114.31916127</v>
      </c>
      <c r="S429" s="36">
        <f>SUMIFS(СВЦЭМ!$L$34:$L$777,СВЦЭМ!$A$34:$A$777,$A429,СВЦЭМ!$B$34:$B$777,S$401)+'СЕТ СН'!$F$13-'СЕТ СН'!$F$23</f>
        <v>114.71417577</v>
      </c>
      <c r="T429" s="36">
        <f>SUMIFS(СВЦЭМ!$L$34:$L$777,СВЦЭМ!$A$34:$A$777,$A429,СВЦЭМ!$B$34:$B$777,T$401)+'СЕТ СН'!$F$13-'СЕТ СН'!$F$23</f>
        <v>106.56834680999998</v>
      </c>
      <c r="U429" s="36">
        <f>SUMIFS(СВЦЭМ!$L$34:$L$777,СВЦЭМ!$A$34:$A$777,$A429,СВЦЭМ!$B$34:$B$777,U$401)+'СЕТ СН'!$F$13-'СЕТ СН'!$F$23</f>
        <v>104.29695957000001</v>
      </c>
      <c r="V429" s="36">
        <f>SUMIFS(СВЦЭМ!$L$34:$L$777,СВЦЭМ!$A$34:$A$777,$A429,СВЦЭМ!$B$34:$B$777,V$401)+'СЕТ СН'!$F$13-'СЕТ СН'!$F$23</f>
        <v>108.37646214999995</v>
      </c>
      <c r="W429" s="36">
        <f>SUMIFS(СВЦЭМ!$L$34:$L$777,СВЦЭМ!$A$34:$A$777,$A429,СВЦЭМ!$B$34:$B$777,W$401)+'СЕТ СН'!$F$13-'СЕТ СН'!$F$23</f>
        <v>106.05257062999999</v>
      </c>
      <c r="X429" s="36">
        <f>SUMIFS(СВЦЭМ!$L$34:$L$777,СВЦЭМ!$A$34:$A$777,$A429,СВЦЭМ!$B$34:$B$777,X$401)+'СЕТ СН'!$F$13-'СЕТ СН'!$F$23</f>
        <v>129.20815918000005</v>
      </c>
      <c r="Y429" s="36">
        <f>SUMIFS(СВЦЭМ!$L$34:$L$777,СВЦЭМ!$A$34:$A$777,$A429,СВЦЭМ!$B$34:$B$777,Y$401)+'СЕТ СН'!$F$13-'СЕТ СН'!$F$23</f>
        <v>158.02281500000004</v>
      </c>
    </row>
    <row r="430" spans="1:25" ht="15.75" x14ac:dyDescent="0.2">
      <c r="A430" s="35">
        <f t="shared" si="11"/>
        <v>42823</v>
      </c>
      <c r="B430" s="36">
        <f>SUMIFS(СВЦЭМ!$L$34:$L$777,СВЦЭМ!$A$34:$A$777,$A430,СВЦЭМ!$B$34:$B$777,B$401)+'СЕТ СН'!$F$13-'СЕТ СН'!$F$23</f>
        <v>168.56627304000006</v>
      </c>
      <c r="C430" s="36">
        <f>SUMIFS(СВЦЭМ!$L$34:$L$777,СВЦЭМ!$A$34:$A$777,$A430,СВЦЭМ!$B$34:$B$777,C$401)+'СЕТ СН'!$F$13-'СЕТ СН'!$F$23</f>
        <v>199.86358872999995</v>
      </c>
      <c r="D430" s="36">
        <f>SUMIFS(СВЦЭМ!$L$34:$L$777,СВЦЭМ!$A$34:$A$777,$A430,СВЦЭМ!$B$34:$B$777,D$401)+'СЕТ СН'!$F$13-'СЕТ СН'!$F$23</f>
        <v>219.33394742999997</v>
      </c>
      <c r="E430" s="36">
        <f>SUMIFS(СВЦЭМ!$L$34:$L$777,СВЦЭМ!$A$34:$A$777,$A430,СВЦЭМ!$B$34:$B$777,E$401)+'СЕТ СН'!$F$13-'СЕТ СН'!$F$23</f>
        <v>228.95015581999996</v>
      </c>
      <c r="F430" s="36">
        <f>SUMIFS(СВЦЭМ!$L$34:$L$777,СВЦЭМ!$A$34:$A$777,$A430,СВЦЭМ!$B$34:$B$777,F$401)+'СЕТ СН'!$F$13-'СЕТ СН'!$F$23</f>
        <v>222.45382853000001</v>
      </c>
      <c r="G430" s="36">
        <f>SUMIFS(СВЦЭМ!$L$34:$L$777,СВЦЭМ!$A$34:$A$777,$A430,СВЦЭМ!$B$34:$B$777,G$401)+'СЕТ СН'!$F$13-'СЕТ СН'!$F$23</f>
        <v>213.30293567000001</v>
      </c>
      <c r="H430" s="36">
        <f>SUMIFS(СВЦЭМ!$L$34:$L$777,СВЦЭМ!$A$34:$A$777,$A430,СВЦЭМ!$B$34:$B$777,H$401)+'СЕТ СН'!$F$13-'СЕТ СН'!$F$23</f>
        <v>163.00253561</v>
      </c>
      <c r="I430" s="36">
        <f>SUMIFS(СВЦЭМ!$L$34:$L$777,СВЦЭМ!$A$34:$A$777,$A430,СВЦЭМ!$B$34:$B$777,I$401)+'СЕТ СН'!$F$13-'СЕТ СН'!$F$23</f>
        <v>108.53159716000005</v>
      </c>
      <c r="J430" s="36">
        <f>SUMIFS(СВЦЭМ!$L$34:$L$777,СВЦЭМ!$A$34:$A$777,$A430,СВЦЭМ!$B$34:$B$777,J$401)+'СЕТ СН'!$F$13-'СЕТ СН'!$F$23</f>
        <v>59.498196630000052</v>
      </c>
      <c r="K430" s="36">
        <f>SUMIFS(СВЦЭМ!$L$34:$L$777,СВЦЭМ!$A$34:$A$777,$A430,СВЦЭМ!$B$34:$B$777,K$401)+'СЕТ СН'!$F$13-'СЕТ СН'!$F$23</f>
        <v>27.000912210000024</v>
      </c>
      <c r="L430" s="36">
        <f>SUMIFS(СВЦЭМ!$L$34:$L$777,СВЦЭМ!$A$34:$A$777,$A430,СВЦЭМ!$B$34:$B$777,L$401)+'СЕТ СН'!$F$13-'СЕТ СН'!$F$23</f>
        <v>25.131254929999955</v>
      </c>
      <c r="M430" s="36">
        <f>SUMIFS(СВЦЭМ!$L$34:$L$777,СВЦЭМ!$A$34:$A$777,$A430,СВЦЭМ!$B$34:$B$777,M$401)+'СЕТ СН'!$F$13-'СЕТ СН'!$F$23</f>
        <v>20.350971049999998</v>
      </c>
      <c r="N430" s="36">
        <f>SUMIFS(СВЦЭМ!$L$34:$L$777,СВЦЭМ!$A$34:$A$777,$A430,СВЦЭМ!$B$34:$B$777,N$401)+'СЕТ СН'!$F$13-'СЕТ СН'!$F$23</f>
        <v>24.1245543</v>
      </c>
      <c r="O430" s="36">
        <f>SUMIFS(СВЦЭМ!$L$34:$L$777,СВЦЭМ!$A$34:$A$777,$A430,СВЦЭМ!$B$34:$B$777,O$401)+'СЕТ СН'!$F$13-'СЕТ СН'!$F$23</f>
        <v>33.266717549999953</v>
      </c>
      <c r="P430" s="36">
        <f>SUMIFS(СВЦЭМ!$L$34:$L$777,СВЦЭМ!$A$34:$A$777,$A430,СВЦЭМ!$B$34:$B$777,P$401)+'СЕТ СН'!$F$13-'СЕТ СН'!$F$23</f>
        <v>44.111775970000053</v>
      </c>
      <c r="Q430" s="36">
        <f>SUMIFS(СВЦЭМ!$L$34:$L$777,СВЦЭМ!$A$34:$A$777,$A430,СВЦЭМ!$B$34:$B$777,Q$401)+'СЕТ СН'!$F$13-'СЕТ СН'!$F$23</f>
        <v>54.722117239999989</v>
      </c>
      <c r="R430" s="36">
        <f>SUMIFS(СВЦЭМ!$L$34:$L$777,СВЦЭМ!$A$34:$A$777,$A430,СВЦЭМ!$B$34:$B$777,R$401)+'СЕТ СН'!$F$13-'СЕТ СН'!$F$23</f>
        <v>59.097888829999988</v>
      </c>
      <c r="S430" s="36">
        <f>SUMIFS(СВЦЭМ!$L$34:$L$777,СВЦЭМ!$A$34:$A$777,$A430,СВЦЭМ!$B$34:$B$777,S$401)+'СЕТ СН'!$F$13-'СЕТ СН'!$F$23</f>
        <v>51.753233479999949</v>
      </c>
      <c r="T430" s="36">
        <f>SUMIFS(СВЦЭМ!$L$34:$L$777,СВЦЭМ!$A$34:$A$777,$A430,СВЦЭМ!$B$34:$B$777,T$401)+'СЕТ СН'!$F$13-'СЕТ СН'!$F$23</f>
        <v>39.075279229999978</v>
      </c>
      <c r="U430" s="36">
        <f>SUMIFS(СВЦЭМ!$L$34:$L$777,СВЦЭМ!$A$34:$A$777,$A430,СВЦЭМ!$B$34:$B$777,U$401)+'СЕТ СН'!$F$13-'СЕТ СН'!$F$23</f>
        <v>29.206428839999944</v>
      </c>
      <c r="V430" s="36">
        <f>SUMIFS(СВЦЭМ!$L$34:$L$777,СВЦЭМ!$A$34:$A$777,$A430,СВЦЭМ!$B$34:$B$777,V$401)+'СЕТ СН'!$F$13-'СЕТ СН'!$F$23</f>
        <v>29.87419682999996</v>
      </c>
      <c r="W430" s="36">
        <f>SUMIFS(СВЦЭМ!$L$34:$L$777,СВЦЭМ!$A$34:$A$777,$A430,СВЦЭМ!$B$34:$B$777,W$401)+'СЕТ СН'!$F$13-'СЕТ СН'!$F$23</f>
        <v>21.911113620000037</v>
      </c>
      <c r="X430" s="36">
        <f>SUMIFS(СВЦЭМ!$L$34:$L$777,СВЦЭМ!$A$34:$A$777,$A430,СВЦЭМ!$B$34:$B$777,X$401)+'СЕТ СН'!$F$13-'СЕТ СН'!$F$23</f>
        <v>52.01765733000002</v>
      </c>
      <c r="Y430" s="36">
        <f>SUMIFS(СВЦЭМ!$L$34:$L$777,СВЦЭМ!$A$34:$A$777,$A430,СВЦЭМ!$B$34:$B$777,Y$401)+'СЕТ СН'!$F$13-'СЕТ СН'!$F$23</f>
        <v>113.51646814000003</v>
      </c>
    </row>
    <row r="431" spans="1:25" ht="15.75" x14ac:dyDescent="0.2">
      <c r="A431" s="35">
        <f t="shared" si="11"/>
        <v>42824</v>
      </c>
      <c r="B431" s="36">
        <f>SUMIFS(СВЦЭМ!$L$34:$L$777,СВЦЭМ!$A$34:$A$777,$A431,СВЦЭМ!$B$34:$B$777,B$401)+'СЕТ СН'!$F$13-'СЕТ СН'!$F$23</f>
        <v>155.69019957</v>
      </c>
      <c r="C431" s="36">
        <f>SUMIFS(СВЦЭМ!$L$34:$L$777,СВЦЭМ!$A$34:$A$777,$A431,СВЦЭМ!$B$34:$B$777,C$401)+'СЕТ СН'!$F$13-'СЕТ СН'!$F$23</f>
        <v>185.56554724</v>
      </c>
      <c r="D431" s="36">
        <f>SUMIFS(СВЦЭМ!$L$34:$L$777,СВЦЭМ!$A$34:$A$777,$A431,СВЦЭМ!$B$34:$B$777,D$401)+'СЕТ СН'!$F$13-'СЕТ СН'!$F$23</f>
        <v>202.07737032</v>
      </c>
      <c r="E431" s="36">
        <f>SUMIFS(СВЦЭМ!$L$34:$L$777,СВЦЭМ!$A$34:$A$777,$A431,СВЦЭМ!$B$34:$B$777,E$401)+'СЕТ СН'!$F$13-'СЕТ СН'!$F$23</f>
        <v>212.60736345999999</v>
      </c>
      <c r="F431" s="36">
        <f>SUMIFS(СВЦЭМ!$L$34:$L$777,СВЦЭМ!$A$34:$A$777,$A431,СВЦЭМ!$B$34:$B$777,F$401)+'СЕТ СН'!$F$13-'СЕТ СН'!$F$23</f>
        <v>211.00270128</v>
      </c>
      <c r="G431" s="36">
        <f>SUMIFS(СВЦЭМ!$L$34:$L$777,СВЦЭМ!$A$34:$A$777,$A431,СВЦЭМ!$B$34:$B$777,G$401)+'СЕТ СН'!$F$13-'СЕТ СН'!$F$23</f>
        <v>198.44842274999996</v>
      </c>
      <c r="H431" s="36">
        <f>SUMIFS(СВЦЭМ!$L$34:$L$777,СВЦЭМ!$A$34:$A$777,$A431,СВЦЭМ!$B$34:$B$777,H$401)+'СЕТ СН'!$F$13-'СЕТ СН'!$F$23</f>
        <v>155.41725586999996</v>
      </c>
      <c r="I431" s="36">
        <f>SUMIFS(СВЦЭМ!$L$34:$L$777,СВЦЭМ!$A$34:$A$777,$A431,СВЦЭМ!$B$34:$B$777,I$401)+'СЕТ СН'!$F$13-'СЕТ СН'!$F$23</f>
        <v>113.70267702000001</v>
      </c>
      <c r="J431" s="36">
        <f>SUMIFS(СВЦЭМ!$L$34:$L$777,СВЦЭМ!$A$34:$A$777,$A431,СВЦЭМ!$B$34:$B$777,J$401)+'СЕТ СН'!$F$13-'СЕТ СН'!$F$23</f>
        <v>73.498847690000048</v>
      </c>
      <c r="K431" s="36">
        <f>SUMIFS(СВЦЭМ!$L$34:$L$777,СВЦЭМ!$A$34:$A$777,$A431,СВЦЭМ!$B$34:$B$777,K$401)+'СЕТ СН'!$F$13-'СЕТ СН'!$F$23</f>
        <v>43.124893049999969</v>
      </c>
      <c r="L431" s="36">
        <f>SUMIFS(СВЦЭМ!$L$34:$L$777,СВЦЭМ!$A$34:$A$777,$A431,СВЦЭМ!$B$34:$B$777,L$401)+'СЕТ СН'!$F$13-'СЕТ СН'!$F$23</f>
        <v>35.931661390000045</v>
      </c>
      <c r="M431" s="36">
        <f>SUMIFS(СВЦЭМ!$L$34:$L$777,СВЦЭМ!$A$34:$A$777,$A431,СВЦЭМ!$B$34:$B$777,M$401)+'СЕТ СН'!$F$13-'СЕТ СН'!$F$23</f>
        <v>31.738970900000027</v>
      </c>
      <c r="N431" s="36">
        <f>SUMIFS(СВЦЭМ!$L$34:$L$777,СВЦЭМ!$A$34:$A$777,$A431,СВЦЭМ!$B$34:$B$777,N$401)+'СЕТ СН'!$F$13-'СЕТ СН'!$F$23</f>
        <v>32.318586750000009</v>
      </c>
      <c r="O431" s="36">
        <f>SUMIFS(СВЦЭМ!$L$34:$L$777,СВЦЭМ!$A$34:$A$777,$A431,СВЦЭМ!$B$34:$B$777,O$401)+'СЕТ СН'!$F$13-'СЕТ СН'!$F$23</f>
        <v>32.988081650000026</v>
      </c>
      <c r="P431" s="36">
        <f>SUMIFS(СВЦЭМ!$L$34:$L$777,СВЦЭМ!$A$34:$A$777,$A431,СВЦЭМ!$B$34:$B$777,P$401)+'СЕТ СН'!$F$13-'СЕТ СН'!$F$23</f>
        <v>42.524533669999983</v>
      </c>
      <c r="Q431" s="36">
        <f>SUMIFS(СВЦЭМ!$L$34:$L$777,СВЦЭМ!$A$34:$A$777,$A431,СВЦЭМ!$B$34:$B$777,Q$401)+'СЕТ СН'!$F$13-'СЕТ СН'!$F$23</f>
        <v>49.147191539999994</v>
      </c>
      <c r="R431" s="36">
        <f>SUMIFS(СВЦЭМ!$L$34:$L$777,СВЦЭМ!$A$34:$A$777,$A431,СВЦЭМ!$B$34:$B$777,R$401)+'СЕТ СН'!$F$13-'СЕТ СН'!$F$23</f>
        <v>50.413082890000055</v>
      </c>
      <c r="S431" s="36">
        <f>SUMIFS(СВЦЭМ!$L$34:$L$777,СВЦЭМ!$A$34:$A$777,$A431,СВЦЭМ!$B$34:$B$777,S$401)+'СЕТ СН'!$F$13-'СЕТ СН'!$F$23</f>
        <v>41.707723679999958</v>
      </c>
      <c r="T431" s="36">
        <f>SUMIFS(СВЦЭМ!$L$34:$L$777,СВЦЭМ!$A$34:$A$777,$A431,СВЦЭМ!$B$34:$B$777,T$401)+'СЕТ СН'!$F$13-'СЕТ СН'!$F$23</f>
        <v>37.341614660000005</v>
      </c>
      <c r="U431" s="36">
        <f>SUMIFS(СВЦЭМ!$L$34:$L$777,СВЦЭМ!$A$34:$A$777,$A431,СВЦЭМ!$B$34:$B$777,U$401)+'СЕТ СН'!$F$13-'СЕТ СН'!$F$23</f>
        <v>33.788584590000028</v>
      </c>
      <c r="V431" s="36">
        <f>SUMIFS(СВЦЭМ!$L$34:$L$777,СВЦЭМ!$A$34:$A$777,$A431,СВЦЭМ!$B$34:$B$777,V$401)+'СЕТ СН'!$F$13-'СЕТ СН'!$F$23</f>
        <v>39.163360489999945</v>
      </c>
      <c r="W431" s="36">
        <f>SUMIFS(СВЦЭМ!$L$34:$L$777,СВЦЭМ!$A$34:$A$777,$A431,СВЦЭМ!$B$34:$B$777,W$401)+'СЕТ СН'!$F$13-'СЕТ СН'!$F$23</f>
        <v>35.459937279999963</v>
      </c>
      <c r="X431" s="36">
        <f>SUMIFS(СВЦЭМ!$L$34:$L$777,СВЦЭМ!$A$34:$A$777,$A431,СВЦЭМ!$B$34:$B$777,X$401)+'СЕТ СН'!$F$13-'СЕТ СН'!$F$23</f>
        <v>69.907593120000001</v>
      </c>
      <c r="Y431" s="36">
        <f>SUMIFS(СВЦЭМ!$L$34:$L$777,СВЦЭМ!$A$34:$A$777,$A431,СВЦЭМ!$B$34:$B$777,Y$401)+'СЕТ СН'!$F$13-'СЕТ СН'!$F$23</f>
        <v>124.48272835</v>
      </c>
    </row>
    <row r="432" spans="1:25" ht="15.75" x14ac:dyDescent="0.2">
      <c r="A432" s="35">
        <f t="shared" si="11"/>
        <v>42825</v>
      </c>
      <c r="B432" s="36">
        <f>SUMIFS(СВЦЭМ!$L$34:$L$777,СВЦЭМ!$A$34:$A$777,$A432,СВЦЭМ!$B$34:$B$777,B$401)+'СЕТ СН'!$F$13-'СЕТ СН'!$F$23</f>
        <v>178.38003475000005</v>
      </c>
      <c r="C432" s="36">
        <f>SUMIFS(СВЦЭМ!$L$34:$L$777,СВЦЭМ!$A$34:$A$777,$A432,СВЦЭМ!$B$34:$B$777,C$401)+'СЕТ СН'!$F$13-'СЕТ СН'!$F$23</f>
        <v>179.20432009000001</v>
      </c>
      <c r="D432" s="36">
        <f>SUMIFS(СВЦЭМ!$L$34:$L$777,СВЦЭМ!$A$34:$A$777,$A432,СВЦЭМ!$B$34:$B$777,D$401)+'СЕТ СН'!$F$13-'СЕТ СН'!$F$23</f>
        <v>181.16802426000004</v>
      </c>
      <c r="E432" s="36">
        <f>SUMIFS(СВЦЭМ!$L$34:$L$777,СВЦЭМ!$A$34:$A$777,$A432,СВЦЭМ!$B$34:$B$777,E$401)+'СЕТ СН'!$F$13-'СЕТ СН'!$F$23</f>
        <v>191.30435682999996</v>
      </c>
      <c r="F432" s="36">
        <f>SUMIFS(СВЦЭМ!$L$34:$L$777,СВЦЭМ!$A$34:$A$777,$A432,СВЦЭМ!$B$34:$B$777,F$401)+'СЕТ СН'!$F$13-'СЕТ СН'!$F$23</f>
        <v>188.44110134000005</v>
      </c>
      <c r="G432" s="36">
        <f>SUMIFS(СВЦЭМ!$L$34:$L$777,СВЦЭМ!$A$34:$A$777,$A432,СВЦЭМ!$B$34:$B$777,G$401)+'СЕТ СН'!$F$13-'СЕТ СН'!$F$23</f>
        <v>175.42657702999998</v>
      </c>
      <c r="H432" s="36">
        <f>SUMIFS(СВЦЭМ!$L$34:$L$777,СВЦЭМ!$A$34:$A$777,$A432,СВЦЭМ!$B$34:$B$777,H$401)+'СЕТ СН'!$F$13-'СЕТ СН'!$F$23</f>
        <v>131.34127950000004</v>
      </c>
      <c r="I432" s="36">
        <f>SUMIFS(СВЦЭМ!$L$34:$L$777,СВЦЭМ!$A$34:$A$777,$A432,СВЦЭМ!$B$34:$B$777,I$401)+'СЕТ СН'!$F$13-'СЕТ СН'!$F$23</f>
        <v>100.66280112000004</v>
      </c>
      <c r="J432" s="36">
        <f>SUMIFS(СВЦЭМ!$L$34:$L$777,СВЦЭМ!$A$34:$A$777,$A432,СВЦЭМ!$B$34:$B$777,J$401)+'СЕТ СН'!$F$13-'СЕТ СН'!$F$23</f>
        <v>65.186390200000005</v>
      </c>
      <c r="K432" s="36">
        <f>SUMIFS(СВЦЭМ!$L$34:$L$777,СВЦЭМ!$A$34:$A$777,$A432,СВЦЭМ!$B$34:$B$777,K$401)+'СЕТ СН'!$F$13-'СЕТ СН'!$F$23</f>
        <v>30.325462150000021</v>
      </c>
      <c r="L432" s="36">
        <f>SUMIFS(СВЦЭМ!$L$34:$L$777,СВЦЭМ!$A$34:$A$777,$A432,СВЦЭМ!$B$34:$B$777,L$401)+'СЕТ СН'!$F$13-'СЕТ СН'!$F$23</f>
        <v>30.243965340000045</v>
      </c>
      <c r="M432" s="36">
        <f>SUMIFS(СВЦЭМ!$L$34:$L$777,СВЦЭМ!$A$34:$A$777,$A432,СВЦЭМ!$B$34:$B$777,M$401)+'СЕТ СН'!$F$13-'СЕТ СН'!$F$23</f>
        <v>29.57791437000003</v>
      </c>
      <c r="N432" s="36">
        <f>SUMIFS(СВЦЭМ!$L$34:$L$777,СВЦЭМ!$A$34:$A$777,$A432,СВЦЭМ!$B$34:$B$777,N$401)+'СЕТ СН'!$F$13-'СЕТ СН'!$F$23</f>
        <v>28.634647589999986</v>
      </c>
      <c r="O432" s="36">
        <f>SUMIFS(СВЦЭМ!$L$34:$L$777,СВЦЭМ!$A$34:$A$777,$A432,СВЦЭМ!$B$34:$B$777,O$401)+'СЕТ СН'!$F$13-'СЕТ СН'!$F$23</f>
        <v>32.953159980000009</v>
      </c>
      <c r="P432" s="36">
        <f>SUMIFS(СВЦЭМ!$L$34:$L$777,СВЦЭМ!$A$34:$A$777,$A432,СВЦЭМ!$B$34:$B$777,P$401)+'СЕТ СН'!$F$13-'СЕТ СН'!$F$23</f>
        <v>43.399228859999994</v>
      </c>
      <c r="Q432" s="36">
        <f>SUMIFS(СВЦЭМ!$L$34:$L$777,СВЦЭМ!$A$34:$A$777,$A432,СВЦЭМ!$B$34:$B$777,Q$401)+'СЕТ СН'!$F$13-'СЕТ СН'!$F$23</f>
        <v>52.578809780000029</v>
      </c>
      <c r="R432" s="36">
        <f>SUMIFS(СВЦЭМ!$L$34:$L$777,СВЦЭМ!$A$34:$A$777,$A432,СВЦЭМ!$B$34:$B$777,R$401)+'СЕТ СН'!$F$13-'СЕТ СН'!$F$23</f>
        <v>54.208393709999996</v>
      </c>
      <c r="S432" s="36">
        <f>SUMIFS(СВЦЭМ!$L$34:$L$777,СВЦЭМ!$A$34:$A$777,$A432,СВЦЭМ!$B$34:$B$777,S$401)+'СЕТ СН'!$F$13-'СЕТ СН'!$F$23</f>
        <v>42.315102270000011</v>
      </c>
      <c r="T432" s="36">
        <f>SUMIFS(СВЦЭМ!$L$34:$L$777,СВЦЭМ!$A$34:$A$777,$A432,СВЦЭМ!$B$34:$B$777,T$401)+'СЕТ СН'!$F$13-'СЕТ СН'!$F$23</f>
        <v>34.838860100000034</v>
      </c>
      <c r="U432" s="36">
        <f>SUMIFS(СВЦЭМ!$L$34:$L$777,СВЦЭМ!$A$34:$A$777,$A432,СВЦЭМ!$B$34:$B$777,U$401)+'СЕТ СН'!$F$13-'СЕТ СН'!$F$23</f>
        <v>25.476217010000028</v>
      </c>
      <c r="V432" s="36">
        <f>SUMIFS(СВЦЭМ!$L$34:$L$777,СВЦЭМ!$A$34:$A$777,$A432,СВЦЭМ!$B$34:$B$777,V$401)+'СЕТ СН'!$F$13-'СЕТ СН'!$F$23</f>
        <v>8.7158880599999975</v>
      </c>
      <c r="W432" s="36">
        <f>SUMIFS(СВЦЭМ!$L$34:$L$777,СВЦЭМ!$A$34:$A$777,$A432,СВЦЭМ!$B$34:$B$777,W$401)+'СЕТ СН'!$F$13-'СЕТ СН'!$F$23</f>
        <v>13.646172070000034</v>
      </c>
      <c r="X432" s="36">
        <f>SUMIFS(СВЦЭМ!$L$34:$L$777,СВЦЭМ!$A$34:$A$777,$A432,СВЦЭМ!$B$34:$B$777,X$401)+'СЕТ СН'!$F$13-'СЕТ СН'!$F$23</f>
        <v>60.792087899999956</v>
      </c>
      <c r="Y432" s="36">
        <f>SUMIFS(СВЦЭМ!$L$34:$L$777,СВЦЭМ!$A$34:$A$777,$A432,СВЦЭМ!$B$34:$B$777,Y$401)+'СЕТ СН'!$F$13-'СЕТ СН'!$F$23</f>
        <v>116.51077221000003</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46" t="s">
        <v>136</v>
      </c>
      <c r="B435" s="146"/>
      <c r="C435" s="146"/>
      <c r="D435" s="146"/>
      <c r="E435" s="146"/>
      <c r="F435" s="146"/>
      <c r="G435" s="146"/>
      <c r="H435" s="146"/>
      <c r="I435" s="146"/>
      <c r="J435" s="146"/>
      <c r="K435" s="146"/>
      <c r="L435" s="147">
        <f>СВЦЭМ!$D$18+'СЕТ СН'!$F$14-'СЕТ СН'!$F$23</f>
        <v>-578.75</v>
      </c>
      <c r="M435" s="14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8" t="s">
        <v>77</v>
      </c>
      <c r="B437" s="128"/>
      <c r="C437" s="128"/>
      <c r="D437" s="128"/>
      <c r="E437" s="128"/>
      <c r="F437" s="128"/>
      <c r="G437" s="128"/>
      <c r="H437" s="128"/>
      <c r="I437" s="128"/>
      <c r="J437" s="128"/>
      <c r="K437" s="128"/>
      <c r="L437" s="128"/>
      <c r="M437" s="128"/>
      <c r="N437" s="129" t="s">
        <v>29</v>
      </c>
      <c r="O437" s="129"/>
      <c r="P437" s="129"/>
      <c r="Q437" s="129"/>
      <c r="R437" s="129"/>
      <c r="S437" s="129"/>
      <c r="T437" s="129"/>
      <c r="U437" s="129"/>
      <c r="V437" s="47"/>
      <c r="W437" s="47"/>
      <c r="X437" s="47"/>
      <c r="Y437" s="47"/>
    </row>
    <row r="438" spans="1:26" ht="15.75" x14ac:dyDescent="0.2">
      <c r="A438" s="128"/>
      <c r="B438" s="128"/>
      <c r="C438" s="128"/>
      <c r="D438" s="128"/>
      <c r="E438" s="128"/>
      <c r="F438" s="128"/>
      <c r="G438" s="128"/>
      <c r="H438" s="128"/>
      <c r="I438" s="128"/>
      <c r="J438" s="128"/>
      <c r="K438" s="128"/>
      <c r="L438" s="128"/>
      <c r="M438" s="128"/>
      <c r="N438" s="130" t="s">
        <v>0</v>
      </c>
      <c r="O438" s="130"/>
      <c r="P438" s="130" t="s">
        <v>1</v>
      </c>
      <c r="Q438" s="130"/>
      <c r="R438" s="130" t="s">
        <v>2</v>
      </c>
      <c r="S438" s="130"/>
      <c r="T438" s="130" t="s">
        <v>3</v>
      </c>
      <c r="U438" s="130"/>
      <c r="V438" s="47"/>
      <c r="W438" s="47"/>
      <c r="X438" s="47"/>
      <c r="Y438" s="47"/>
    </row>
    <row r="439" spans="1:26" ht="15.75" x14ac:dyDescent="0.2">
      <c r="A439" s="128"/>
      <c r="B439" s="128"/>
      <c r="C439" s="128"/>
      <c r="D439" s="128"/>
      <c r="E439" s="128"/>
      <c r="F439" s="128"/>
      <c r="G439" s="128"/>
      <c r="H439" s="128"/>
      <c r="I439" s="128"/>
      <c r="J439" s="128"/>
      <c r="K439" s="128"/>
      <c r="L439" s="128"/>
      <c r="M439" s="128"/>
      <c r="N439" s="131">
        <f>СВЦЭМ!$D$12+'СЕТ СН'!$F$10-'СЕТ СН'!$F$24</f>
        <v>-252922.35432841128</v>
      </c>
      <c r="O439" s="132"/>
      <c r="P439" s="131">
        <f>СВЦЭМ!$D$12+'СЕТ СН'!$F$10-'СЕТ СН'!$G$24</f>
        <v>-608646.81432841136</v>
      </c>
      <c r="Q439" s="132"/>
      <c r="R439" s="131">
        <f>СВЦЭМ!$D$12+'СЕТ СН'!$F$10-'СЕТ СН'!$H$24</f>
        <v>-964371.27432841132</v>
      </c>
      <c r="S439" s="132"/>
      <c r="T439" s="131">
        <f>СВЦЭМ!$D$12+'СЕТ СН'!$F$10-'СЕТ СН'!$I$24</f>
        <v>-1001381.7843284113</v>
      </c>
      <c r="U439" s="132"/>
      <c r="V439" s="47"/>
      <c r="W439" s="47"/>
      <c r="X439" s="47"/>
      <c r="Y439" s="47"/>
    </row>
    <row r="440" spans="1:26" ht="30" customHeight="1" x14ac:dyDescent="0.25"/>
    <row r="441" spans="1:26" ht="15.75" x14ac:dyDescent="0.25">
      <c r="A441" s="137" t="s">
        <v>78</v>
      </c>
      <c r="B441" s="138"/>
      <c r="C441" s="138"/>
      <c r="D441" s="138"/>
      <c r="E441" s="138"/>
      <c r="F441" s="138"/>
      <c r="G441" s="138"/>
      <c r="H441" s="138"/>
      <c r="I441" s="138"/>
      <c r="J441" s="138"/>
      <c r="K441" s="138"/>
      <c r="L441" s="138"/>
      <c r="M441" s="139"/>
      <c r="N441" s="129" t="s">
        <v>29</v>
      </c>
      <c r="O441" s="129"/>
      <c r="P441" s="129"/>
      <c r="Q441" s="129"/>
      <c r="R441" s="129"/>
      <c r="S441" s="129"/>
      <c r="T441" s="129"/>
      <c r="U441" s="129"/>
    </row>
    <row r="442" spans="1:26" ht="15.75" x14ac:dyDescent="0.25">
      <c r="A442" s="140"/>
      <c r="B442" s="141"/>
      <c r="C442" s="141"/>
      <c r="D442" s="141"/>
      <c r="E442" s="141"/>
      <c r="F442" s="141"/>
      <c r="G442" s="141"/>
      <c r="H442" s="141"/>
      <c r="I442" s="141"/>
      <c r="J442" s="141"/>
      <c r="K442" s="141"/>
      <c r="L442" s="141"/>
      <c r="M442" s="142"/>
      <c r="N442" s="130" t="s">
        <v>0</v>
      </c>
      <c r="O442" s="130"/>
      <c r="P442" s="130" t="s">
        <v>1</v>
      </c>
      <c r="Q442" s="130"/>
      <c r="R442" s="130" t="s">
        <v>2</v>
      </c>
      <c r="S442" s="130"/>
      <c r="T442" s="130" t="s">
        <v>3</v>
      </c>
      <c r="U442" s="130"/>
    </row>
    <row r="443" spans="1:26" ht="15.75" x14ac:dyDescent="0.25">
      <c r="A443" s="143"/>
      <c r="B443" s="144"/>
      <c r="C443" s="144"/>
      <c r="D443" s="144"/>
      <c r="E443" s="144"/>
      <c r="F443" s="144"/>
      <c r="G443" s="144"/>
      <c r="H443" s="144"/>
      <c r="I443" s="144"/>
      <c r="J443" s="144"/>
      <c r="K443" s="144"/>
      <c r="L443" s="144"/>
      <c r="M443" s="145"/>
      <c r="N443" s="136">
        <f>'СЕТ СН'!$F$7</f>
        <v>1543764.35</v>
      </c>
      <c r="O443" s="136"/>
      <c r="P443" s="136">
        <f>'СЕТ СН'!$G$7</f>
        <v>1250321.42</v>
      </c>
      <c r="Q443" s="136"/>
      <c r="R443" s="136">
        <f>'СЕТ СН'!$H$7</f>
        <v>1465381.6</v>
      </c>
      <c r="S443" s="136"/>
      <c r="T443" s="136">
        <f>'СЕТ СН'!$I$7</f>
        <v>1213775.78</v>
      </c>
      <c r="U443" s="136"/>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opLeftCell="A17" zoomScale="85" zoomScaleNormal="85" zoomScaleSheetLayoutView="80" workbookViewId="0">
      <selection activeCell="F22" sqref="F22"/>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2" t="s">
        <v>43</v>
      </c>
      <c r="B1" s="152"/>
      <c r="C1" s="152"/>
      <c r="D1" s="152"/>
      <c r="E1" s="152"/>
      <c r="F1" s="152"/>
      <c r="G1" s="152"/>
      <c r="H1" s="152"/>
      <c r="I1" s="152"/>
    </row>
    <row r="2" spans="1:9" x14ac:dyDescent="0.25">
      <c r="A2" s="51"/>
      <c r="B2" s="51"/>
      <c r="C2" s="51"/>
      <c r="D2" s="51"/>
      <c r="E2" s="51"/>
      <c r="F2" s="51"/>
      <c r="G2" s="51"/>
      <c r="H2" s="51"/>
      <c r="I2" s="51"/>
    </row>
    <row r="3" spans="1:9" ht="39" customHeight="1" x14ac:dyDescent="0.2">
      <c r="A3" s="153" t="s">
        <v>15</v>
      </c>
      <c r="B3" s="154" t="s">
        <v>16</v>
      </c>
      <c r="C3" s="154" t="s">
        <v>17</v>
      </c>
      <c r="D3" s="154" t="s">
        <v>18</v>
      </c>
      <c r="E3" s="154" t="s">
        <v>11</v>
      </c>
      <c r="F3" s="154" t="s">
        <v>19</v>
      </c>
      <c r="G3" s="154"/>
      <c r="H3" s="154"/>
      <c r="I3" s="154"/>
    </row>
    <row r="4" spans="1:9" x14ac:dyDescent="0.2">
      <c r="A4" s="153"/>
      <c r="B4" s="154"/>
      <c r="C4" s="154"/>
      <c r="D4" s="154"/>
      <c r="E4" s="154"/>
      <c r="F4" s="52" t="s">
        <v>0</v>
      </c>
      <c r="G4" s="52" t="s">
        <v>1</v>
      </c>
      <c r="H4" s="52" t="s">
        <v>2</v>
      </c>
      <c r="I4" s="52" t="s">
        <v>3</v>
      </c>
    </row>
    <row r="5" spans="1:9" ht="84" customHeight="1" x14ac:dyDescent="0.2">
      <c r="A5" s="53" t="s">
        <v>44</v>
      </c>
      <c r="B5" s="52" t="s">
        <v>137</v>
      </c>
      <c r="C5" s="54">
        <v>42736</v>
      </c>
      <c r="D5" s="54">
        <v>42916</v>
      </c>
      <c r="E5" s="52" t="s">
        <v>20</v>
      </c>
      <c r="F5" s="52">
        <v>3361.55</v>
      </c>
      <c r="G5" s="52">
        <v>3751.31</v>
      </c>
      <c r="H5" s="52">
        <v>4187.91</v>
      </c>
      <c r="I5" s="52">
        <v>4293.6499999999996</v>
      </c>
    </row>
    <row r="6" spans="1:9" ht="84" customHeight="1" x14ac:dyDescent="0.2">
      <c r="A6" s="53" t="s">
        <v>45</v>
      </c>
      <c r="B6" s="87" t="s">
        <v>137</v>
      </c>
      <c r="C6" s="54">
        <v>42736</v>
      </c>
      <c r="D6" s="54">
        <v>42916</v>
      </c>
      <c r="E6" s="52" t="s">
        <v>20</v>
      </c>
      <c r="F6" s="52">
        <v>269.85000000000002</v>
      </c>
      <c r="G6" s="52">
        <v>632.11</v>
      </c>
      <c r="H6" s="52">
        <v>591.32000000000005</v>
      </c>
      <c r="I6" s="52">
        <v>1213.74</v>
      </c>
    </row>
    <row r="7" spans="1:9" ht="84" customHeight="1" x14ac:dyDescent="0.2">
      <c r="A7" s="53" t="s">
        <v>46</v>
      </c>
      <c r="B7" s="87" t="s">
        <v>137</v>
      </c>
      <c r="C7" s="54">
        <v>42736</v>
      </c>
      <c r="D7" s="54">
        <v>42916</v>
      </c>
      <c r="E7" s="52" t="s">
        <v>21</v>
      </c>
      <c r="F7" s="52">
        <v>1543764.35</v>
      </c>
      <c r="G7" s="52">
        <v>1250321.42</v>
      </c>
      <c r="H7" s="52">
        <v>1465381.6</v>
      </c>
      <c r="I7" s="52">
        <v>1213775.78</v>
      </c>
    </row>
    <row r="8" spans="1:9" ht="84" customHeight="1" x14ac:dyDescent="0.2">
      <c r="A8" s="53" t="s">
        <v>125</v>
      </c>
      <c r="B8" s="87" t="s">
        <v>138</v>
      </c>
      <c r="C8" s="54">
        <v>42736</v>
      </c>
      <c r="D8" s="54">
        <v>42916</v>
      </c>
      <c r="E8" s="52" t="s">
        <v>20</v>
      </c>
      <c r="F8" s="52">
        <v>276</v>
      </c>
      <c r="G8" s="52">
        <v>276</v>
      </c>
      <c r="H8" s="52">
        <v>276</v>
      </c>
      <c r="I8" s="52">
        <v>276</v>
      </c>
    </row>
    <row r="9" spans="1:9" ht="84" customHeight="1" x14ac:dyDescent="0.2">
      <c r="A9" s="53" t="s">
        <v>126</v>
      </c>
      <c r="B9" s="52" t="s">
        <v>138</v>
      </c>
      <c r="C9" s="54">
        <v>42736</v>
      </c>
      <c r="D9" s="54">
        <v>42916</v>
      </c>
      <c r="E9" s="52" t="s">
        <v>20</v>
      </c>
      <c r="F9" s="52">
        <v>276</v>
      </c>
      <c r="G9" s="52">
        <v>276</v>
      </c>
      <c r="H9" s="52">
        <v>276</v>
      </c>
      <c r="I9" s="52">
        <v>276</v>
      </c>
    </row>
    <row r="10" spans="1:9" ht="84" customHeight="1" x14ac:dyDescent="0.2">
      <c r="A10" s="53" t="s">
        <v>83</v>
      </c>
      <c r="B10" s="52" t="s">
        <v>138</v>
      </c>
      <c r="C10" s="54">
        <v>42736</v>
      </c>
      <c r="D10" s="54">
        <v>42916</v>
      </c>
      <c r="E10" s="52" t="s">
        <v>127</v>
      </c>
      <c r="F10" s="155">
        <v>0</v>
      </c>
      <c r="G10" s="156"/>
      <c r="H10" s="156"/>
      <c r="I10" s="157"/>
    </row>
    <row r="11" spans="1:9" ht="84" customHeight="1" x14ac:dyDescent="0.2">
      <c r="A11" s="53" t="s">
        <v>79</v>
      </c>
      <c r="B11" s="52" t="s">
        <v>138</v>
      </c>
      <c r="C11" s="54">
        <v>42736</v>
      </c>
      <c r="D11" s="54">
        <v>42916</v>
      </c>
      <c r="E11" s="52" t="s">
        <v>20</v>
      </c>
      <c r="F11" s="52">
        <v>276</v>
      </c>
      <c r="G11" s="52">
        <v>276</v>
      </c>
      <c r="H11" s="52">
        <v>276</v>
      </c>
      <c r="I11" s="52">
        <v>276</v>
      </c>
    </row>
    <row r="12" spans="1:9" ht="78" customHeight="1" x14ac:dyDescent="0.2">
      <c r="A12" s="53" t="s">
        <v>80</v>
      </c>
      <c r="B12" s="52" t="s">
        <v>138</v>
      </c>
      <c r="C12" s="54">
        <v>42736</v>
      </c>
      <c r="D12" s="54">
        <v>42916</v>
      </c>
      <c r="E12" s="52" t="s">
        <v>20</v>
      </c>
      <c r="F12" s="149">
        <v>0</v>
      </c>
      <c r="G12" s="150"/>
      <c r="H12" s="150"/>
      <c r="I12" s="151"/>
    </row>
    <row r="13" spans="1:9" ht="75" x14ac:dyDescent="0.2">
      <c r="A13" s="53" t="s">
        <v>81</v>
      </c>
      <c r="B13" s="52" t="s">
        <v>138</v>
      </c>
      <c r="C13" s="54">
        <v>42736</v>
      </c>
      <c r="D13" s="54">
        <v>42916</v>
      </c>
      <c r="E13" s="52" t="s">
        <v>20</v>
      </c>
      <c r="F13" s="149">
        <v>0</v>
      </c>
      <c r="G13" s="150"/>
      <c r="H13" s="150"/>
      <c r="I13" s="151"/>
    </row>
    <row r="14" spans="1:9" ht="75" x14ac:dyDescent="0.2">
      <c r="A14" s="53" t="s">
        <v>82</v>
      </c>
      <c r="B14" s="52" t="s">
        <v>138</v>
      </c>
      <c r="C14" s="54">
        <v>42736</v>
      </c>
      <c r="D14" s="54">
        <v>42916</v>
      </c>
      <c r="E14" s="52" t="s">
        <v>20</v>
      </c>
      <c r="F14" s="149">
        <v>0</v>
      </c>
      <c r="G14" s="150"/>
      <c r="H14" s="150"/>
      <c r="I14" s="151"/>
    </row>
    <row r="15" spans="1:9" ht="75" x14ac:dyDescent="0.2">
      <c r="A15" s="53" t="s">
        <v>139</v>
      </c>
      <c r="B15" s="89" t="s">
        <v>143</v>
      </c>
      <c r="C15" s="54">
        <v>42736</v>
      </c>
      <c r="D15" s="54">
        <v>42916</v>
      </c>
      <c r="E15" s="89" t="s">
        <v>20</v>
      </c>
      <c r="F15" s="89">
        <v>1701.54</v>
      </c>
      <c r="G15" s="89">
        <v>2017</v>
      </c>
      <c r="H15" s="89">
        <v>2770.91</v>
      </c>
      <c r="I15" s="89">
        <v>2826.54</v>
      </c>
    </row>
    <row r="16" spans="1:9" ht="75" x14ac:dyDescent="0.2">
      <c r="A16" s="53" t="s">
        <v>140</v>
      </c>
      <c r="B16" s="90" t="s">
        <v>143</v>
      </c>
      <c r="C16" s="54">
        <v>42736</v>
      </c>
      <c r="D16" s="54">
        <v>42916</v>
      </c>
      <c r="E16" s="90" t="s">
        <v>20</v>
      </c>
      <c r="F16" s="90">
        <v>1701.54</v>
      </c>
      <c r="G16" s="90">
        <v>2017</v>
      </c>
      <c r="H16" s="90">
        <v>2770.91</v>
      </c>
      <c r="I16" s="90">
        <v>2826.54</v>
      </c>
    </row>
    <row r="17" spans="1:9" ht="75" x14ac:dyDescent="0.2">
      <c r="A17" s="53" t="s">
        <v>141</v>
      </c>
      <c r="B17" s="90" t="s">
        <v>143</v>
      </c>
      <c r="C17" s="54">
        <v>42736</v>
      </c>
      <c r="D17" s="54">
        <v>42916</v>
      </c>
      <c r="E17" s="89" t="s">
        <v>20</v>
      </c>
      <c r="F17" s="89">
        <v>578.75</v>
      </c>
      <c r="G17" s="90">
        <v>578.75</v>
      </c>
      <c r="H17" s="90">
        <v>578.75</v>
      </c>
      <c r="I17" s="90">
        <v>578.75</v>
      </c>
    </row>
    <row r="18" spans="1:9" ht="75" x14ac:dyDescent="0.2">
      <c r="A18" s="53" t="s">
        <v>142</v>
      </c>
      <c r="B18" s="90" t="s">
        <v>143</v>
      </c>
      <c r="C18" s="54">
        <v>42736</v>
      </c>
      <c r="D18" s="54">
        <v>42916</v>
      </c>
      <c r="E18" s="89" t="s">
        <v>20</v>
      </c>
      <c r="F18" s="89">
        <v>746989.08</v>
      </c>
      <c r="G18" s="89">
        <v>1102713.54</v>
      </c>
      <c r="H18" s="89">
        <v>1458438</v>
      </c>
      <c r="I18" s="89">
        <v>1495448.51</v>
      </c>
    </row>
    <row r="19" spans="1:9" ht="75" x14ac:dyDescent="0.2">
      <c r="A19" s="53" t="s">
        <v>144</v>
      </c>
      <c r="B19" s="90" t="s">
        <v>143</v>
      </c>
      <c r="C19" s="54">
        <v>42736</v>
      </c>
      <c r="D19" s="54">
        <v>42916</v>
      </c>
      <c r="E19" s="90" t="s">
        <v>20</v>
      </c>
      <c r="F19" s="90">
        <v>578.75</v>
      </c>
      <c r="G19" s="90">
        <v>578.75</v>
      </c>
      <c r="H19" s="90">
        <v>578.75</v>
      </c>
      <c r="I19" s="90">
        <v>578.75</v>
      </c>
    </row>
    <row r="20" spans="1:9" ht="75" x14ac:dyDescent="0.2">
      <c r="A20" s="53" t="s">
        <v>145</v>
      </c>
      <c r="B20" s="90" t="s">
        <v>143</v>
      </c>
      <c r="C20" s="54">
        <v>42736</v>
      </c>
      <c r="D20" s="54">
        <v>42916</v>
      </c>
      <c r="E20" s="90" t="s">
        <v>20</v>
      </c>
      <c r="F20" s="90">
        <v>746989.08</v>
      </c>
      <c r="G20" s="90">
        <v>1102713.54</v>
      </c>
      <c r="H20" s="90">
        <v>1458438</v>
      </c>
      <c r="I20" s="90">
        <v>1495448.51</v>
      </c>
    </row>
    <row r="21" spans="1:9" ht="75" x14ac:dyDescent="0.2">
      <c r="A21" s="53" t="s">
        <v>147</v>
      </c>
      <c r="B21" s="90" t="s">
        <v>143</v>
      </c>
      <c r="C21" s="54">
        <v>42736</v>
      </c>
      <c r="D21" s="54">
        <v>42916</v>
      </c>
      <c r="E21" s="90" t="s">
        <v>20</v>
      </c>
      <c r="F21" s="90">
        <v>578.75</v>
      </c>
      <c r="G21" s="90">
        <v>578.75</v>
      </c>
      <c r="H21" s="90">
        <v>578.75</v>
      </c>
      <c r="I21" s="90">
        <v>578.75</v>
      </c>
    </row>
    <row r="22" spans="1:9" ht="75" x14ac:dyDescent="0.2">
      <c r="A22" s="53" t="s">
        <v>146</v>
      </c>
      <c r="B22" s="90" t="s">
        <v>143</v>
      </c>
      <c r="C22" s="54">
        <v>42736</v>
      </c>
      <c r="D22" s="54">
        <v>42916</v>
      </c>
      <c r="E22" s="90" t="s">
        <v>20</v>
      </c>
      <c r="F22" s="90">
        <v>746989.08</v>
      </c>
      <c r="G22" s="90">
        <v>1102713.54</v>
      </c>
      <c r="H22" s="90">
        <v>1458438</v>
      </c>
      <c r="I22" s="90">
        <v>1495448.51</v>
      </c>
    </row>
    <row r="23" spans="1:9" ht="75" x14ac:dyDescent="0.2">
      <c r="A23" s="53" t="s">
        <v>148</v>
      </c>
      <c r="B23" s="90" t="s">
        <v>143</v>
      </c>
      <c r="C23" s="54">
        <v>42736</v>
      </c>
      <c r="D23" s="54">
        <v>42916</v>
      </c>
      <c r="E23" s="90" t="s">
        <v>20</v>
      </c>
      <c r="F23" s="90">
        <v>578.75</v>
      </c>
      <c r="G23" s="90">
        <v>578.75</v>
      </c>
      <c r="H23" s="90">
        <v>578.75</v>
      </c>
      <c r="I23" s="90">
        <v>578.75</v>
      </c>
    </row>
    <row r="24" spans="1:9" ht="75" x14ac:dyDescent="0.2">
      <c r="A24" s="53" t="s">
        <v>149</v>
      </c>
      <c r="B24" s="90" t="s">
        <v>143</v>
      </c>
      <c r="C24" s="54">
        <v>42736</v>
      </c>
      <c r="D24" s="54">
        <v>42916</v>
      </c>
      <c r="E24" s="90" t="s">
        <v>20</v>
      </c>
      <c r="F24" s="90">
        <v>746989.08</v>
      </c>
      <c r="G24" s="90">
        <v>1102713.54</v>
      </c>
      <c r="H24" s="90">
        <v>1458438</v>
      </c>
      <c r="I24" s="90">
        <v>1495448.51</v>
      </c>
    </row>
  </sheetData>
  <sheetProtection password="FD97" sheet="1" objects="1" scenarios="1" formatCells="0" formatColumns="0" formatRows="0" insertColumns="0" insertRows="0" insertHyperlinks="0" deleteColumns="0" deleteRows="0" sort="0" autoFilter="0" pivotTables="0"/>
  <mergeCells count="11">
    <mergeCell ref="F14:I14"/>
    <mergeCell ref="A1:I1"/>
    <mergeCell ref="A3:A4"/>
    <mergeCell ref="B3:B4"/>
    <mergeCell ref="C3:C4"/>
    <mergeCell ref="D3:D4"/>
    <mergeCell ref="E3:E4"/>
    <mergeCell ref="F10:I10"/>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zoomScaleNormal="100" workbookViewId="0">
      <selection sqref="A1:L1048576"/>
    </sheetView>
  </sheetViews>
  <sheetFormatPr defaultRowHeight="12.75" x14ac:dyDescent="0.2"/>
  <cols>
    <col min="1" max="1" width="39.375" style="63" customWidth="1"/>
    <col min="2" max="2" width="39.5" style="63" customWidth="1"/>
    <col min="3" max="4" width="21.25" style="63" customWidth="1"/>
    <col min="5" max="13" width="13.75" style="63" customWidth="1"/>
    <col min="14" max="26" width="9" style="63"/>
    <col min="27" max="16384" width="9" style="1"/>
  </cols>
  <sheetData>
    <row r="1" spans="1:4" x14ac:dyDescent="0.2">
      <c r="A1" s="62" t="s">
        <v>85</v>
      </c>
      <c r="B1" s="62"/>
    </row>
    <row r="2" spans="1:4" ht="15" customHeight="1" x14ac:dyDescent="0.2">
      <c r="A2" s="62" t="s">
        <v>86</v>
      </c>
      <c r="B2" s="62"/>
    </row>
    <row r="3" spans="1:4" ht="15" customHeight="1" x14ac:dyDescent="0.2">
      <c r="A3" s="62"/>
      <c r="B3" s="62"/>
    </row>
    <row r="4" spans="1:4" ht="15" customHeight="1" x14ac:dyDescent="0.2">
      <c r="A4" s="161" t="s">
        <v>87</v>
      </c>
      <c r="B4" s="162"/>
      <c r="C4" s="64"/>
      <c r="D4" s="65" t="s">
        <v>88</v>
      </c>
    </row>
    <row r="5" spans="1:4" ht="15" customHeight="1" x14ac:dyDescent="0.2">
      <c r="A5" s="164" t="s">
        <v>89</v>
      </c>
      <c r="B5" s="165"/>
      <c r="C5" s="66"/>
      <c r="D5" s="67" t="s">
        <v>90</v>
      </c>
    </row>
    <row r="6" spans="1:4" ht="15" customHeight="1" x14ac:dyDescent="0.2">
      <c r="A6" s="161" t="s">
        <v>91</v>
      </c>
      <c r="B6" s="162"/>
      <c r="C6" s="68"/>
      <c r="D6" s="65" t="s">
        <v>92</v>
      </c>
    </row>
    <row r="7" spans="1:4" ht="15" customHeight="1" x14ac:dyDescent="0.2">
      <c r="A7" s="161" t="s">
        <v>93</v>
      </c>
      <c r="B7" s="162"/>
      <c r="C7" s="68"/>
      <c r="D7" s="65" t="s">
        <v>150</v>
      </c>
    </row>
    <row r="8" spans="1:4" ht="15" customHeight="1" x14ac:dyDescent="0.2">
      <c r="A8" s="163" t="s">
        <v>94</v>
      </c>
      <c r="B8" s="163"/>
      <c r="C8" s="92"/>
      <c r="D8" s="69"/>
    </row>
    <row r="9" spans="1:4" ht="15" customHeight="1" x14ac:dyDescent="0.2">
      <c r="A9" s="70" t="s">
        <v>95</v>
      </c>
      <c r="B9" s="71"/>
      <c r="C9" s="72"/>
      <c r="D9" s="73"/>
    </row>
    <row r="10" spans="1:4" ht="30" customHeight="1" x14ac:dyDescent="0.2">
      <c r="A10" s="166" t="s">
        <v>96</v>
      </c>
      <c r="B10" s="167"/>
      <c r="C10" s="74"/>
      <c r="D10" s="75">
        <v>2.7466747300000001</v>
      </c>
    </row>
    <row r="11" spans="1:4" ht="66" customHeight="1" x14ac:dyDescent="0.2">
      <c r="A11" s="166" t="s">
        <v>97</v>
      </c>
      <c r="B11" s="167"/>
      <c r="C11" s="74"/>
      <c r="D11" s="75">
        <v>903.58634444999996</v>
      </c>
    </row>
    <row r="12" spans="1:4" ht="30" customHeight="1" x14ac:dyDescent="0.2">
      <c r="A12" s="166" t="s">
        <v>98</v>
      </c>
      <c r="B12" s="167"/>
      <c r="C12" s="74"/>
      <c r="D12" s="76">
        <v>494066.72567158868</v>
      </c>
    </row>
    <row r="13" spans="1:4" ht="30" customHeight="1" x14ac:dyDescent="0.2">
      <c r="A13" s="166" t="s">
        <v>99</v>
      </c>
      <c r="B13" s="167"/>
      <c r="C13" s="74"/>
      <c r="D13" s="77"/>
    </row>
    <row r="14" spans="1:4" ht="15" customHeight="1" x14ac:dyDescent="0.2">
      <c r="A14" s="168" t="s">
        <v>100</v>
      </c>
      <c r="B14" s="169"/>
      <c r="C14" s="74"/>
      <c r="D14" s="75">
        <v>991.56930910000005</v>
      </c>
    </row>
    <row r="15" spans="1:4" ht="15" customHeight="1" x14ac:dyDescent="0.2">
      <c r="A15" s="168" t="s">
        <v>101</v>
      </c>
      <c r="B15" s="169"/>
      <c r="C15" s="74"/>
      <c r="D15" s="75">
        <v>1578.10448079</v>
      </c>
    </row>
    <row r="16" spans="1:4" ht="15" customHeight="1" x14ac:dyDescent="0.2">
      <c r="A16" s="168" t="s">
        <v>102</v>
      </c>
      <c r="B16" s="169"/>
      <c r="C16" s="74"/>
      <c r="D16" s="75">
        <v>2651.9504613399999</v>
      </c>
    </row>
    <row r="17" spans="1:12" ht="15" customHeight="1" x14ac:dyDescent="0.2">
      <c r="A17" s="168" t="s">
        <v>103</v>
      </c>
      <c r="B17" s="169"/>
      <c r="C17" s="74"/>
      <c r="D17" s="75">
        <v>1920.50290909</v>
      </c>
    </row>
    <row r="18" spans="1:12" ht="52.5" customHeight="1" x14ac:dyDescent="0.2">
      <c r="A18" s="166" t="s">
        <v>104</v>
      </c>
      <c r="B18" s="167"/>
      <c r="C18" s="74"/>
      <c r="D18" s="75">
        <v>0</v>
      </c>
    </row>
    <row r="19" spans="1:12" ht="15" customHeight="1" x14ac:dyDescent="0.2">
      <c r="A19" s="70" t="s">
        <v>105</v>
      </c>
      <c r="B19" s="71"/>
      <c r="C19" s="78"/>
      <c r="D19" s="79"/>
    </row>
    <row r="20" spans="1:12" ht="30" customHeight="1" x14ac:dyDescent="0.2">
      <c r="A20" s="166" t="s">
        <v>106</v>
      </c>
      <c r="B20" s="167"/>
      <c r="C20" s="74"/>
      <c r="D20" s="80">
        <v>23902.073</v>
      </c>
    </row>
    <row r="21" spans="1:12" ht="30" customHeight="1" x14ac:dyDescent="0.2">
      <c r="A21" s="166" t="s">
        <v>107</v>
      </c>
      <c r="B21" s="167"/>
      <c r="C21" s="81"/>
      <c r="D21" s="80">
        <v>33.725999999999999</v>
      </c>
    </row>
    <row r="22" spans="1:12" ht="15" customHeight="1" x14ac:dyDescent="0.2">
      <c r="A22" s="70" t="s">
        <v>108</v>
      </c>
      <c r="B22" s="71"/>
      <c r="C22" s="78"/>
      <c r="D22" s="79"/>
    </row>
    <row r="23" spans="1:12" ht="15" customHeight="1" x14ac:dyDescent="0.25">
      <c r="A23" s="166" t="s">
        <v>109</v>
      </c>
      <c r="B23" s="167"/>
      <c r="C23" s="82"/>
      <c r="D23" s="77"/>
    </row>
    <row r="24" spans="1:12" ht="15" customHeight="1" x14ac:dyDescent="0.25">
      <c r="A24" s="168" t="s">
        <v>100</v>
      </c>
      <c r="B24" s="169"/>
      <c r="C24" s="82"/>
      <c r="D24" s="83">
        <v>0</v>
      </c>
    </row>
    <row r="25" spans="1:12" ht="15" customHeight="1" x14ac:dyDescent="0.25">
      <c r="A25" s="168" t="s">
        <v>101</v>
      </c>
      <c r="B25" s="169"/>
      <c r="C25" s="82"/>
      <c r="D25" s="83">
        <v>1.4387420075878761E-3</v>
      </c>
    </row>
    <row r="26" spans="1:12" ht="15" customHeight="1" x14ac:dyDescent="0.25">
      <c r="A26" s="168" t="s">
        <v>102</v>
      </c>
      <c r="B26" s="169"/>
      <c r="C26" s="82"/>
      <c r="D26" s="83">
        <v>3.6699311745158692E-3</v>
      </c>
    </row>
    <row r="27" spans="1:12" ht="15" customHeight="1" x14ac:dyDescent="0.25">
      <c r="A27" s="168" t="s">
        <v>103</v>
      </c>
      <c r="B27" s="169"/>
      <c r="C27" s="82"/>
      <c r="D27" s="83">
        <v>2.1496536531013786E-3</v>
      </c>
    </row>
    <row r="29" spans="1:12" x14ac:dyDescent="0.2">
      <c r="A29" s="58" t="s">
        <v>110</v>
      </c>
      <c r="B29" s="59"/>
      <c r="C29" s="59"/>
      <c r="D29" s="56"/>
      <c r="E29" s="56"/>
      <c r="F29" s="60"/>
      <c r="G29" s="60"/>
      <c r="H29" s="60"/>
      <c r="I29" s="61"/>
      <c r="J29" s="60"/>
      <c r="K29" s="60"/>
      <c r="L29" s="60"/>
    </row>
    <row r="30" spans="1:12" ht="280.5" customHeight="1" x14ac:dyDescent="0.2">
      <c r="A30" s="170" t="s">
        <v>7</v>
      </c>
      <c r="B30" s="170" t="s">
        <v>111</v>
      </c>
      <c r="C30" s="57" t="s">
        <v>112</v>
      </c>
      <c r="D30" s="57" t="s">
        <v>113</v>
      </c>
      <c r="E30" s="158" t="s">
        <v>114</v>
      </c>
      <c r="F30" s="159"/>
      <c r="G30" s="159"/>
      <c r="H30" s="160"/>
      <c r="I30" s="158" t="s">
        <v>115</v>
      </c>
      <c r="J30" s="159"/>
      <c r="K30" s="159"/>
      <c r="L30" s="160"/>
    </row>
    <row r="31" spans="1:12" x14ac:dyDescent="0.2">
      <c r="A31" s="171"/>
      <c r="B31" s="171"/>
      <c r="C31" s="57" t="s">
        <v>116</v>
      </c>
      <c r="D31" s="57" t="s">
        <v>116</v>
      </c>
      <c r="E31" s="158" t="s">
        <v>116</v>
      </c>
      <c r="F31" s="159"/>
      <c r="G31" s="159"/>
      <c r="H31" s="160"/>
      <c r="I31" s="158" t="s">
        <v>116</v>
      </c>
      <c r="J31" s="159"/>
      <c r="K31" s="159"/>
      <c r="L31" s="160"/>
    </row>
    <row r="32" spans="1:12" x14ac:dyDescent="0.2">
      <c r="A32" s="175"/>
      <c r="B32" s="175"/>
      <c r="C32" s="177"/>
      <c r="D32" s="177"/>
      <c r="E32" s="172"/>
      <c r="F32" s="173"/>
      <c r="G32" s="173"/>
      <c r="H32" s="174"/>
      <c r="I32" s="172"/>
      <c r="J32" s="173"/>
      <c r="K32" s="173"/>
      <c r="L32" s="174"/>
    </row>
    <row r="33" spans="1:12" ht="15" customHeight="1" x14ac:dyDescent="0.2">
      <c r="A33" s="176"/>
      <c r="B33" s="176"/>
      <c r="C33" s="176"/>
      <c r="D33" s="176"/>
      <c r="E33" s="84" t="s">
        <v>117</v>
      </c>
      <c r="F33" s="84" t="s">
        <v>118</v>
      </c>
      <c r="G33" s="84" t="s">
        <v>119</v>
      </c>
      <c r="H33" s="84" t="s">
        <v>120</v>
      </c>
      <c r="I33" s="84" t="s">
        <v>121</v>
      </c>
      <c r="J33" s="84" t="s">
        <v>122</v>
      </c>
      <c r="K33" s="84" t="s">
        <v>123</v>
      </c>
      <c r="L33" s="84" t="s">
        <v>124</v>
      </c>
    </row>
    <row r="34" spans="1:12" ht="12.75" customHeight="1" x14ac:dyDescent="0.2">
      <c r="A34" s="85" t="s">
        <v>151</v>
      </c>
      <c r="B34" s="85">
        <v>1</v>
      </c>
      <c r="C34" s="86">
        <v>1040.62935171</v>
      </c>
      <c r="D34" s="86">
        <v>1033.92908577</v>
      </c>
      <c r="E34" s="86">
        <v>0</v>
      </c>
      <c r="F34" s="86">
        <v>103.39290858</v>
      </c>
      <c r="G34" s="86">
        <v>258.48227143999998</v>
      </c>
      <c r="H34" s="86">
        <v>516.96454288999996</v>
      </c>
      <c r="I34" s="86">
        <v>0</v>
      </c>
      <c r="J34" s="86">
        <v>568.66099716999997</v>
      </c>
      <c r="K34" s="86">
        <v>672.05390575000001</v>
      </c>
      <c r="L34" s="86">
        <v>775.44681433000005</v>
      </c>
    </row>
    <row r="35" spans="1:12" ht="12.75" customHeight="1" x14ac:dyDescent="0.2">
      <c r="A35" s="85" t="s">
        <v>151</v>
      </c>
      <c r="B35" s="85">
        <v>2</v>
      </c>
      <c r="C35" s="86">
        <v>1079.65197764</v>
      </c>
      <c r="D35" s="86">
        <v>1072.81992261</v>
      </c>
      <c r="E35" s="86">
        <v>0</v>
      </c>
      <c r="F35" s="86">
        <v>107.28199226</v>
      </c>
      <c r="G35" s="86">
        <v>268.20498064999998</v>
      </c>
      <c r="H35" s="86">
        <v>536.40996130999997</v>
      </c>
      <c r="I35" s="86">
        <v>0</v>
      </c>
      <c r="J35" s="86">
        <v>590.05095744000005</v>
      </c>
      <c r="K35" s="86">
        <v>697.33294969999997</v>
      </c>
      <c r="L35" s="86">
        <v>804.61494196000001</v>
      </c>
    </row>
    <row r="36" spans="1:12" ht="12.75" customHeight="1" x14ac:dyDescent="0.2">
      <c r="A36" s="85" t="s">
        <v>151</v>
      </c>
      <c r="B36" s="85">
        <v>3</v>
      </c>
      <c r="C36" s="86">
        <v>1099.6220791799999</v>
      </c>
      <c r="D36" s="86">
        <v>1092.71171301</v>
      </c>
      <c r="E36" s="86">
        <v>0</v>
      </c>
      <c r="F36" s="86">
        <v>109.27117130000001</v>
      </c>
      <c r="G36" s="86">
        <v>273.17792824999998</v>
      </c>
      <c r="H36" s="86">
        <v>546.35585650999997</v>
      </c>
      <c r="I36" s="86">
        <v>0</v>
      </c>
      <c r="J36" s="86">
        <v>600.99144216000002</v>
      </c>
      <c r="K36" s="86">
        <v>710.26261346000001</v>
      </c>
      <c r="L36" s="86">
        <v>819.53378476</v>
      </c>
    </row>
    <row r="37" spans="1:12" ht="12.75" customHeight="1" x14ac:dyDescent="0.2">
      <c r="A37" s="85" t="s">
        <v>151</v>
      </c>
      <c r="B37" s="85">
        <v>4</v>
      </c>
      <c r="C37" s="86">
        <v>1112.34252266</v>
      </c>
      <c r="D37" s="86">
        <v>1106.0495224599999</v>
      </c>
      <c r="E37" s="86">
        <v>0</v>
      </c>
      <c r="F37" s="86">
        <v>110.60495225</v>
      </c>
      <c r="G37" s="86">
        <v>276.51238061999999</v>
      </c>
      <c r="H37" s="86">
        <v>553.02476122999997</v>
      </c>
      <c r="I37" s="86">
        <v>0</v>
      </c>
      <c r="J37" s="86">
        <v>608.32723735000002</v>
      </c>
      <c r="K37" s="86">
        <v>718.93218960000002</v>
      </c>
      <c r="L37" s="86">
        <v>829.53714185000001</v>
      </c>
    </row>
    <row r="38" spans="1:12" ht="12.75" customHeight="1" x14ac:dyDescent="0.2">
      <c r="A38" s="85" t="s">
        <v>151</v>
      </c>
      <c r="B38" s="85">
        <v>5</v>
      </c>
      <c r="C38" s="86">
        <v>1105.9008770999999</v>
      </c>
      <c r="D38" s="86">
        <v>1100.05665499</v>
      </c>
      <c r="E38" s="86">
        <v>0</v>
      </c>
      <c r="F38" s="86">
        <v>110.00566550000001</v>
      </c>
      <c r="G38" s="86">
        <v>275.01416375000002</v>
      </c>
      <c r="H38" s="86">
        <v>550.02832750000005</v>
      </c>
      <c r="I38" s="86">
        <v>0</v>
      </c>
      <c r="J38" s="86">
        <v>605.03116023999996</v>
      </c>
      <c r="K38" s="86">
        <v>715.03682574000004</v>
      </c>
      <c r="L38" s="86">
        <v>825.04249124</v>
      </c>
    </row>
    <row r="39" spans="1:12" ht="12.75" customHeight="1" x14ac:dyDescent="0.2">
      <c r="A39" s="85" t="s">
        <v>151</v>
      </c>
      <c r="B39" s="85">
        <v>6</v>
      </c>
      <c r="C39" s="86">
        <v>1089.8512789900001</v>
      </c>
      <c r="D39" s="86">
        <v>1083.3844877500001</v>
      </c>
      <c r="E39" s="86">
        <v>0</v>
      </c>
      <c r="F39" s="86">
        <v>108.33844877999999</v>
      </c>
      <c r="G39" s="86">
        <v>270.84612193999999</v>
      </c>
      <c r="H39" s="86">
        <v>541.69224387999998</v>
      </c>
      <c r="I39" s="86">
        <v>0</v>
      </c>
      <c r="J39" s="86">
        <v>595.86146826000004</v>
      </c>
      <c r="K39" s="86">
        <v>704.19991703999995</v>
      </c>
      <c r="L39" s="86">
        <v>812.53836580999996</v>
      </c>
    </row>
    <row r="40" spans="1:12" ht="12.75" customHeight="1" x14ac:dyDescent="0.2">
      <c r="A40" s="85" t="s">
        <v>151</v>
      </c>
      <c r="B40" s="85">
        <v>7</v>
      </c>
      <c r="C40" s="86">
        <v>1030.45876722</v>
      </c>
      <c r="D40" s="86">
        <v>1024.2662709000001</v>
      </c>
      <c r="E40" s="86">
        <v>0</v>
      </c>
      <c r="F40" s="86">
        <v>102.42662709</v>
      </c>
      <c r="G40" s="86">
        <v>256.06656772999997</v>
      </c>
      <c r="H40" s="86">
        <v>512.13313545000005</v>
      </c>
      <c r="I40" s="86">
        <v>0</v>
      </c>
      <c r="J40" s="86">
        <v>563.34644900000001</v>
      </c>
      <c r="K40" s="86">
        <v>665.77307609000002</v>
      </c>
      <c r="L40" s="86">
        <v>768.19970318000003</v>
      </c>
    </row>
    <row r="41" spans="1:12" ht="12.75" customHeight="1" x14ac:dyDescent="0.2">
      <c r="A41" s="85" t="s">
        <v>151</v>
      </c>
      <c r="B41" s="85">
        <v>8</v>
      </c>
      <c r="C41" s="86">
        <v>989.76198658999999</v>
      </c>
      <c r="D41" s="86">
        <v>983.66824678</v>
      </c>
      <c r="E41" s="86">
        <v>0</v>
      </c>
      <c r="F41" s="86">
        <v>98.366824679999993</v>
      </c>
      <c r="G41" s="86">
        <v>245.9170617</v>
      </c>
      <c r="H41" s="86">
        <v>491.83412339</v>
      </c>
      <c r="I41" s="86">
        <v>0</v>
      </c>
      <c r="J41" s="86">
        <v>541.01753572999996</v>
      </c>
      <c r="K41" s="86">
        <v>639.38436041</v>
      </c>
      <c r="L41" s="86">
        <v>737.75118509000004</v>
      </c>
    </row>
    <row r="42" spans="1:12" ht="12.75" customHeight="1" x14ac:dyDescent="0.2">
      <c r="A42" s="85" t="s">
        <v>151</v>
      </c>
      <c r="B42" s="85">
        <v>9</v>
      </c>
      <c r="C42" s="86">
        <v>939.97418860000005</v>
      </c>
      <c r="D42" s="86">
        <v>934.40097356000001</v>
      </c>
      <c r="E42" s="86">
        <v>0</v>
      </c>
      <c r="F42" s="86">
        <v>93.440097359999996</v>
      </c>
      <c r="G42" s="86">
        <v>233.60024339</v>
      </c>
      <c r="H42" s="86">
        <v>467.20048678000001</v>
      </c>
      <c r="I42" s="86">
        <v>0</v>
      </c>
      <c r="J42" s="86">
        <v>513.92053546</v>
      </c>
      <c r="K42" s="86">
        <v>607.36063280999997</v>
      </c>
      <c r="L42" s="86">
        <v>700.80073016999995</v>
      </c>
    </row>
    <row r="43" spans="1:12" ht="12.75" customHeight="1" x14ac:dyDescent="0.2">
      <c r="A43" s="85" t="s">
        <v>151</v>
      </c>
      <c r="B43" s="85">
        <v>10</v>
      </c>
      <c r="C43" s="86">
        <v>916.99878061000004</v>
      </c>
      <c r="D43" s="86">
        <v>912.23713300999998</v>
      </c>
      <c r="E43" s="86">
        <v>0</v>
      </c>
      <c r="F43" s="86">
        <v>91.2237133</v>
      </c>
      <c r="G43" s="86">
        <v>228.05928324999999</v>
      </c>
      <c r="H43" s="86">
        <v>456.11856650999999</v>
      </c>
      <c r="I43" s="86">
        <v>0</v>
      </c>
      <c r="J43" s="86">
        <v>501.73042315999999</v>
      </c>
      <c r="K43" s="86">
        <v>592.95413645999997</v>
      </c>
      <c r="L43" s="86">
        <v>684.17784975999996</v>
      </c>
    </row>
    <row r="44" spans="1:12" ht="12.75" customHeight="1" x14ac:dyDescent="0.2">
      <c r="A44" s="85" t="s">
        <v>151</v>
      </c>
      <c r="B44" s="85">
        <v>11</v>
      </c>
      <c r="C44" s="86">
        <v>911.07476767000003</v>
      </c>
      <c r="D44" s="86">
        <v>906.01282528000002</v>
      </c>
      <c r="E44" s="86">
        <v>0</v>
      </c>
      <c r="F44" s="86">
        <v>90.601282530000006</v>
      </c>
      <c r="G44" s="86">
        <v>226.50320632</v>
      </c>
      <c r="H44" s="86">
        <v>453.00641264000001</v>
      </c>
      <c r="I44" s="86">
        <v>0</v>
      </c>
      <c r="J44" s="86">
        <v>498.30705390000003</v>
      </c>
      <c r="K44" s="86">
        <v>588.90833642999996</v>
      </c>
      <c r="L44" s="86">
        <v>679.50961896000001</v>
      </c>
    </row>
    <row r="45" spans="1:12" ht="12.75" customHeight="1" x14ac:dyDescent="0.2">
      <c r="A45" s="85" t="s">
        <v>151</v>
      </c>
      <c r="B45" s="85">
        <v>12</v>
      </c>
      <c r="C45" s="86">
        <v>921.91269272</v>
      </c>
      <c r="D45" s="86">
        <v>916.78202971999997</v>
      </c>
      <c r="E45" s="86">
        <v>0</v>
      </c>
      <c r="F45" s="86">
        <v>91.678202970000001</v>
      </c>
      <c r="G45" s="86">
        <v>229.19550742999999</v>
      </c>
      <c r="H45" s="86">
        <v>458.39101485999998</v>
      </c>
      <c r="I45" s="86">
        <v>0</v>
      </c>
      <c r="J45" s="86">
        <v>504.23011635</v>
      </c>
      <c r="K45" s="86">
        <v>595.90831932000003</v>
      </c>
      <c r="L45" s="86">
        <v>687.58652228999995</v>
      </c>
    </row>
    <row r="46" spans="1:12" ht="12.75" customHeight="1" x14ac:dyDescent="0.2">
      <c r="A46" s="85" t="s">
        <v>151</v>
      </c>
      <c r="B46" s="85">
        <v>13</v>
      </c>
      <c r="C46" s="86">
        <v>955.09636149000005</v>
      </c>
      <c r="D46" s="86">
        <v>949.57509958000003</v>
      </c>
      <c r="E46" s="86">
        <v>0</v>
      </c>
      <c r="F46" s="86">
        <v>94.957509959999996</v>
      </c>
      <c r="G46" s="86">
        <v>237.39377490000001</v>
      </c>
      <c r="H46" s="86">
        <v>474.78754979000001</v>
      </c>
      <c r="I46" s="86">
        <v>0</v>
      </c>
      <c r="J46" s="86">
        <v>522.26630477000003</v>
      </c>
      <c r="K46" s="86">
        <v>617.22381472999996</v>
      </c>
      <c r="L46" s="86">
        <v>712.18132469</v>
      </c>
    </row>
    <row r="47" spans="1:12" ht="12.75" customHeight="1" x14ac:dyDescent="0.2">
      <c r="A47" s="85" t="s">
        <v>151</v>
      </c>
      <c r="B47" s="85">
        <v>14</v>
      </c>
      <c r="C47" s="86">
        <v>966.45660597999995</v>
      </c>
      <c r="D47" s="86">
        <v>960.35594775000004</v>
      </c>
      <c r="E47" s="86">
        <v>0</v>
      </c>
      <c r="F47" s="86">
        <v>96.035594779999997</v>
      </c>
      <c r="G47" s="86">
        <v>240.08898694000001</v>
      </c>
      <c r="H47" s="86">
        <v>480.17797388000002</v>
      </c>
      <c r="I47" s="86">
        <v>0</v>
      </c>
      <c r="J47" s="86">
        <v>528.19577126000001</v>
      </c>
      <c r="K47" s="86">
        <v>624.23136604000001</v>
      </c>
      <c r="L47" s="86">
        <v>720.26696081</v>
      </c>
    </row>
    <row r="48" spans="1:12" ht="12.75" customHeight="1" x14ac:dyDescent="0.2">
      <c r="A48" s="85" t="s">
        <v>151</v>
      </c>
      <c r="B48" s="85">
        <v>15</v>
      </c>
      <c r="C48" s="86">
        <v>981.85400015000005</v>
      </c>
      <c r="D48" s="86">
        <v>975.33001795999996</v>
      </c>
      <c r="E48" s="86">
        <v>0</v>
      </c>
      <c r="F48" s="86">
        <v>97.533001799999994</v>
      </c>
      <c r="G48" s="86">
        <v>243.83250448999999</v>
      </c>
      <c r="H48" s="86">
        <v>487.66500897999998</v>
      </c>
      <c r="I48" s="86">
        <v>0</v>
      </c>
      <c r="J48" s="86">
        <v>536.43150988000002</v>
      </c>
      <c r="K48" s="86">
        <v>633.96451166999998</v>
      </c>
      <c r="L48" s="86">
        <v>731.49751346999994</v>
      </c>
    </row>
    <row r="49" spans="1:12" ht="12.75" customHeight="1" x14ac:dyDescent="0.2">
      <c r="A49" s="85" t="s">
        <v>151</v>
      </c>
      <c r="B49" s="85">
        <v>16</v>
      </c>
      <c r="C49" s="86">
        <v>980.54111348000004</v>
      </c>
      <c r="D49" s="86">
        <v>973.69136178999997</v>
      </c>
      <c r="E49" s="86">
        <v>0</v>
      </c>
      <c r="F49" s="86">
        <v>97.369136179999998</v>
      </c>
      <c r="G49" s="86">
        <v>243.42284045</v>
      </c>
      <c r="H49" s="86">
        <v>486.84568089999999</v>
      </c>
      <c r="I49" s="86">
        <v>0</v>
      </c>
      <c r="J49" s="86">
        <v>535.53024898000001</v>
      </c>
      <c r="K49" s="86">
        <v>632.89938515999995</v>
      </c>
      <c r="L49" s="86">
        <v>730.26852134000001</v>
      </c>
    </row>
    <row r="50" spans="1:12" ht="12.75" customHeight="1" x14ac:dyDescent="0.2">
      <c r="A50" s="85" t="s">
        <v>151</v>
      </c>
      <c r="B50" s="85">
        <v>17</v>
      </c>
      <c r="C50" s="86">
        <v>971.01854043000003</v>
      </c>
      <c r="D50" s="86">
        <v>964.87873169</v>
      </c>
      <c r="E50" s="86">
        <v>0</v>
      </c>
      <c r="F50" s="86">
        <v>96.48787317</v>
      </c>
      <c r="G50" s="86">
        <v>241.21968292</v>
      </c>
      <c r="H50" s="86">
        <v>482.43936585</v>
      </c>
      <c r="I50" s="86">
        <v>0</v>
      </c>
      <c r="J50" s="86">
        <v>530.68330243000003</v>
      </c>
      <c r="K50" s="86">
        <v>627.17117559999997</v>
      </c>
      <c r="L50" s="86">
        <v>723.65904877000003</v>
      </c>
    </row>
    <row r="51" spans="1:12" ht="12.75" customHeight="1" x14ac:dyDescent="0.2">
      <c r="A51" s="85" t="s">
        <v>151</v>
      </c>
      <c r="B51" s="85">
        <v>18</v>
      </c>
      <c r="C51" s="86">
        <v>969.47849440000005</v>
      </c>
      <c r="D51" s="86">
        <v>963.31451842000001</v>
      </c>
      <c r="E51" s="86">
        <v>0</v>
      </c>
      <c r="F51" s="86">
        <v>96.33145184</v>
      </c>
      <c r="G51" s="86">
        <v>240.82862961000001</v>
      </c>
      <c r="H51" s="86">
        <v>481.65725921000001</v>
      </c>
      <c r="I51" s="86">
        <v>0</v>
      </c>
      <c r="J51" s="86">
        <v>529.82298513000001</v>
      </c>
      <c r="K51" s="86">
        <v>626.15443697000001</v>
      </c>
      <c r="L51" s="86">
        <v>722.48588882000001</v>
      </c>
    </row>
    <row r="52" spans="1:12" ht="12.75" customHeight="1" x14ac:dyDescent="0.2">
      <c r="A52" s="85" t="s">
        <v>151</v>
      </c>
      <c r="B52" s="85">
        <v>19</v>
      </c>
      <c r="C52" s="86">
        <v>925.60878947000003</v>
      </c>
      <c r="D52" s="86">
        <v>919.58909358999995</v>
      </c>
      <c r="E52" s="86">
        <v>0</v>
      </c>
      <c r="F52" s="86">
        <v>91.958909360000007</v>
      </c>
      <c r="G52" s="86">
        <v>229.89727339999999</v>
      </c>
      <c r="H52" s="86">
        <v>459.79454679999998</v>
      </c>
      <c r="I52" s="86">
        <v>0</v>
      </c>
      <c r="J52" s="86">
        <v>505.77400146999997</v>
      </c>
      <c r="K52" s="86">
        <v>597.73291083000004</v>
      </c>
      <c r="L52" s="86">
        <v>689.69182019000004</v>
      </c>
    </row>
    <row r="53" spans="1:12" ht="12.75" customHeight="1" x14ac:dyDescent="0.2">
      <c r="A53" s="85" t="s">
        <v>151</v>
      </c>
      <c r="B53" s="85">
        <v>20</v>
      </c>
      <c r="C53" s="86">
        <v>913.88106183000002</v>
      </c>
      <c r="D53" s="86">
        <v>908.57342290999998</v>
      </c>
      <c r="E53" s="86">
        <v>0</v>
      </c>
      <c r="F53" s="86">
        <v>90.857342290000005</v>
      </c>
      <c r="G53" s="86">
        <v>227.14335573</v>
      </c>
      <c r="H53" s="86">
        <v>454.28671145999999</v>
      </c>
      <c r="I53" s="86">
        <v>0</v>
      </c>
      <c r="J53" s="86">
        <v>499.7153826</v>
      </c>
      <c r="K53" s="86">
        <v>590.57272489000002</v>
      </c>
      <c r="L53" s="86">
        <v>681.43006718000004</v>
      </c>
    </row>
    <row r="54" spans="1:12" ht="12.75" customHeight="1" x14ac:dyDescent="0.2">
      <c r="A54" s="85" t="s">
        <v>151</v>
      </c>
      <c r="B54" s="85">
        <v>21</v>
      </c>
      <c r="C54" s="86">
        <v>910.43550166</v>
      </c>
      <c r="D54" s="86">
        <v>905.65082984000003</v>
      </c>
      <c r="E54" s="86">
        <v>0</v>
      </c>
      <c r="F54" s="86">
        <v>90.56508298</v>
      </c>
      <c r="G54" s="86">
        <v>226.41270746000001</v>
      </c>
      <c r="H54" s="86">
        <v>452.82541492000001</v>
      </c>
      <c r="I54" s="86">
        <v>0</v>
      </c>
      <c r="J54" s="86">
        <v>498.10795640999999</v>
      </c>
      <c r="K54" s="86">
        <v>588.67303939999999</v>
      </c>
      <c r="L54" s="86">
        <v>679.23812238000005</v>
      </c>
    </row>
    <row r="55" spans="1:12" ht="12.75" customHeight="1" x14ac:dyDescent="0.2">
      <c r="A55" s="85" t="s">
        <v>151</v>
      </c>
      <c r="B55" s="85">
        <v>22</v>
      </c>
      <c r="C55" s="86">
        <v>921.33673290000002</v>
      </c>
      <c r="D55" s="86">
        <v>916.22464034999996</v>
      </c>
      <c r="E55" s="86">
        <v>0</v>
      </c>
      <c r="F55" s="86">
        <v>91.622464039999997</v>
      </c>
      <c r="G55" s="86">
        <v>229.05616008999999</v>
      </c>
      <c r="H55" s="86">
        <v>458.11232017999998</v>
      </c>
      <c r="I55" s="86">
        <v>0</v>
      </c>
      <c r="J55" s="86">
        <v>503.92355219000001</v>
      </c>
      <c r="K55" s="86">
        <v>595.54601622999996</v>
      </c>
      <c r="L55" s="86">
        <v>687.16848026000002</v>
      </c>
    </row>
    <row r="56" spans="1:12" ht="12.75" customHeight="1" x14ac:dyDescent="0.2">
      <c r="A56" s="85" t="s">
        <v>151</v>
      </c>
      <c r="B56" s="85">
        <v>23</v>
      </c>
      <c r="C56" s="86">
        <v>947.11567840999999</v>
      </c>
      <c r="D56" s="86">
        <v>941.98787918999994</v>
      </c>
      <c r="E56" s="86">
        <v>0</v>
      </c>
      <c r="F56" s="86">
        <v>94.198787920000001</v>
      </c>
      <c r="G56" s="86">
        <v>235.49696979999999</v>
      </c>
      <c r="H56" s="86">
        <v>470.99393959999998</v>
      </c>
      <c r="I56" s="86">
        <v>0</v>
      </c>
      <c r="J56" s="86">
        <v>518.09333355000001</v>
      </c>
      <c r="K56" s="86">
        <v>612.29212146999998</v>
      </c>
      <c r="L56" s="86">
        <v>706.49090938999996</v>
      </c>
    </row>
    <row r="57" spans="1:12" ht="12.75" customHeight="1" x14ac:dyDescent="0.2">
      <c r="A57" s="85" t="s">
        <v>151</v>
      </c>
      <c r="B57" s="85">
        <v>24</v>
      </c>
      <c r="C57" s="86">
        <v>994.22082708999994</v>
      </c>
      <c r="D57" s="86">
        <v>988.80984298999999</v>
      </c>
      <c r="E57" s="86">
        <v>0</v>
      </c>
      <c r="F57" s="86">
        <v>98.880984299999994</v>
      </c>
      <c r="G57" s="86">
        <v>247.20246075</v>
      </c>
      <c r="H57" s="86">
        <v>494.4049215</v>
      </c>
      <c r="I57" s="86">
        <v>0</v>
      </c>
      <c r="J57" s="86">
        <v>543.84541363999995</v>
      </c>
      <c r="K57" s="86">
        <v>642.72639793999997</v>
      </c>
      <c r="L57" s="86">
        <v>741.60738223999999</v>
      </c>
    </row>
    <row r="58" spans="1:12" ht="12.75" customHeight="1" x14ac:dyDescent="0.2">
      <c r="A58" s="85" t="s">
        <v>152</v>
      </c>
      <c r="B58" s="85">
        <v>1</v>
      </c>
      <c r="C58" s="86">
        <v>1015.60516287</v>
      </c>
      <c r="D58" s="86">
        <v>1010.74443109</v>
      </c>
      <c r="E58" s="86">
        <v>0</v>
      </c>
      <c r="F58" s="86">
        <v>101.07444311</v>
      </c>
      <c r="G58" s="86">
        <v>252.68610777000001</v>
      </c>
      <c r="H58" s="86">
        <v>505.37221555000002</v>
      </c>
      <c r="I58" s="86">
        <v>0</v>
      </c>
      <c r="J58" s="86">
        <v>555.90943709999999</v>
      </c>
      <c r="K58" s="86">
        <v>656.98388021000005</v>
      </c>
      <c r="L58" s="86">
        <v>758.05832332</v>
      </c>
    </row>
    <row r="59" spans="1:12" ht="12.75" customHeight="1" x14ac:dyDescent="0.2">
      <c r="A59" s="85" t="s">
        <v>152</v>
      </c>
      <c r="B59" s="85">
        <v>2</v>
      </c>
      <c r="C59" s="86">
        <v>1040.92101785</v>
      </c>
      <c r="D59" s="86">
        <v>1035.9357641900001</v>
      </c>
      <c r="E59" s="86">
        <v>0</v>
      </c>
      <c r="F59" s="86">
        <v>103.59357642000001</v>
      </c>
      <c r="G59" s="86">
        <v>258.98394105</v>
      </c>
      <c r="H59" s="86">
        <v>517.9678821</v>
      </c>
      <c r="I59" s="86">
        <v>0</v>
      </c>
      <c r="J59" s="86">
        <v>569.76467030000003</v>
      </c>
      <c r="K59" s="86">
        <v>673.35824672000001</v>
      </c>
      <c r="L59" s="86">
        <v>776.95182313999999</v>
      </c>
    </row>
    <row r="60" spans="1:12" ht="12.75" customHeight="1" x14ac:dyDescent="0.2">
      <c r="A60" s="85" t="s">
        <v>152</v>
      </c>
      <c r="B60" s="85">
        <v>3</v>
      </c>
      <c r="C60" s="86">
        <v>1080.4819091899999</v>
      </c>
      <c r="D60" s="86">
        <v>1075.2495249200001</v>
      </c>
      <c r="E60" s="86">
        <v>0</v>
      </c>
      <c r="F60" s="86">
        <v>107.52495249</v>
      </c>
      <c r="G60" s="86">
        <v>268.81238123000003</v>
      </c>
      <c r="H60" s="86">
        <v>537.62476246000006</v>
      </c>
      <c r="I60" s="86">
        <v>0</v>
      </c>
      <c r="J60" s="86">
        <v>591.38723871000002</v>
      </c>
      <c r="K60" s="86">
        <v>698.91219120000005</v>
      </c>
      <c r="L60" s="86">
        <v>806.43714368999997</v>
      </c>
    </row>
    <row r="61" spans="1:12" ht="12.75" customHeight="1" x14ac:dyDescent="0.2">
      <c r="A61" s="85" t="s">
        <v>152</v>
      </c>
      <c r="B61" s="85">
        <v>4</v>
      </c>
      <c r="C61" s="86">
        <v>1104.9996457899999</v>
      </c>
      <c r="D61" s="86">
        <v>1099.1385791299999</v>
      </c>
      <c r="E61" s="86">
        <v>0</v>
      </c>
      <c r="F61" s="86">
        <v>109.91385791</v>
      </c>
      <c r="G61" s="86">
        <v>274.78464478000001</v>
      </c>
      <c r="H61" s="86">
        <v>549.56928957000002</v>
      </c>
      <c r="I61" s="86">
        <v>0</v>
      </c>
      <c r="J61" s="86">
        <v>604.52621852000004</v>
      </c>
      <c r="K61" s="86">
        <v>714.44007642999998</v>
      </c>
      <c r="L61" s="86">
        <v>824.35393435000003</v>
      </c>
    </row>
    <row r="62" spans="1:12" ht="12.75" customHeight="1" x14ac:dyDescent="0.2">
      <c r="A62" s="85" t="s">
        <v>152</v>
      </c>
      <c r="B62" s="85">
        <v>5</v>
      </c>
      <c r="C62" s="86">
        <v>1101.90422184</v>
      </c>
      <c r="D62" s="86">
        <v>1095.2003894699999</v>
      </c>
      <c r="E62" s="86">
        <v>0</v>
      </c>
      <c r="F62" s="86">
        <v>109.52003895</v>
      </c>
      <c r="G62" s="86">
        <v>273.80009737</v>
      </c>
      <c r="H62" s="86">
        <v>547.60019474000001</v>
      </c>
      <c r="I62" s="86">
        <v>0</v>
      </c>
      <c r="J62" s="86">
        <v>602.36021420999998</v>
      </c>
      <c r="K62" s="86">
        <v>711.88025316000005</v>
      </c>
      <c r="L62" s="86">
        <v>821.4002921</v>
      </c>
    </row>
    <row r="63" spans="1:12" ht="12.75" customHeight="1" x14ac:dyDescent="0.2">
      <c r="A63" s="85" t="s">
        <v>152</v>
      </c>
      <c r="B63" s="85">
        <v>6</v>
      </c>
      <c r="C63" s="86">
        <v>1063.99140145</v>
      </c>
      <c r="D63" s="86">
        <v>1057.6103089400001</v>
      </c>
      <c r="E63" s="86">
        <v>0</v>
      </c>
      <c r="F63" s="86">
        <v>105.76103089</v>
      </c>
      <c r="G63" s="86">
        <v>264.40257724000003</v>
      </c>
      <c r="H63" s="86">
        <v>528.80515447000005</v>
      </c>
      <c r="I63" s="86">
        <v>0</v>
      </c>
      <c r="J63" s="86">
        <v>581.68566992000001</v>
      </c>
      <c r="K63" s="86">
        <v>687.44670081000004</v>
      </c>
      <c r="L63" s="86">
        <v>793.20773170999996</v>
      </c>
    </row>
    <row r="64" spans="1:12" ht="12.75" customHeight="1" x14ac:dyDescent="0.2">
      <c r="A64" s="85" t="s">
        <v>152</v>
      </c>
      <c r="B64" s="85">
        <v>7</v>
      </c>
      <c r="C64" s="86">
        <v>992.21604172000002</v>
      </c>
      <c r="D64" s="86">
        <v>985.25887582999997</v>
      </c>
      <c r="E64" s="86">
        <v>0</v>
      </c>
      <c r="F64" s="86">
        <v>98.525887580000003</v>
      </c>
      <c r="G64" s="86">
        <v>246.31471895999999</v>
      </c>
      <c r="H64" s="86">
        <v>492.62943791999999</v>
      </c>
      <c r="I64" s="86">
        <v>0</v>
      </c>
      <c r="J64" s="86">
        <v>541.89238171</v>
      </c>
      <c r="K64" s="86">
        <v>640.41826929000001</v>
      </c>
      <c r="L64" s="86">
        <v>738.94415687000003</v>
      </c>
    </row>
    <row r="65" spans="1:12" ht="12.75" customHeight="1" x14ac:dyDescent="0.2">
      <c r="A65" s="85" t="s">
        <v>152</v>
      </c>
      <c r="B65" s="85">
        <v>8</v>
      </c>
      <c r="C65" s="86">
        <v>951.05086400000005</v>
      </c>
      <c r="D65" s="86">
        <v>941.38007513000002</v>
      </c>
      <c r="E65" s="86">
        <v>0</v>
      </c>
      <c r="F65" s="86">
        <v>94.138007509999994</v>
      </c>
      <c r="G65" s="86">
        <v>235.34501878</v>
      </c>
      <c r="H65" s="86">
        <v>470.69003757000002</v>
      </c>
      <c r="I65" s="86">
        <v>0</v>
      </c>
      <c r="J65" s="86">
        <v>517.75904132000005</v>
      </c>
      <c r="K65" s="86">
        <v>611.89704883000002</v>
      </c>
      <c r="L65" s="86">
        <v>706.03505634999999</v>
      </c>
    </row>
    <row r="66" spans="1:12" ht="12.75" customHeight="1" x14ac:dyDescent="0.2">
      <c r="A66" s="85" t="s">
        <v>152</v>
      </c>
      <c r="B66" s="85">
        <v>9</v>
      </c>
      <c r="C66" s="86">
        <v>959.71177017000002</v>
      </c>
      <c r="D66" s="86">
        <v>949.17603474999999</v>
      </c>
      <c r="E66" s="86">
        <v>0</v>
      </c>
      <c r="F66" s="86">
        <v>94.917603479999997</v>
      </c>
      <c r="G66" s="86">
        <v>237.29400869</v>
      </c>
      <c r="H66" s="86">
        <v>474.58801738</v>
      </c>
      <c r="I66" s="86">
        <v>0</v>
      </c>
      <c r="J66" s="86">
        <v>522.04681911</v>
      </c>
      <c r="K66" s="86">
        <v>616.96442259000003</v>
      </c>
      <c r="L66" s="86">
        <v>711.88202606000004</v>
      </c>
    </row>
    <row r="67" spans="1:12" ht="12.75" customHeight="1" x14ac:dyDescent="0.2">
      <c r="A67" s="85" t="s">
        <v>152</v>
      </c>
      <c r="B67" s="85">
        <v>10</v>
      </c>
      <c r="C67" s="86">
        <v>953.60873981999998</v>
      </c>
      <c r="D67" s="86">
        <v>944.51242710999998</v>
      </c>
      <c r="E67" s="86">
        <v>0</v>
      </c>
      <c r="F67" s="86">
        <v>94.451242710000002</v>
      </c>
      <c r="G67" s="86">
        <v>236.12810678</v>
      </c>
      <c r="H67" s="86">
        <v>472.25621355999999</v>
      </c>
      <c r="I67" s="86">
        <v>0</v>
      </c>
      <c r="J67" s="86">
        <v>519.48183490999998</v>
      </c>
      <c r="K67" s="86">
        <v>613.93307761999995</v>
      </c>
      <c r="L67" s="86">
        <v>708.38432033000004</v>
      </c>
    </row>
    <row r="68" spans="1:12" ht="12.75" customHeight="1" x14ac:dyDescent="0.2">
      <c r="A68" s="85" t="s">
        <v>152</v>
      </c>
      <c r="B68" s="85">
        <v>11</v>
      </c>
      <c r="C68" s="86">
        <v>944.89116497999999</v>
      </c>
      <c r="D68" s="86">
        <v>936.61281507000001</v>
      </c>
      <c r="E68" s="86">
        <v>0</v>
      </c>
      <c r="F68" s="86">
        <v>93.661281509999995</v>
      </c>
      <c r="G68" s="86">
        <v>234.15320377</v>
      </c>
      <c r="H68" s="86">
        <v>468.30640754000001</v>
      </c>
      <c r="I68" s="86">
        <v>0</v>
      </c>
      <c r="J68" s="86">
        <v>515.13704829000005</v>
      </c>
      <c r="K68" s="86">
        <v>608.79832980000003</v>
      </c>
      <c r="L68" s="86">
        <v>702.45961130000001</v>
      </c>
    </row>
    <row r="69" spans="1:12" ht="12.75" customHeight="1" x14ac:dyDescent="0.2">
      <c r="A69" s="85" t="s">
        <v>152</v>
      </c>
      <c r="B69" s="85">
        <v>12</v>
      </c>
      <c r="C69" s="86">
        <v>942.39178618999995</v>
      </c>
      <c r="D69" s="86">
        <v>934.11802336000005</v>
      </c>
      <c r="E69" s="86">
        <v>0</v>
      </c>
      <c r="F69" s="86">
        <v>93.411802339999994</v>
      </c>
      <c r="G69" s="86">
        <v>233.52950584000001</v>
      </c>
      <c r="H69" s="86">
        <v>467.05901168000003</v>
      </c>
      <c r="I69" s="86">
        <v>0</v>
      </c>
      <c r="J69" s="86">
        <v>513.76491284999997</v>
      </c>
      <c r="K69" s="86">
        <v>607.17671517999997</v>
      </c>
      <c r="L69" s="86">
        <v>700.58851751999998</v>
      </c>
    </row>
    <row r="70" spans="1:12" ht="12.75" customHeight="1" x14ac:dyDescent="0.2">
      <c r="A70" s="85" t="s">
        <v>152</v>
      </c>
      <c r="B70" s="85">
        <v>13</v>
      </c>
      <c r="C70" s="86">
        <v>962.93809474</v>
      </c>
      <c r="D70" s="86">
        <v>954.91237391000004</v>
      </c>
      <c r="E70" s="86">
        <v>0</v>
      </c>
      <c r="F70" s="86">
        <v>95.491237389999995</v>
      </c>
      <c r="G70" s="86">
        <v>238.72809348000001</v>
      </c>
      <c r="H70" s="86">
        <v>477.45618696000003</v>
      </c>
      <c r="I70" s="86">
        <v>0</v>
      </c>
      <c r="J70" s="86">
        <v>525.20180564999998</v>
      </c>
      <c r="K70" s="86">
        <v>620.69304304000002</v>
      </c>
      <c r="L70" s="86">
        <v>716.18428042999994</v>
      </c>
    </row>
    <row r="71" spans="1:12" ht="12.75" customHeight="1" x14ac:dyDescent="0.2">
      <c r="A71" s="85" t="s">
        <v>152</v>
      </c>
      <c r="B71" s="85">
        <v>14</v>
      </c>
      <c r="C71" s="86">
        <v>968.80828384999995</v>
      </c>
      <c r="D71" s="86">
        <v>962.53164479999998</v>
      </c>
      <c r="E71" s="86">
        <v>0</v>
      </c>
      <c r="F71" s="86">
        <v>96.253164479999995</v>
      </c>
      <c r="G71" s="86">
        <v>240.6329112</v>
      </c>
      <c r="H71" s="86">
        <v>481.26582239999999</v>
      </c>
      <c r="I71" s="86">
        <v>0</v>
      </c>
      <c r="J71" s="86">
        <v>529.39240464</v>
      </c>
      <c r="K71" s="86">
        <v>625.64556912</v>
      </c>
      <c r="L71" s="86">
        <v>721.89873360000001</v>
      </c>
    </row>
    <row r="72" spans="1:12" ht="12.75" customHeight="1" x14ac:dyDescent="0.2">
      <c r="A72" s="85" t="s">
        <v>152</v>
      </c>
      <c r="B72" s="85">
        <v>15</v>
      </c>
      <c r="C72" s="86">
        <v>975.75836820999996</v>
      </c>
      <c r="D72" s="86">
        <v>969.69634755000004</v>
      </c>
      <c r="E72" s="86">
        <v>0</v>
      </c>
      <c r="F72" s="86">
        <v>96.969634760000005</v>
      </c>
      <c r="G72" s="86">
        <v>242.42408689000001</v>
      </c>
      <c r="H72" s="86">
        <v>484.84817378000002</v>
      </c>
      <c r="I72" s="86">
        <v>0</v>
      </c>
      <c r="J72" s="86">
        <v>533.33299115</v>
      </c>
      <c r="K72" s="86">
        <v>630.30262590999996</v>
      </c>
      <c r="L72" s="86">
        <v>727.27226066000003</v>
      </c>
    </row>
    <row r="73" spans="1:12" ht="12.75" customHeight="1" x14ac:dyDescent="0.2">
      <c r="A73" s="85" t="s">
        <v>152</v>
      </c>
      <c r="B73" s="85">
        <v>16</v>
      </c>
      <c r="C73" s="86">
        <v>986.99228770000002</v>
      </c>
      <c r="D73" s="86">
        <v>981.37144345000002</v>
      </c>
      <c r="E73" s="86">
        <v>0</v>
      </c>
      <c r="F73" s="86">
        <v>98.13714435</v>
      </c>
      <c r="G73" s="86">
        <v>245.34286086</v>
      </c>
      <c r="H73" s="86">
        <v>490.68572173000001</v>
      </c>
      <c r="I73" s="86">
        <v>0</v>
      </c>
      <c r="J73" s="86">
        <v>539.75429389999999</v>
      </c>
      <c r="K73" s="86">
        <v>637.89143823999996</v>
      </c>
      <c r="L73" s="86">
        <v>736.02858259000004</v>
      </c>
    </row>
    <row r="74" spans="1:12" ht="12.75" customHeight="1" x14ac:dyDescent="0.2">
      <c r="A74" s="85" t="s">
        <v>152</v>
      </c>
      <c r="B74" s="85">
        <v>17</v>
      </c>
      <c r="C74" s="86">
        <v>992.94867785999998</v>
      </c>
      <c r="D74" s="86">
        <v>987.39486489000001</v>
      </c>
      <c r="E74" s="86">
        <v>0</v>
      </c>
      <c r="F74" s="86">
        <v>98.739486490000004</v>
      </c>
      <c r="G74" s="86">
        <v>246.84871622</v>
      </c>
      <c r="H74" s="86">
        <v>493.69743245000001</v>
      </c>
      <c r="I74" s="86">
        <v>0</v>
      </c>
      <c r="J74" s="86">
        <v>543.06717569</v>
      </c>
      <c r="K74" s="86">
        <v>641.80666217999999</v>
      </c>
      <c r="L74" s="86">
        <v>740.54614866999998</v>
      </c>
    </row>
    <row r="75" spans="1:12" ht="12.75" customHeight="1" x14ac:dyDescent="0.2">
      <c r="A75" s="85" t="s">
        <v>152</v>
      </c>
      <c r="B75" s="85">
        <v>18</v>
      </c>
      <c r="C75" s="86">
        <v>982.58012527999995</v>
      </c>
      <c r="D75" s="86">
        <v>977.21083797999995</v>
      </c>
      <c r="E75" s="86">
        <v>0</v>
      </c>
      <c r="F75" s="86">
        <v>97.721083800000002</v>
      </c>
      <c r="G75" s="86">
        <v>244.30270949999999</v>
      </c>
      <c r="H75" s="86">
        <v>488.60541898999998</v>
      </c>
      <c r="I75" s="86">
        <v>0</v>
      </c>
      <c r="J75" s="86">
        <v>537.46596089000002</v>
      </c>
      <c r="K75" s="86">
        <v>635.18704468999999</v>
      </c>
      <c r="L75" s="86">
        <v>732.90812848999997</v>
      </c>
    </row>
    <row r="76" spans="1:12" ht="12.75" customHeight="1" x14ac:dyDescent="0.2">
      <c r="A76" s="85" t="s">
        <v>152</v>
      </c>
      <c r="B76" s="85">
        <v>19</v>
      </c>
      <c r="C76" s="86">
        <v>948.24817941000003</v>
      </c>
      <c r="D76" s="86">
        <v>943.33777669000006</v>
      </c>
      <c r="E76" s="86">
        <v>0</v>
      </c>
      <c r="F76" s="86">
        <v>94.333777670000003</v>
      </c>
      <c r="G76" s="86">
        <v>235.83444417000001</v>
      </c>
      <c r="H76" s="86">
        <v>471.66888834999997</v>
      </c>
      <c r="I76" s="86">
        <v>0</v>
      </c>
      <c r="J76" s="86">
        <v>518.83577718000004</v>
      </c>
      <c r="K76" s="86">
        <v>613.16955485000005</v>
      </c>
      <c r="L76" s="86">
        <v>707.50333251999996</v>
      </c>
    </row>
    <row r="77" spans="1:12" ht="12.75" customHeight="1" x14ac:dyDescent="0.2">
      <c r="A77" s="85" t="s">
        <v>152</v>
      </c>
      <c r="B77" s="85">
        <v>20</v>
      </c>
      <c r="C77" s="86">
        <v>918.55560631000003</v>
      </c>
      <c r="D77" s="86">
        <v>913.90701646000002</v>
      </c>
      <c r="E77" s="86">
        <v>0</v>
      </c>
      <c r="F77" s="86">
        <v>91.390701649999997</v>
      </c>
      <c r="G77" s="86">
        <v>228.47675412000001</v>
      </c>
      <c r="H77" s="86">
        <v>456.95350823000001</v>
      </c>
      <c r="I77" s="86">
        <v>0</v>
      </c>
      <c r="J77" s="86">
        <v>502.64885905</v>
      </c>
      <c r="K77" s="86">
        <v>594.03956070000004</v>
      </c>
      <c r="L77" s="86">
        <v>685.43026235000002</v>
      </c>
    </row>
    <row r="78" spans="1:12" ht="12.75" customHeight="1" x14ac:dyDescent="0.2">
      <c r="A78" s="85" t="s">
        <v>152</v>
      </c>
      <c r="B78" s="85">
        <v>21</v>
      </c>
      <c r="C78" s="86">
        <v>923.35614992000001</v>
      </c>
      <c r="D78" s="86">
        <v>918.69479273000002</v>
      </c>
      <c r="E78" s="86">
        <v>0</v>
      </c>
      <c r="F78" s="86">
        <v>91.869479269999999</v>
      </c>
      <c r="G78" s="86">
        <v>229.67369818</v>
      </c>
      <c r="H78" s="86">
        <v>459.34739637000001</v>
      </c>
      <c r="I78" s="86">
        <v>0</v>
      </c>
      <c r="J78" s="86">
        <v>505.28213599999998</v>
      </c>
      <c r="K78" s="86">
        <v>597.15161526999998</v>
      </c>
      <c r="L78" s="86">
        <v>689.02109455000004</v>
      </c>
    </row>
    <row r="79" spans="1:12" ht="12.75" customHeight="1" x14ac:dyDescent="0.2">
      <c r="A79" s="85" t="s">
        <v>152</v>
      </c>
      <c r="B79" s="85">
        <v>22</v>
      </c>
      <c r="C79" s="86">
        <v>939.51469097999995</v>
      </c>
      <c r="D79" s="86">
        <v>934.79257402999997</v>
      </c>
      <c r="E79" s="86">
        <v>0</v>
      </c>
      <c r="F79" s="86">
        <v>93.479257399999995</v>
      </c>
      <c r="G79" s="86">
        <v>233.69814350999999</v>
      </c>
      <c r="H79" s="86">
        <v>467.39628701999999</v>
      </c>
      <c r="I79" s="86">
        <v>0</v>
      </c>
      <c r="J79" s="86">
        <v>514.13591571999996</v>
      </c>
      <c r="K79" s="86">
        <v>607.61517312000001</v>
      </c>
      <c r="L79" s="86">
        <v>701.09443051999995</v>
      </c>
    </row>
    <row r="80" spans="1:12" ht="12.75" customHeight="1" x14ac:dyDescent="0.2">
      <c r="A80" s="85" t="s">
        <v>152</v>
      </c>
      <c r="B80" s="85">
        <v>23</v>
      </c>
      <c r="C80" s="86">
        <v>955.96434422000004</v>
      </c>
      <c r="D80" s="86">
        <v>950.90658851000001</v>
      </c>
      <c r="E80" s="86">
        <v>0</v>
      </c>
      <c r="F80" s="86">
        <v>95.090658849999997</v>
      </c>
      <c r="G80" s="86">
        <v>237.72664713</v>
      </c>
      <c r="H80" s="86">
        <v>475.45329426000001</v>
      </c>
      <c r="I80" s="86">
        <v>0</v>
      </c>
      <c r="J80" s="86">
        <v>522.99862368000004</v>
      </c>
      <c r="K80" s="86">
        <v>618.08928252999999</v>
      </c>
      <c r="L80" s="86">
        <v>713.17994137999995</v>
      </c>
    </row>
    <row r="81" spans="1:12" ht="12.75" customHeight="1" x14ac:dyDescent="0.2">
      <c r="A81" s="85" t="s">
        <v>152</v>
      </c>
      <c r="B81" s="85">
        <v>24</v>
      </c>
      <c r="C81" s="86">
        <v>957.65595091</v>
      </c>
      <c r="D81" s="86">
        <v>952.42207271999996</v>
      </c>
      <c r="E81" s="86">
        <v>0</v>
      </c>
      <c r="F81" s="86">
        <v>95.242207269999994</v>
      </c>
      <c r="G81" s="86">
        <v>238.10551817999999</v>
      </c>
      <c r="H81" s="86">
        <v>476.21103635999998</v>
      </c>
      <c r="I81" s="86">
        <v>0</v>
      </c>
      <c r="J81" s="86">
        <v>523.83213999999998</v>
      </c>
      <c r="K81" s="86">
        <v>619.07434726999998</v>
      </c>
      <c r="L81" s="86">
        <v>714.31655453999997</v>
      </c>
    </row>
    <row r="82" spans="1:12" ht="12.75" customHeight="1" x14ac:dyDescent="0.2">
      <c r="A82" s="85" t="s">
        <v>153</v>
      </c>
      <c r="B82" s="85">
        <v>1</v>
      </c>
      <c r="C82" s="86">
        <v>954.71165237000002</v>
      </c>
      <c r="D82" s="86">
        <v>949.65198848</v>
      </c>
      <c r="E82" s="86">
        <v>0</v>
      </c>
      <c r="F82" s="86">
        <v>94.965198849999993</v>
      </c>
      <c r="G82" s="86">
        <v>237.41299712</v>
      </c>
      <c r="H82" s="86">
        <v>474.82599424</v>
      </c>
      <c r="I82" s="86">
        <v>0</v>
      </c>
      <c r="J82" s="86">
        <v>522.30859366000004</v>
      </c>
      <c r="K82" s="86">
        <v>617.27379251000002</v>
      </c>
      <c r="L82" s="86">
        <v>712.23899136</v>
      </c>
    </row>
    <row r="83" spans="1:12" ht="12.75" customHeight="1" x14ac:dyDescent="0.2">
      <c r="A83" s="85" t="s">
        <v>153</v>
      </c>
      <c r="B83" s="85">
        <v>2</v>
      </c>
      <c r="C83" s="86">
        <v>989.34429124999997</v>
      </c>
      <c r="D83" s="86">
        <v>984.63864037999997</v>
      </c>
      <c r="E83" s="86">
        <v>0</v>
      </c>
      <c r="F83" s="86">
        <v>98.463864040000004</v>
      </c>
      <c r="G83" s="86">
        <v>246.1596601</v>
      </c>
      <c r="H83" s="86">
        <v>492.31932018999998</v>
      </c>
      <c r="I83" s="86">
        <v>0</v>
      </c>
      <c r="J83" s="86">
        <v>541.55125221000003</v>
      </c>
      <c r="K83" s="86">
        <v>640.01511625000001</v>
      </c>
      <c r="L83" s="86">
        <v>738.47898028999998</v>
      </c>
    </row>
    <row r="84" spans="1:12" ht="12.75" customHeight="1" x14ac:dyDescent="0.2">
      <c r="A84" s="85" t="s">
        <v>153</v>
      </c>
      <c r="B84" s="85">
        <v>3</v>
      </c>
      <c r="C84" s="86">
        <v>1013.67762251</v>
      </c>
      <c r="D84" s="86">
        <v>1008.70335008</v>
      </c>
      <c r="E84" s="86">
        <v>0</v>
      </c>
      <c r="F84" s="86">
        <v>100.87033501000001</v>
      </c>
      <c r="G84" s="86">
        <v>252.17583751999999</v>
      </c>
      <c r="H84" s="86">
        <v>504.35167503999998</v>
      </c>
      <c r="I84" s="86">
        <v>0</v>
      </c>
      <c r="J84" s="86">
        <v>554.78684253999995</v>
      </c>
      <c r="K84" s="86">
        <v>655.65717755000003</v>
      </c>
      <c r="L84" s="86">
        <v>756.52751255999999</v>
      </c>
    </row>
    <row r="85" spans="1:12" ht="12.75" customHeight="1" x14ac:dyDescent="0.2">
      <c r="A85" s="85" t="s">
        <v>153</v>
      </c>
      <c r="B85" s="85">
        <v>4</v>
      </c>
      <c r="C85" s="86">
        <v>1014.30784958</v>
      </c>
      <c r="D85" s="86">
        <v>1009.37483264</v>
      </c>
      <c r="E85" s="86">
        <v>0</v>
      </c>
      <c r="F85" s="86">
        <v>100.93748325999999</v>
      </c>
      <c r="G85" s="86">
        <v>252.34370816000001</v>
      </c>
      <c r="H85" s="86">
        <v>504.68741632000001</v>
      </c>
      <c r="I85" s="86">
        <v>0</v>
      </c>
      <c r="J85" s="86">
        <v>555.15615794999997</v>
      </c>
      <c r="K85" s="86">
        <v>656.09364121999999</v>
      </c>
      <c r="L85" s="86">
        <v>757.03112448000002</v>
      </c>
    </row>
    <row r="86" spans="1:12" ht="12.75" customHeight="1" x14ac:dyDescent="0.2">
      <c r="A86" s="85" t="s">
        <v>153</v>
      </c>
      <c r="B86" s="85">
        <v>5</v>
      </c>
      <c r="C86" s="86">
        <v>1009.66686185</v>
      </c>
      <c r="D86" s="86">
        <v>1004.68104916</v>
      </c>
      <c r="E86" s="86">
        <v>0</v>
      </c>
      <c r="F86" s="86">
        <v>100.46810492</v>
      </c>
      <c r="G86" s="86">
        <v>251.17026229000001</v>
      </c>
      <c r="H86" s="86">
        <v>502.34052458000002</v>
      </c>
      <c r="I86" s="86">
        <v>0</v>
      </c>
      <c r="J86" s="86">
        <v>552.57457704000001</v>
      </c>
      <c r="K86" s="86">
        <v>653.04268194999997</v>
      </c>
      <c r="L86" s="86">
        <v>753.51078686999995</v>
      </c>
    </row>
    <row r="87" spans="1:12" ht="12.75" customHeight="1" x14ac:dyDescent="0.2">
      <c r="A87" s="85" t="s">
        <v>153</v>
      </c>
      <c r="B87" s="85">
        <v>6</v>
      </c>
      <c r="C87" s="86">
        <v>991.60241187999998</v>
      </c>
      <c r="D87" s="86">
        <v>986.70575317999999</v>
      </c>
      <c r="E87" s="86">
        <v>0</v>
      </c>
      <c r="F87" s="86">
        <v>98.670575319999998</v>
      </c>
      <c r="G87" s="86">
        <v>246.6764383</v>
      </c>
      <c r="H87" s="86">
        <v>493.35287658999999</v>
      </c>
      <c r="I87" s="86">
        <v>0</v>
      </c>
      <c r="J87" s="86">
        <v>542.68816425</v>
      </c>
      <c r="K87" s="86">
        <v>641.35873957000001</v>
      </c>
      <c r="L87" s="86">
        <v>740.02931489000002</v>
      </c>
    </row>
    <row r="88" spans="1:12" ht="12.75" customHeight="1" x14ac:dyDescent="0.2">
      <c r="A88" s="85" t="s">
        <v>153</v>
      </c>
      <c r="B88" s="85">
        <v>7</v>
      </c>
      <c r="C88" s="86">
        <v>931.57930770999997</v>
      </c>
      <c r="D88" s="86">
        <v>926.11064529999999</v>
      </c>
      <c r="E88" s="86">
        <v>0</v>
      </c>
      <c r="F88" s="86">
        <v>92.611064529999993</v>
      </c>
      <c r="G88" s="86">
        <v>231.52766133</v>
      </c>
      <c r="H88" s="86">
        <v>463.05532264999999</v>
      </c>
      <c r="I88" s="86">
        <v>0</v>
      </c>
      <c r="J88" s="86">
        <v>509.36085492000001</v>
      </c>
      <c r="K88" s="86">
        <v>601.97191944999997</v>
      </c>
      <c r="L88" s="86">
        <v>694.58298397999999</v>
      </c>
    </row>
    <row r="89" spans="1:12" ht="12.75" customHeight="1" x14ac:dyDescent="0.2">
      <c r="A89" s="85" t="s">
        <v>153</v>
      </c>
      <c r="B89" s="85">
        <v>8</v>
      </c>
      <c r="C89" s="86">
        <v>876.69505542000002</v>
      </c>
      <c r="D89" s="86">
        <v>871.51522106000004</v>
      </c>
      <c r="E89" s="86">
        <v>0</v>
      </c>
      <c r="F89" s="86">
        <v>87.151522110000002</v>
      </c>
      <c r="G89" s="86">
        <v>217.87880526999999</v>
      </c>
      <c r="H89" s="86">
        <v>435.75761053000002</v>
      </c>
      <c r="I89" s="86">
        <v>0</v>
      </c>
      <c r="J89" s="86">
        <v>479.33337158</v>
      </c>
      <c r="K89" s="86">
        <v>566.48489369000004</v>
      </c>
      <c r="L89" s="86">
        <v>653.63641580000001</v>
      </c>
    </row>
    <row r="90" spans="1:12" ht="12.75" customHeight="1" x14ac:dyDescent="0.2">
      <c r="A90" s="85" t="s">
        <v>153</v>
      </c>
      <c r="B90" s="85">
        <v>9</v>
      </c>
      <c r="C90" s="86">
        <v>847.39634214</v>
      </c>
      <c r="D90" s="86">
        <v>842.92747030999999</v>
      </c>
      <c r="E90" s="86">
        <v>0</v>
      </c>
      <c r="F90" s="86">
        <v>84.292747030000001</v>
      </c>
      <c r="G90" s="86">
        <v>210.73186758</v>
      </c>
      <c r="H90" s="86">
        <v>421.46373516</v>
      </c>
      <c r="I90" s="86">
        <v>0</v>
      </c>
      <c r="J90" s="86">
        <v>463.61010866999999</v>
      </c>
      <c r="K90" s="86">
        <v>547.90285570000003</v>
      </c>
      <c r="L90" s="86">
        <v>632.19560273000002</v>
      </c>
    </row>
    <row r="91" spans="1:12" ht="12.75" customHeight="1" x14ac:dyDescent="0.2">
      <c r="A91" s="85" t="s">
        <v>153</v>
      </c>
      <c r="B91" s="85">
        <v>10</v>
      </c>
      <c r="C91" s="86">
        <v>838.55403202000002</v>
      </c>
      <c r="D91" s="86">
        <v>834.80550332999996</v>
      </c>
      <c r="E91" s="86">
        <v>0</v>
      </c>
      <c r="F91" s="86">
        <v>83.48055033</v>
      </c>
      <c r="G91" s="86">
        <v>208.70137582999999</v>
      </c>
      <c r="H91" s="86">
        <v>417.40275166999999</v>
      </c>
      <c r="I91" s="86">
        <v>0</v>
      </c>
      <c r="J91" s="86">
        <v>459.14302683</v>
      </c>
      <c r="K91" s="86">
        <v>542.62357715999997</v>
      </c>
      <c r="L91" s="86">
        <v>626.1041275</v>
      </c>
    </row>
    <row r="92" spans="1:12" ht="12.75" customHeight="1" x14ac:dyDescent="0.2">
      <c r="A92" s="85" t="s">
        <v>153</v>
      </c>
      <c r="B92" s="85">
        <v>11</v>
      </c>
      <c r="C92" s="86">
        <v>837.47250914000006</v>
      </c>
      <c r="D92" s="86">
        <v>833.77165047999995</v>
      </c>
      <c r="E92" s="86">
        <v>0</v>
      </c>
      <c r="F92" s="86">
        <v>83.377165050000002</v>
      </c>
      <c r="G92" s="86">
        <v>208.44291261999999</v>
      </c>
      <c r="H92" s="86">
        <v>416.88582523999997</v>
      </c>
      <c r="I92" s="86">
        <v>0</v>
      </c>
      <c r="J92" s="86">
        <v>458.57440775999999</v>
      </c>
      <c r="K92" s="86">
        <v>541.95157281000002</v>
      </c>
      <c r="L92" s="86">
        <v>625.32873786000005</v>
      </c>
    </row>
    <row r="93" spans="1:12" ht="12.75" customHeight="1" x14ac:dyDescent="0.2">
      <c r="A93" s="85" t="s">
        <v>153</v>
      </c>
      <c r="B93" s="85">
        <v>12</v>
      </c>
      <c r="C93" s="86">
        <v>846.45590674000005</v>
      </c>
      <c r="D93" s="86">
        <v>842.75082037000004</v>
      </c>
      <c r="E93" s="86">
        <v>0</v>
      </c>
      <c r="F93" s="86">
        <v>84.275082040000001</v>
      </c>
      <c r="G93" s="86">
        <v>210.68770509000001</v>
      </c>
      <c r="H93" s="86">
        <v>421.37541019000003</v>
      </c>
      <c r="I93" s="86">
        <v>0</v>
      </c>
      <c r="J93" s="86">
        <v>463.51295119999997</v>
      </c>
      <c r="K93" s="86">
        <v>547.78803324</v>
      </c>
      <c r="L93" s="86">
        <v>632.06311528000003</v>
      </c>
    </row>
    <row r="94" spans="1:12" ht="12.75" customHeight="1" x14ac:dyDescent="0.2">
      <c r="A94" s="85" t="s">
        <v>153</v>
      </c>
      <c r="B94" s="85">
        <v>13</v>
      </c>
      <c r="C94" s="86">
        <v>861.99855219000005</v>
      </c>
      <c r="D94" s="86">
        <v>858.24444917999995</v>
      </c>
      <c r="E94" s="86">
        <v>0</v>
      </c>
      <c r="F94" s="86">
        <v>85.824444920000005</v>
      </c>
      <c r="G94" s="86">
        <v>214.56111229999999</v>
      </c>
      <c r="H94" s="86">
        <v>429.12222458999997</v>
      </c>
      <c r="I94" s="86">
        <v>0</v>
      </c>
      <c r="J94" s="86">
        <v>472.03444704999998</v>
      </c>
      <c r="K94" s="86">
        <v>557.85889196999995</v>
      </c>
      <c r="L94" s="86">
        <v>643.68333688999996</v>
      </c>
    </row>
    <row r="95" spans="1:12" ht="12.75" customHeight="1" x14ac:dyDescent="0.2">
      <c r="A95" s="85" t="s">
        <v>153</v>
      </c>
      <c r="B95" s="85">
        <v>14</v>
      </c>
      <c r="C95" s="86">
        <v>873.30206051000005</v>
      </c>
      <c r="D95" s="86">
        <v>869.47828912</v>
      </c>
      <c r="E95" s="86">
        <v>0</v>
      </c>
      <c r="F95" s="86">
        <v>86.947828909999998</v>
      </c>
      <c r="G95" s="86">
        <v>217.36957228</v>
      </c>
      <c r="H95" s="86">
        <v>434.73914456</v>
      </c>
      <c r="I95" s="86">
        <v>0</v>
      </c>
      <c r="J95" s="86">
        <v>478.21305902</v>
      </c>
      <c r="K95" s="86">
        <v>565.16088792999994</v>
      </c>
      <c r="L95" s="86">
        <v>652.10871684000006</v>
      </c>
    </row>
    <row r="96" spans="1:12" ht="12.75" customHeight="1" x14ac:dyDescent="0.2">
      <c r="A96" s="85" t="s">
        <v>153</v>
      </c>
      <c r="B96" s="85">
        <v>15</v>
      </c>
      <c r="C96" s="86">
        <v>886.18533245000003</v>
      </c>
      <c r="D96" s="86">
        <v>881.60385840000004</v>
      </c>
      <c r="E96" s="86">
        <v>0</v>
      </c>
      <c r="F96" s="86">
        <v>88.160385840000004</v>
      </c>
      <c r="G96" s="86">
        <v>220.40096460000001</v>
      </c>
      <c r="H96" s="86">
        <v>440.80192920000002</v>
      </c>
      <c r="I96" s="86">
        <v>0</v>
      </c>
      <c r="J96" s="86">
        <v>484.88212212000002</v>
      </c>
      <c r="K96" s="86">
        <v>573.04250795999997</v>
      </c>
      <c r="L96" s="86">
        <v>661.20289379999997</v>
      </c>
    </row>
    <row r="97" spans="1:12" ht="12.75" customHeight="1" x14ac:dyDescent="0.2">
      <c r="A97" s="85" t="s">
        <v>153</v>
      </c>
      <c r="B97" s="85">
        <v>16</v>
      </c>
      <c r="C97" s="86">
        <v>898.34082484999999</v>
      </c>
      <c r="D97" s="86">
        <v>892.78691533000006</v>
      </c>
      <c r="E97" s="86">
        <v>0</v>
      </c>
      <c r="F97" s="86">
        <v>89.278691530000003</v>
      </c>
      <c r="G97" s="86">
        <v>223.19672883000001</v>
      </c>
      <c r="H97" s="86">
        <v>446.39345766999998</v>
      </c>
      <c r="I97" s="86">
        <v>0</v>
      </c>
      <c r="J97" s="86">
        <v>491.03280343</v>
      </c>
      <c r="K97" s="86">
        <v>580.31149496</v>
      </c>
      <c r="L97" s="86">
        <v>669.59018649999996</v>
      </c>
    </row>
    <row r="98" spans="1:12" ht="12.75" customHeight="1" x14ac:dyDescent="0.2">
      <c r="A98" s="85" t="s">
        <v>153</v>
      </c>
      <c r="B98" s="85">
        <v>17</v>
      </c>
      <c r="C98" s="86">
        <v>899.68866616000003</v>
      </c>
      <c r="D98" s="86">
        <v>893.02834428000006</v>
      </c>
      <c r="E98" s="86">
        <v>0</v>
      </c>
      <c r="F98" s="86">
        <v>89.302834430000004</v>
      </c>
      <c r="G98" s="86">
        <v>223.25708607000001</v>
      </c>
      <c r="H98" s="86">
        <v>446.51417214000003</v>
      </c>
      <c r="I98" s="86">
        <v>0</v>
      </c>
      <c r="J98" s="86">
        <v>491.16558935</v>
      </c>
      <c r="K98" s="86">
        <v>580.46842377999997</v>
      </c>
      <c r="L98" s="86">
        <v>669.77125821000004</v>
      </c>
    </row>
    <row r="99" spans="1:12" ht="12.75" customHeight="1" x14ac:dyDescent="0.2">
      <c r="A99" s="85" t="s">
        <v>153</v>
      </c>
      <c r="B99" s="85">
        <v>18</v>
      </c>
      <c r="C99" s="86">
        <v>890.76340874000005</v>
      </c>
      <c r="D99" s="86">
        <v>884.34617243000002</v>
      </c>
      <c r="E99" s="86">
        <v>0</v>
      </c>
      <c r="F99" s="86">
        <v>88.434617239999994</v>
      </c>
      <c r="G99" s="86">
        <v>221.08654311000001</v>
      </c>
      <c r="H99" s="86">
        <v>442.17308622000002</v>
      </c>
      <c r="I99" s="86">
        <v>0</v>
      </c>
      <c r="J99" s="86">
        <v>486.39039484</v>
      </c>
      <c r="K99" s="86">
        <v>574.82501207999996</v>
      </c>
      <c r="L99" s="86">
        <v>663.25962932000004</v>
      </c>
    </row>
    <row r="100" spans="1:12" ht="12.75" customHeight="1" x14ac:dyDescent="0.2">
      <c r="A100" s="85" t="s">
        <v>153</v>
      </c>
      <c r="B100" s="85">
        <v>19</v>
      </c>
      <c r="C100" s="86">
        <v>854.37985730000003</v>
      </c>
      <c r="D100" s="86">
        <v>849.35362972999997</v>
      </c>
      <c r="E100" s="86">
        <v>0</v>
      </c>
      <c r="F100" s="86">
        <v>84.93536297</v>
      </c>
      <c r="G100" s="86">
        <v>212.33840742999999</v>
      </c>
      <c r="H100" s="86">
        <v>424.67681486999999</v>
      </c>
      <c r="I100" s="86">
        <v>0</v>
      </c>
      <c r="J100" s="86">
        <v>467.14449635</v>
      </c>
      <c r="K100" s="86">
        <v>552.07985931999997</v>
      </c>
      <c r="L100" s="86">
        <v>637.0152223</v>
      </c>
    </row>
    <row r="101" spans="1:12" ht="12.75" customHeight="1" x14ac:dyDescent="0.2">
      <c r="A101" s="85" t="s">
        <v>153</v>
      </c>
      <c r="B101" s="85">
        <v>20</v>
      </c>
      <c r="C101" s="86">
        <v>825.46927555000002</v>
      </c>
      <c r="D101" s="86">
        <v>820.96397682999998</v>
      </c>
      <c r="E101" s="86">
        <v>0</v>
      </c>
      <c r="F101" s="86">
        <v>82.096397679999995</v>
      </c>
      <c r="G101" s="86">
        <v>205.24099421</v>
      </c>
      <c r="H101" s="86">
        <v>410.48198841999999</v>
      </c>
      <c r="I101" s="86">
        <v>0</v>
      </c>
      <c r="J101" s="86">
        <v>451.53018725999999</v>
      </c>
      <c r="K101" s="86">
        <v>533.62658494000004</v>
      </c>
      <c r="L101" s="86">
        <v>615.72298262000004</v>
      </c>
    </row>
    <row r="102" spans="1:12" ht="12.75" customHeight="1" x14ac:dyDescent="0.2">
      <c r="A102" s="85" t="s">
        <v>153</v>
      </c>
      <c r="B102" s="85">
        <v>21</v>
      </c>
      <c r="C102" s="86">
        <v>821.96222924000006</v>
      </c>
      <c r="D102" s="86">
        <v>817.42043144000002</v>
      </c>
      <c r="E102" s="86">
        <v>0</v>
      </c>
      <c r="F102" s="86">
        <v>81.742043140000007</v>
      </c>
      <c r="G102" s="86">
        <v>204.35510786</v>
      </c>
      <c r="H102" s="86">
        <v>408.71021572000001</v>
      </c>
      <c r="I102" s="86">
        <v>0</v>
      </c>
      <c r="J102" s="86">
        <v>449.58123728999999</v>
      </c>
      <c r="K102" s="86">
        <v>531.32328043999996</v>
      </c>
      <c r="L102" s="86">
        <v>613.06532358000004</v>
      </c>
    </row>
    <row r="103" spans="1:12" ht="12.75" customHeight="1" x14ac:dyDescent="0.2">
      <c r="A103" s="85" t="s">
        <v>153</v>
      </c>
      <c r="B103" s="85">
        <v>22</v>
      </c>
      <c r="C103" s="86">
        <v>827.32160199999998</v>
      </c>
      <c r="D103" s="86">
        <v>822.74370114999999</v>
      </c>
      <c r="E103" s="86">
        <v>0</v>
      </c>
      <c r="F103" s="86">
        <v>82.27437012</v>
      </c>
      <c r="G103" s="86">
        <v>205.68592529</v>
      </c>
      <c r="H103" s="86">
        <v>411.37185058</v>
      </c>
      <c r="I103" s="86">
        <v>0</v>
      </c>
      <c r="J103" s="86">
        <v>452.50903563000003</v>
      </c>
      <c r="K103" s="86">
        <v>534.78340575000004</v>
      </c>
      <c r="L103" s="86">
        <v>617.05777585999999</v>
      </c>
    </row>
    <row r="104" spans="1:12" ht="12.75" customHeight="1" x14ac:dyDescent="0.2">
      <c r="A104" s="85" t="s">
        <v>153</v>
      </c>
      <c r="B104" s="85">
        <v>23</v>
      </c>
      <c r="C104" s="86">
        <v>845.34434251000005</v>
      </c>
      <c r="D104" s="86">
        <v>840.77212594000002</v>
      </c>
      <c r="E104" s="86">
        <v>0</v>
      </c>
      <c r="F104" s="86">
        <v>84.077212590000002</v>
      </c>
      <c r="G104" s="86">
        <v>210.19303149000001</v>
      </c>
      <c r="H104" s="86">
        <v>420.38606297000001</v>
      </c>
      <c r="I104" s="86">
        <v>0</v>
      </c>
      <c r="J104" s="86">
        <v>462.42466926999998</v>
      </c>
      <c r="K104" s="86">
        <v>546.50188186000003</v>
      </c>
      <c r="L104" s="86">
        <v>630.57909445999996</v>
      </c>
    </row>
    <row r="105" spans="1:12" ht="12.75" customHeight="1" x14ac:dyDescent="0.2">
      <c r="A105" s="85" t="s">
        <v>153</v>
      </c>
      <c r="B105" s="85">
        <v>24</v>
      </c>
      <c r="C105" s="86">
        <v>903.63010312999995</v>
      </c>
      <c r="D105" s="86">
        <v>898.65001526000003</v>
      </c>
      <c r="E105" s="86">
        <v>0</v>
      </c>
      <c r="F105" s="86">
        <v>89.865001530000001</v>
      </c>
      <c r="G105" s="86">
        <v>224.66250382000001</v>
      </c>
      <c r="H105" s="86">
        <v>449.32500763000002</v>
      </c>
      <c r="I105" s="86">
        <v>0</v>
      </c>
      <c r="J105" s="86">
        <v>494.25750839</v>
      </c>
      <c r="K105" s="86">
        <v>584.12250991999997</v>
      </c>
      <c r="L105" s="86">
        <v>673.98751145000006</v>
      </c>
    </row>
    <row r="106" spans="1:12" ht="12.75" customHeight="1" x14ac:dyDescent="0.2">
      <c r="A106" s="85" t="s">
        <v>154</v>
      </c>
      <c r="B106" s="85">
        <v>1</v>
      </c>
      <c r="C106" s="86">
        <v>924.91458324999996</v>
      </c>
      <c r="D106" s="86">
        <v>919.90632562999997</v>
      </c>
      <c r="E106" s="86">
        <v>0</v>
      </c>
      <c r="F106" s="86">
        <v>91.990632559999995</v>
      </c>
      <c r="G106" s="86">
        <v>229.97658140999999</v>
      </c>
      <c r="H106" s="86">
        <v>459.95316281999999</v>
      </c>
      <c r="I106" s="86">
        <v>0</v>
      </c>
      <c r="J106" s="86">
        <v>505.94847909999999</v>
      </c>
      <c r="K106" s="86">
        <v>597.93911165999998</v>
      </c>
      <c r="L106" s="86">
        <v>689.92974421999998</v>
      </c>
    </row>
    <row r="107" spans="1:12" ht="12.75" customHeight="1" x14ac:dyDescent="0.2">
      <c r="A107" s="85" t="s">
        <v>154</v>
      </c>
      <c r="B107" s="85">
        <v>2</v>
      </c>
      <c r="C107" s="86">
        <v>961.37647277999997</v>
      </c>
      <c r="D107" s="86">
        <v>955.80430428</v>
      </c>
      <c r="E107" s="86">
        <v>0</v>
      </c>
      <c r="F107" s="86">
        <v>95.580430430000007</v>
      </c>
      <c r="G107" s="86">
        <v>238.95107607</v>
      </c>
      <c r="H107" s="86">
        <v>477.90215214</v>
      </c>
      <c r="I107" s="86">
        <v>0</v>
      </c>
      <c r="J107" s="86">
        <v>525.69236735000004</v>
      </c>
      <c r="K107" s="86">
        <v>621.27279778000002</v>
      </c>
      <c r="L107" s="86">
        <v>716.85322821</v>
      </c>
    </row>
    <row r="108" spans="1:12" ht="12.75" customHeight="1" x14ac:dyDescent="0.2">
      <c r="A108" s="85" t="s">
        <v>154</v>
      </c>
      <c r="B108" s="85">
        <v>3</v>
      </c>
      <c r="C108" s="86">
        <v>984.22253451999995</v>
      </c>
      <c r="D108" s="86">
        <v>978.2213835</v>
      </c>
      <c r="E108" s="86">
        <v>0</v>
      </c>
      <c r="F108" s="86">
        <v>97.822138350000003</v>
      </c>
      <c r="G108" s="86">
        <v>244.55534588</v>
      </c>
      <c r="H108" s="86">
        <v>489.11069175</v>
      </c>
      <c r="I108" s="86">
        <v>0</v>
      </c>
      <c r="J108" s="86">
        <v>538.02176093000003</v>
      </c>
      <c r="K108" s="86">
        <v>635.84389927999996</v>
      </c>
      <c r="L108" s="86">
        <v>733.66603763000001</v>
      </c>
    </row>
    <row r="109" spans="1:12" ht="12.75" customHeight="1" x14ac:dyDescent="0.2">
      <c r="A109" s="85" t="s">
        <v>154</v>
      </c>
      <c r="B109" s="85">
        <v>4</v>
      </c>
      <c r="C109" s="86">
        <v>997.63249754000003</v>
      </c>
      <c r="D109" s="86">
        <v>991.97457853000003</v>
      </c>
      <c r="E109" s="86">
        <v>0</v>
      </c>
      <c r="F109" s="86">
        <v>99.197457850000006</v>
      </c>
      <c r="G109" s="86">
        <v>247.99364463000001</v>
      </c>
      <c r="H109" s="86">
        <v>495.98728927000002</v>
      </c>
      <c r="I109" s="86">
        <v>0</v>
      </c>
      <c r="J109" s="86">
        <v>545.58601819</v>
      </c>
      <c r="K109" s="86">
        <v>644.78347603999998</v>
      </c>
      <c r="L109" s="86">
        <v>743.98093389999997</v>
      </c>
    </row>
    <row r="110" spans="1:12" ht="12.75" customHeight="1" x14ac:dyDescent="0.2">
      <c r="A110" s="85" t="s">
        <v>154</v>
      </c>
      <c r="B110" s="85">
        <v>5</v>
      </c>
      <c r="C110" s="86">
        <v>995.77491352000004</v>
      </c>
      <c r="D110" s="86">
        <v>990.03204887000004</v>
      </c>
      <c r="E110" s="86">
        <v>0</v>
      </c>
      <c r="F110" s="86">
        <v>99.003204890000006</v>
      </c>
      <c r="G110" s="86">
        <v>247.50801222000001</v>
      </c>
      <c r="H110" s="86">
        <v>495.01602444000002</v>
      </c>
      <c r="I110" s="86">
        <v>0</v>
      </c>
      <c r="J110" s="86">
        <v>544.51762687999997</v>
      </c>
      <c r="K110" s="86">
        <v>643.52083176999997</v>
      </c>
      <c r="L110" s="86">
        <v>742.52403664999997</v>
      </c>
    </row>
    <row r="111" spans="1:12" ht="12.75" customHeight="1" x14ac:dyDescent="0.2">
      <c r="A111" s="85" t="s">
        <v>154</v>
      </c>
      <c r="B111" s="85">
        <v>6</v>
      </c>
      <c r="C111" s="86">
        <v>989.51041842999996</v>
      </c>
      <c r="D111" s="86">
        <v>983.85546108000005</v>
      </c>
      <c r="E111" s="86">
        <v>0</v>
      </c>
      <c r="F111" s="86">
        <v>98.385546110000007</v>
      </c>
      <c r="G111" s="86">
        <v>245.96386527000001</v>
      </c>
      <c r="H111" s="86">
        <v>491.92773054000003</v>
      </c>
      <c r="I111" s="86">
        <v>0</v>
      </c>
      <c r="J111" s="86">
        <v>541.12050359</v>
      </c>
      <c r="K111" s="86">
        <v>639.50604969999995</v>
      </c>
      <c r="L111" s="86">
        <v>737.89159581000001</v>
      </c>
    </row>
    <row r="112" spans="1:12" ht="12.75" customHeight="1" x14ac:dyDescent="0.2">
      <c r="A112" s="85" t="s">
        <v>154</v>
      </c>
      <c r="B112" s="85">
        <v>7</v>
      </c>
      <c r="C112" s="86">
        <v>977.75232507999999</v>
      </c>
      <c r="D112" s="86">
        <v>972.33307235999996</v>
      </c>
      <c r="E112" s="86">
        <v>0</v>
      </c>
      <c r="F112" s="86">
        <v>97.233307240000002</v>
      </c>
      <c r="G112" s="86">
        <v>243.08326808999999</v>
      </c>
      <c r="H112" s="86">
        <v>486.16653617999998</v>
      </c>
      <c r="I112" s="86">
        <v>0</v>
      </c>
      <c r="J112" s="86">
        <v>534.78318979999995</v>
      </c>
      <c r="K112" s="86">
        <v>632.01649702999998</v>
      </c>
      <c r="L112" s="86">
        <v>729.24980427000003</v>
      </c>
    </row>
    <row r="113" spans="1:12" ht="12.75" customHeight="1" x14ac:dyDescent="0.2">
      <c r="A113" s="85" t="s">
        <v>154</v>
      </c>
      <c r="B113" s="85">
        <v>8</v>
      </c>
      <c r="C113" s="86">
        <v>939.98860425999999</v>
      </c>
      <c r="D113" s="86">
        <v>934.87131390000002</v>
      </c>
      <c r="E113" s="86">
        <v>0</v>
      </c>
      <c r="F113" s="86">
        <v>93.487131390000002</v>
      </c>
      <c r="G113" s="86">
        <v>233.71782848000001</v>
      </c>
      <c r="H113" s="86">
        <v>467.43565695000001</v>
      </c>
      <c r="I113" s="86">
        <v>0</v>
      </c>
      <c r="J113" s="86">
        <v>514.17922265000004</v>
      </c>
      <c r="K113" s="86">
        <v>607.66635403999999</v>
      </c>
      <c r="L113" s="86">
        <v>701.15348543000005</v>
      </c>
    </row>
    <row r="114" spans="1:12" ht="12.75" customHeight="1" x14ac:dyDescent="0.2">
      <c r="A114" s="85" t="s">
        <v>154</v>
      </c>
      <c r="B114" s="85">
        <v>9</v>
      </c>
      <c r="C114" s="86">
        <v>879.03499380000005</v>
      </c>
      <c r="D114" s="86">
        <v>873.90412555</v>
      </c>
      <c r="E114" s="86">
        <v>0</v>
      </c>
      <c r="F114" s="86">
        <v>87.390412560000001</v>
      </c>
      <c r="G114" s="86">
        <v>218.47603139</v>
      </c>
      <c r="H114" s="86">
        <v>436.95206278000001</v>
      </c>
      <c r="I114" s="86">
        <v>0</v>
      </c>
      <c r="J114" s="86">
        <v>480.64726904999998</v>
      </c>
      <c r="K114" s="86">
        <v>568.03768161000005</v>
      </c>
      <c r="L114" s="86">
        <v>655.42809416</v>
      </c>
    </row>
    <row r="115" spans="1:12" ht="12.75" customHeight="1" x14ac:dyDescent="0.2">
      <c r="A115" s="85" t="s">
        <v>154</v>
      </c>
      <c r="B115" s="85">
        <v>10</v>
      </c>
      <c r="C115" s="86">
        <v>839.53042993999998</v>
      </c>
      <c r="D115" s="86">
        <v>834.62649712999996</v>
      </c>
      <c r="E115" s="86">
        <v>0</v>
      </c>
      <c r="F115" s="86">
        <v>83.462649709999994</v>
      </c>
      <c r="G115" s="86">
        <v>208.65662427999999</v>
      </c>
      <c r="H115" s="86">
        <v>417.31324856999998</v>
      </c>
      <c r="I115" s="86">
        <v>0</v>
      </c>
      <c r="J115" s="86">
        <v>459.04457342000001</v>
      </c>
      <c r="K115" s="86">
        <v>542.50722313000006</v>
      </c>
      <c r="L115" s="86">
        <v>625.96987285</v>
      </c>
    </row>
    <row r="116" spans="1:12" ht="12.75" customHeight="1" x14ac:dyDescent="0.2">
      <c r="A116" s="85" t="s">
        <v>154</v>
      </c>
      <c r="B116" s="85">
        <v>11</v>
      </c>
      <c r="C116" s="86">
        <v>836.30507666999995</v>
      </c>
      <c r="D116" s="86">
        <v>831.28264680999996</v>
      </c>
      <c r="E116" s="86">
        <v>0</v>
      </c>
      <c r="F116" s="86">
        <v>83.128264680000001</v>
      </c>
      <c r="G116" s="86">
        <v>207.82066169999999</v>
      </c>
      <c r="H116" s="86">
        <v>415.64132340999998</v>
      </c>
      <c r="I116" s="86">
        <v>0</v>
      </c>
      <c r="J116" s="86">
        <v>457.20545575</v>
      </c>
      <c r="K116" s="86">
        <v>540.33372042999997</v>
      </c>
      <c r="L116" s="86">
        <v>623.46198511</v>
      </c>
    </row>
    <row r="117" spans="1:12" ht="12.75" customHeight="1" x14ac:dyDescent="0.2">
      <c r="A117" s="85" t="s">
        <v>154</v>
      </c>
      <c r="B117" s="85">
        <v>12</v>
      </c>
      <c r="C117" s="86">
        <v>833.25363625</v>
      </c>
      <c r="D117" s="86">
        <v>828.40310634000002</v>
      </c>
      <c r="E117" s="86">
        <v>0</v>
      </c>
      <c r="F117" s="86">
        <v>82.840310630000005</v>
      </c>
      <c r="G117" s="86">
        <v>207.10077659000001</v>
      </c>
      <c r="H117" s="86">
        <v>414.20155317000001</v>
      </c>
      <c r="I117" s="86">
        <v>0</v>
      </c>
      <c r="J117" s="86">
        <v>455.62170849</v>
      </c>
      <c r="K117" s="86">
        <v>538.46201912000004</v>
      </c>
      <c r="L117" s="86">
        <v>621.30232976000002</v>
      </c>
    </row>
    <row r="118" spans="1:12" ht="12.75" customHeight="1" x14ac:dyDescent="0.2">
      <c r="A118" s="85" t="s">
        <v>154</v>
      </c>
      <c r="B118" s="85">
        <v>13</v>
      </c>
      <c r="C118" s="86">
        <v>833.91892629999995</v>
      </c>
      <c r="D118" s="86">
        <v>829.08894640000005</v>
      </c>
      <c r="E118" s="86">
        <v>0</v>
      </c>
      <c r="F118" s="86">
        <v>82.90889464</v>
      </c>
      <c r="G118" s="86">
        <v>207.27223660000001</v>
      </c>
      <c r="H118" s="86">
        <v>414.54447320000003</v>
      </c>
      <c r="I118" s="86">
        <v>0</v>
      </c>
      <c r="J118" s="86">
        <v>455.99892052000001</v>
      </c>
      <c r="K118" s="86">
        <v>538.90781516000004</v>
      </c>
      <c r="L118" s="86">
        <v>621.81670980000001</v>
      </c>
    </row>
    <row r="119" spans="1:12" ht="12.75" customHeight="1" x14ac:dyDescent="0.2">
      <c r="A119" s="85" t="s">
        <v>154</v>
      </c>
      <c r="B119" s="85">
        <v>14</v>
      </c>
      <c r="C119" s="86">
        <v>865.22458821999999</v>
      </c>
      <c r="D119" s="86">
        <v>860.32412925999995</v>
      </c>
      <c r="E119" s="86">
        <v>0</v>
      </c>
      <c r="F119" s="86">
        <v>86.032412930000007</v>
      </c>
      <c r="G119" s="86">
        <v>215.08103231999999</v>
      </c>
      <c r="H119" s="86">
        <v>430.16206462999997</v>
      </c>
      <c r="I119" s="86">
        <v>0</v>
      </c>
      <c r="J119" s="86">
        <v>473.17827109000001</v>
      </c>
      <c r="K119" s="86">
        <v>559.21068402000003</v>
      </c>
      <c r="L119" s="86">
        <v>645.24309694999999</v>
      </c>
    </row>
    <row r="120" spans="1:12" ht="12.75" customHeight="1" x14ac:dyDescent="0.2">
      <c r="A120" s="85" t="s">
        <v>154</v>
      </c>
      <c r="B120" s="85">
        <v>15</v>
      </c>
      <c r="C120" s="86">
        <v>864.85818782000001</v>
      </c>
      <c r="D120" s="86">
        <v>860.27982867000003</v>
      </c>
      <c r="E120" s="86">
        <v>0</v>
      </c>
      <c r="F120" s="86">
        <v>86.027982870000002</v>
      </c>
      <c r="G120" s="86">
        <v>215.06995717000001</v>
      </c>
      <c r="H120" s="86">
        <v>430.13991434000002</v>
      </c>
      <c r="I120" s="86">
        <v>0</v>
      </c>
      <c r="J120" s="86">
        <v>473.15390576999999</v>
      </c>
      <c r="K120" s="86">
        <v>559.18188864000001</v>
      </c>
      <c r="L120" s="86">
        <v>645.20987149999996</v>
      </c>
    </row>
    <row r="121" spans="1:12" ht="12.75" customHeight="1" x14ac:dyDescent="0.2">
      <c r="A121" s="85" t="s">
        <v>154</v>
      </c>
      <c r="B121" s="85">
        <v>16</v>
      </c>
      <c r="C121" s="86">
        <v>869.68809677000002</v>
      </c>
      <c r="D121" s="86">
        <v>864.87306567999997</v>
      </c>
      <c r="E121" s="86">
        <v>0</v>
      </c>
      <c r="F121" s="86">
        <v>86.487306570000001</v>
      </c>
      <c r="G121" s="86">
        <v>216.21826641999999</v>
      </c>
      <c r="H121" s="86">
        <v>432.43653283999998</v>
      </c>
      <c r="I121" s="86">
        <v>0</v>
      </c>
      <c r="J121" s="86">
        <v>475.68018611999997</v>
      </c>
      <c r="K121" s="86">
        <v>562.16749269000002</v>
      </c>
      <c r="L121" s="86">
        <v>648.65479926</v>
      </c>
    </row>
    <row r="122" spans="1:12" ht="12.75" customHeight="1" x14ac:dyDescent="0.2">
      <c r="A122" s="85" t="s">
        <v>154</v>
      </c>
      <c r="B122" s="85">
        <v>17</v>
      </c>
      <c r="C122" s="86">
        <v>874.27298366000002</v>
      </c>
      <c r="D122" s="86">
        <v>869.47393919000001</v>
      </c>
      <c r="E122" s="86">
        <v>0</v>
      </c>
      <c r="F122" s="86">
        <v>86.947393919999996</v>
      </c>
      <c r="G122" s="86">
        <v>217.3684848</v>
      </c>
      <c r="H122" s="86">
        <v>434.73696960000001</v>
      </c>
      <c r="I122" s="86">
        <v>0</v>
      </c>
      <c r="J122" s="86">
        <v>478.21066654999998</v>
      </c>
      <c r="K122" s="86">
        <v>565.15806047000001</v>
      </c>
      <c r="L122" s="86">
        <v>652.10545438999998</v>
      </c>
    </row>
    <row r="123" spans="1:12" ht="12.75" customHeight="1" x14ac:dyDescent="0.2">
      <c r="A123" s="85" t="s">
        <v>154</v>
      </c>
      <c r="B123" s="85">
        <v>18</v>
      </c>
      <c r="C123" s="86">
        <v>866.19964058000005</v>
      </c>
      <c r="D123" s="86">
        <v>861.35818462999998</v>
      </c>
      <c r="E123" s="86">
        <v>0</v>
      </c>
      <c r="F123" s="86">
        <v>86.135818459999996</v>
      </c>
      <c r="G123" s="86">
        <v>215.33954616</v>
      </c>
      <c r="H123" s="86">
        <v>430.67909232</v>
      </c>
      <c r="I123" s="86">
        <v>0</v>
      </c>
      <c r="J123" s="86">
        <v>473.74700154999999</v>
      </c>
      <c r="K123" s="86">
        <v>559.88282001000005</v>
      </c>
      <c r="L123" s="86">
        <v>646.01863847000004</v>
      </c>
    </row>
    <row r="124" spans="1:12" ht="12.75" customHeight="1" x14ac:dyDescent="0.2">
      <c r="A124" s="85" t="s">
        <v>154</v>
      </c>
      <c r="B124" s="85">
        <v>19</v>
      </c>
      <c r="C124" s="86">
        <v>848.69565241999999</v>
      </c>
      <c r="D124" s="86">
        <v>844.10042084999998</v>
      </c>
      <c r="E124" s="86">
        <v>0</v>
      </c>
      <c r="F124" s="86">
        <v>84.410042090000005</v>
      </c>
      <c r="G124" s="86">
        <v>211.02510520999999</v>
      </c>
      <c r="H124" s="86">
        <v>422.05021042999999</v>
      </c>
      <c r="I124" s="86">
        <v>0</v>
      </c>
      <c r="J124" s="86">
        <v>464.25523147000001</v>
      </c>
      <c r="K124" s="86">
        <v>548.66527355000005</v>
      </c>
      <c r="L124" s="86">
        <v>633.07531563999999</v>
      </c>
    </row>
    <row r="125" spans="1:12" ht="12.75" customHeight="1" x14ac:dyDescent="0.2">
      <c r="A125" s="85" t="s">
        <v>154</v>
      </c>
      <c r="B125" s="85">
        <v>20</v>
      </c>
      <c r="C125" s="86">
        <v>817.71940192</v>
      </c>
      <c r="D125" s="86">
        <v>813.17921593000005</v>
      </c>
      <c r="E125" s="86">
        <v>0</v>
      </c>
      <c r="F125" s="86">
        <v>81.317921589999997</v>
      </c>
      <c r="G125" s="86">
        <v>203.29480398000001</v>
      </c>
      <c r="H125" s="86">
        <v>406.58960796999997</v>
      </c>
      <c r="I125" s="86">
        <v>0</v>
      </c>
      <c r="J125" s="86">
        <v>447.24856876000001</v>
      </c>
      <c r="K125" s="86">
        <v>528.56649034999998</v>
      </c>
      <c r="L125" s="86">
        <v>609.88441194999996</v>
      </c>
    </row>
    <row r="126" spans="1:12" ht="12.75" customHeight="1" x14ac:dyDescent="0.2">
      <c r="A126" s="85" t="s">
        <v>154</v>
      </c>
      <c r="B126" s="85">
        <v>21</v>
      </c>
      <c r="C126" s="86">
        <v>815.27905133000002</v>
      </c>
      <c r="D126" s="86">
        <v>810.69981829000005</v>
      </c>
      <c r="E126" s="86">
        <v>0</v>
      </c>
      <c r="F126" s="86">
        <v>81.069981830000003</v>
      </c>
      <c r="G126" s="86">
        <v>202.67495457000001</v>
      </c>
      <c r="H126" s="86">
        <v>405.34990914999997</v>
      </c>
      <c r="I126" s="86">
        <v>0</v>
      </c>
      <c r="J126" s="86">
        <v>445.88490006000001</v>
      </c>
      <c r="K126" s="86">
        <v>526.95488189000002</v>
      </c>
      <c r="L126" s="86">
        <v>608.02486371999998</v>
      </c>
    </row>
    <row r="127" spans="1:12" ht="12.75" customHeight="1" x14ac:dyDescent="0.2">
      <c r="A127" s="85" t="s">
        <v>154</v>
      </c>
      <c r="B127" s="85">
        <v>22</v>
      </c>
      <c r="C127" s="86">
        <v>829.29962911999996</v>
      </c>
      <c r="D127" s="86">
        <v>824.57478320999996</v>
      </c>
      <c r="E127" s="86">
        <v>0</v>
      </c>
      <c r="F127" s="86">
        <v>82.457478320000007</v>
      </c>
      <c r="G127" s="86">
        <v>206.14369579999999</v>
      </c>
      <c r="H127" s="86">
        <v>412.28739160999999</v>
      </c>
      <c r="I127" s="86">
        <v>0</v>
      </c>
      <c r="J127" s="86">
        <v>453.51613077000002</v>
      </c>
      <c r="K127" s="86">
        <v>535.97360908999997</v>
      </c>
      <c r="L127" s="86">
        <v>618.43108741000003</v>
      </c>
    </row>
    <row r="128" spans="1:12" ht="12.75" customHeight="1" x14ac:dyDescent="0.2">
      <c r="A128" s="85" t="s">
        <v>154</v>
      </c>
      <c r="B128" s="85">
        <v>23</v>
      </c>
      <c r="C128" s="86">
        <v>848.25167064000004</v>
      </c>
      <c r="D128" s="86">
        <v>843.62691996000001</v>
      </c>
      <c r="E128" s="86">
        <v>0</v>
      </c>
      <c r="F128" s="86">
        <v>84.362691999999996</v>
      </c>
      <c r="G128" s="86">
        <v>210.90672999</v>
      </c>
      <c r="H128" s="86">
        <v>421.81345998</v>
      </c>
      <c r="I128" s="86">
        <v>0</v>
      </c>
      <c r="J128" s="86">
        <v>463.99480598000002</v>
      </c>
      <c r="K128" s="86">
        <v>548.35749797000005</v>
      </c>
      <c r="L128" s="86">
        <v>632.72018996999998</v>
      </c>
    </row>
    <row r="129" spans="1:12" ht="12.75" customHeight="1" x14ac:dyDescent="0.2">
      <c r="A129" s="85" t="s">
        <v>154</v>
      </c>
      <c r="B129" s="85">
        <v>24</v>
      </c>
      <c r="C129" s="86">
        <v>887.54942074999997</v>
      </c>
      <c r="D129" s="86">
        <v>882.6944982</v>
      </c>
      <c r="E129" s="86">
        <v>0</v>
      </c>
      <c r="F129" s="86">
        <v>88.269449820000006</v>
      </c>
      <c r="G129" s="86">
        <v>220.67362455</v>
      </c>
      <c r="H129" s="86">
        <v>441.3472491</v>
      </c>
      <c r="I129" s="86">
        <v>0</v>
      </c>
      <c r="J129" s="86">
        <v>485.48197400999999</v>
      </c>
      <c r="K129" s="86">
        <v>573.75142383000002</v>
      </c>
      <c r="L129" s="86">
        <v>662.02087365</v>
      </c>
    </row>
    <row r="130" spans="1:12" ht="12.75" customHeight="1" x14ac:dyDescent="0.2">
      <c r="A130" s="85" t="s">
        <v>155</v>
      </c>
      <c r="B130" s="85">
        <v>1</v>
      </c>
      <c r="C130" s="86">
        <v>909.07910517000005</v>
      </c>
      <c r="D130" s="86">
        <v>904.22216354</v>
      </c>
      <c r="E130" s="86">
        <v>0</v>
      </c>
      <c r="F130" s="86">
        <v>90.422216349999999</v>
      </c>
      <c r="G130" s="86">
        <v>226.05554089</v>
      </c>
      <c r="H130" s="86">
        <v>452.11108177</v>
      </c>
      <c r="I130" s="86">
        <v>0</v>
      </c>
      <c r="J130" s="86">
        <v>497.32218994999999</v>
      </c>
      <c r="K130" s="86">
        <v>587.74440630000004</v>
      </c>
      <c r="L130" s="86">
        <v>678.16662266000003</v>
      </c>
    </row>
    <row r="131" spans="1:12" ht="12.75" customHeight="1" x14ac:dyDescent="0.2">
      <c r="A131" s="85" t="s">
        <v>155</v>
      </c>
      <c r="B131" s="85">
        <v>2</v>
      </c>
      <c r="C131" s="86">
        <v>957.14497371000004</v>
      </c>
      <c r="D131" s="86">
        <v>951.89659955000002</v>
      </c>
      <c r="E131" s="86">
        <v>0</v>
      </c>
      <c r="F131" s="86">
        <v>95.18965996</v>
      </c>
      <c r="G131" s="86">
        <v>237.97414989000001</v>
      </c>
      <c r="H131" s="86">
        <v>475.94829978000001</v>
      </c>
      <c r="I131" s="86">
        <v>0</v>
      </c>
      <c r="J131" s="86">
        <v>523.54312975000005</v>
      </c>
      <c r="K131" s="86">
        <v>618.73278971000002</v>
      </c>
      <c r="L131" s="86">
        <v>713.92244965999998</v>
      </c>
    </row>
    <row r="132" spans="1:12" ht="12.75" customHeight="1" x14ac:dyDescent="0.2">
      <c r="A132" s="85" t="s">
        <v>155</v>
      </c>
      <c r="B132" s="85">
        <v>3</v>
      </c>
      <c r="C132" s="86">
        <v>998.88663678</v>
      </c>
      <c r="D132" s="86">
        <v>993.49986361000003</v>
      </c>
      <c r="E132" s="86">
        <v>0</v>
      </c>
      <c r="F132" s="86">
        <v>99.349986360000003</v>
      </c>
      <c r="G132" s="86">
        <v>248.37496590000001</v>
      </c>
      <c r="H132" s="86">
        <v>496.74993181000002</v>
      </c>
      <c r="I132" s="86">
        <v>0</v>
      </c>
      <c r="J132" s="86">
        <v>546.42492499000002</v>
      </c>
      <c r="K132" s="86">
        <v>645.77491135000002</v>
      </c>
      <c r="L132" s="86">
        <v>745.12489771000003</v>
      </c>
    </row>
    <row r="133" spans="1:12" ht="12.75" customHeight="1" x14ac:dyDescent="0.2">
      <c r="A133" s="85" t="s">
        <v>155</v>
      </c>
      <c r="B133" s="85">
        <v>4</v>
      </c>
      <c r="C133" s="86">
        <v>1011.175236</v>
      </c>
      <c r="D133" s="86">
        <v>1005.67773971</v>
      </c>
      <c r="E133" s="86">
        <v>0</v>
      </c>
      <c r="F133" s="86">
        <v>100.56777397</v>
      </c>
      <c r="G133" s="86">
        <v>251.41943492999999</v>
      </c>
      <c r="H133" s="86">
        <v>502.83886985999999</v>
      </c>
      <c r="I133" s="86">
        <v>0</v>
      </c>
      <c r="J133" s="86">
        <v>553.12275683999997</v>
      </c>
      <c r="K133" s="86">
        <v>653.69053081000004</v>
      </c>
      <c r="L133" s="86">
        <v>754.25830478</v>
      </c>
    </row>
    <row r="134" spans="1:12" ht="12.75" customHeight="1" x14ac:dyDescent="0.2">
      <c r="A134" s="85" t="s">
        <v>155</v>
      </c>
      <c r="B134" s="85">
        <v>5</v>
      </c>
      <c r="C134" s="86">
        <v>1010.08038592</v>
      </c>
      <c r="D134" s="86">
        <v>1004.59513731</v>
      </c>
      <c r="E134" s="86">
        <v>0</v>
      </c>
      <c r="F134" s="86">
        <v>100.45951373</v>
      </c>
      <c r="G134" s="86">
        <v>251.14878433000001</v>
      </c>
      <c r="H134" s="86">
        <v>502.29756866000002</v>
      </c>
      <c r="I134" s="86">
        <v>0</v>
      </c>
      <c r="J134" s="86">
        <v>552.52732551999998</v>
      </c>
      <c r="K134" s="86">
        <v>652.98683925</v>
      </c>
      <c r="L134" s="86">
        <v>753.44635298000003</v>
      </c>
    </row>
    <row r="135" spans="1:12" ht="12.75" customHeight="1" x14ac:dyDescent="0.2">
      <c r="A135" s="85" t="s">
        <v>155</v>
      </c>
      <c r="B135" s="85">
        <v>6</v>
      </c>
      <c r="C135" s="86">
        <v>998.64731654000002</v>
      </c>
      <c r="D135" s="86">
        <v>993.26001414999996</v>
      </c>
      <c r="E135" s="86">
        <v>0</v>
      </c>
      <c r="F135" s="86">
        <v>99.326001419999997</v>
      </c>
      <c r="G135" s="86">
        <v>248.31500353999999</v>
      </c>
      <c r="H135" s="86">
        <v>496.63000707999998</v>
      </c>
      <c r="I135" s="86">
        <v>0</v>
      </c>
      <c r="J135" s="86">
        <v>546.29300778000004</v>
      </c>
      <c r="K135" s="86">
        <v>645.61900920000005</v>
      </c>
      <c r="L135" s="86">
        <v>744.94501061000005</v>
      </c>
    </row>
    <row r="136" spans="1:12" ht="12.75" customHeight="1" x14ac:dyDescent="0.2">
      <c r="A136" s="85" t="s">
        <v>155</v>
      </c>
      <c r="B136" s="85">
        <v>7</v>
      </c>
      <c r="C136" s="86">
        <v>983.55440763000001</v>
      </c>
      <c r="D136" s="86">
        <v>978.11788925999997</v>
      </c>
      <c r="E136" s="86">
        <v>0</v>
      </c>
      <c r="F136" s="86">
        <v>97.811788930000006</v>
      </c>
      <c r="G136" s="86">
        <v>244.52947232</v>
      </c>
      <c r="H136" s="86">
        <v>489.05894462999998</v>
      </c>
      <c r="I136" s="86">
        <v>0</v>
      </c>
      <c r="J136" s="86">
        <v>537.96483909000005</v>
      </c>
      <c r="K136" s="86">
        <v>635.77662801999998</v>
      </c>
      <c r="L136" s="86">
        <v>733.58841695000001</v>
      </c>
    </row>
    <row r="137" spans="1:12" ht="12.75" customHeight="1" x14ac:dyDescent="0.2">
      <c r="A137" s="85" t="s">
        <v>155</v>
      </c>
      <c r="B137" s="85">
        <v>8</v>
      </c>
      <c r="C137" s="86">
        <v>938.10145296999997</v>
      </c>
      <c r="D137" s="86">
        <v>932.91459451000003</v>
      </c>
      <c r="E137" s="86">
        <v>0</v>
      </c>
      <c r="F137" s="86">
        <v>93.291459450000005</v>
      </c>
      <c r="G137" s="86">
        <v>233.22864863000001</v>
      </c>
      <c r="H137" s="86">
        <v>466.45729726000002</v>
      </c>
      <c r="I137" s="86">
        <v>0</v>
      </c>
      <c r="J137" s="86">
        <v>513.10302697999998</v>
      </c>
      <c r="K137" s="86">
        <v>606.39448643000003</v>
      </c>
      <c r="L137" s="86">
        <v>699.68594587999996</v>
      </c>
    </row>
    <row r="138" spans="1:12" ht="12.75" customHeight="1" x14ac:dyDescent="0.2">
      <c r="A138" s="85" t="s">
        <v>155</v>
      </c>
      <c r="B138" s="85">
        <v>9</v>
      </c>
      <c r="C138" s="86">
        <v>867.89691619999996</v>
      </c>
      <c r="D138" s="86">
        <v>863.05479333999995</v>
      </c>
      <c r="E138" s="86">
        <v>0</v>
      </c>
      <c r="F138" s="86">
        <v>86.305479329999997</v>
      </c>
      <c r="G138" s="86">
        <v>215.76369833999999</v>
      </c>
      <c r="H138" s="86">
        <v>431.52739666999997</v>
      </c>
      <c r="I138" s="86">
        <v>0</v>
      </c>
      <c r="J138" s="86">
        <v>474.68013633999999</v>
      </c>
      <c r="K138" s="86">
        <v>560.98561567000002</v>
      </c>
      <c r="L138" s="86">
        <v>647.29109501000005</v>
      </c>
    </row>
    <row r="139" spans="1:12" ht="12.75" customHeight="1" x14ac:dyDescent="0.2">
      <c r="A139" s="85" t="s">
        <v>155</v>
      </c>
      <c r="B139" s="85">
        <v>10</v>
      </c>
      <c r="C139" s="86">
        <v>840.89895035999996</v>
      </c>
      <c r="D139" s="86">
        <v>836.19127508999998</v>
      </c>
      <c r="E139" s="86">
        <v>0</v>
      </c>
      <c r="F139" s="86">
        <v>83.619127509999998</v>
      </c>
      <c r="G139" s="86">
        <v>209.04781876999999</v>
      </c>
      <c r="H139" s="86">
        <v>418.09563754999999</v>
      </c>
      <c r="I139" s="86">
        <v>0</v>
      </c>
      <c r="J139" s="86">
        <v>459.90520129999999</v>
      </c>
      <c r="K139" s="86">
        <v>543.52432881000004</v>
      </c>
      <c r="L139" s="86">
        <v>627.14345632000004</v>
      </c>
    </row>
    <row r="140" spans="1:12" ht="12.75" customHeight="1" x14ac:dyDescent="0.2">
      <c r="A140" s="85" t="s">
        <v>155</v>
      </c>
      <c r="B140" s="85">
        <v>11</v>
      </c>
      <c r="C140" s="86">
        <v>818.87674973000003</v>
      </c>
      <c r="D140" s="86">
        <v>814.31800005000002</v>
      </c>
      <c r="E140" s="86">
        <v>0</v>
      </c>
      <c r="F140" s="86">
        <v>81.431800010000003</v>
      </c>
      <c r="G140" s="86">
        <v>203.57950001</v>
      </c>
      <c r="H140" s="86">
        <v>407.15900003000002</v>
      </c>
      <c r="I140" s="86">
        <v>0</v>
      </c>
      <c r="J140" s="86">
        <v>447.87490002999999</v>
      </c>
      <c r="K140" s="86">
        <v>529.30670003</v>
      </c>
      <c r="L140" s="86">
        <v>610.73850003999996</v>
      </c>
    </row>
    <row r="141" spans="1:12" ht="12.75" customHeight="1" x14ac:dyDescent="0.2">
      <c r="A141" s="85" t="s">
        <v>155</v>
      </c>
      <c r="B141" s="85">
        <v>12</v>
      </c>
      <c r="C141" s="86">
        <v>821.85403294000002</v>
      </c>
      <c r="D141" s="86">
        <v>817.26037185999996</v>
      </c>
      <c r="E141" s="86">
        <v>0</v>
      </c>
      <c r="F141" s="86">
        <v>81.72603719</v>
      </c>
      <c r="G141" s="86">
        <v>204.31509296999999</v>
      </c>
      <c r="H141" s="86">
        <v>408.63018592999998</v>
      </c>
      <c r="I141" s="86">
        <v>0</v>
      </c>
      <c r="J141" s="86">
        <v>449.49320452000001</v>
      </c>
      <c r="K141" s="86">
        <v>531.21924171000001</v>
      </c>
      <c r="L141" s="86">
        <v>612.94527889999995</v>
      </c>
    </row>
    <row r="142" spans="1:12" ht="12.75" customHeight="1" x14ac:dyDescent="0.2">
      <c r="A142" s="85" t="s">
        <v>155</v>
      </c>
      <c r="B142" s="85">
        <v>13</v>
      </c>
      <c r="C142" s="86">
        <v>838.95257836999997</v>
      </c>
      <c r="D142" s="86">
        <v>834.19318317</v>
      </c>
      <c r="E142" s="86">
        <v>0</v>
      </c>
      <c r="F142" s="86">
        <v>83.419318320000002</v>
      </c>
      <c r="G142" s="86">
        <v>208.54829579</v>
      </c>
      <c r="H142" s="86">
        <v>417.09659159</v>
      </c>
      <c r="I142" s="86">
        <v>0</v>
      </c>
      <c r="J142" s="86">
        <v>458.80625074</v>
      </c>
      <c r="K142" s="86">
        <v>542.22556906</v>
      </c>
      <c r="L142" s="86">
        <v>625.64488738</v>
      </c>
    </row>
    <row r="143" spans="1:12" ht="12.75" customHeight="1" x14ac:dyDescent="0.2">
      <c r="A143" s="85" t="s">
        <v>155</v>
      </c>
      <c r="B143" s="85">
        <v>14</v>
      </c>
      <c r="C143" s="86">
        <v>864.53121933</v>
      </c>
      <c r="D143" s="86">
        <v>858.90558276000002</v>
      </c>
      <c r="E143" s="86">
        <v>0</v>
      </c>
      <c r="F143" s="86">
        <v>85.890558279999993</v>
      </c>
      <c r="G143" s="86">
        <v>214.72639569</v>
      </c>
      <c r="H143" s="86">
        <v>429.45279138000001</v>
      </c>
      <c r="I143" s="86">
        <v>0</v>
      </c>
      <c r="J143" s="86">
        <v>472.39807051999998</v>
      </c>
      <c r="K143" s="86">
        <v>558.28862878999996</v>
      </c>
      <c r="L143" s="86">
        <v>644.17918707000001</v>
      </c>
    </row>
    <row r="144" spans="1:12" ht="12.75" customHeight="1" x14ac:dyDescent="0.2">
      <c r="A144" s="85" t="s">
        <v>155</v>
      </c>
      <c r="B144" s="85">
        <v>15</v>
      </c>
      <c r="C144" s="86">
        <v>869.63055975999998</v>
      </c>
      <c r="D144" s="86">
        <v>864.10945130000005</v>
      </c>
      <c r="E144" s="86">
        <v>0</v>
      </c>
      <c r="F144" s="86">
        <v>86.410945130000002</v>
      </c>
      <c r="G144" s="86">
        <v>216.02736282999999</v>
      </c>
      <c r="H144" s="86">
        <v>432.05472565000002</v>
      </c>
      <c r="I144" s="86">
        <v>0</v>
      </c>
      <c r="J144" s="86">
        <v>475.26019822000001</v>
      </c>
      <c r="K144" s="86">
        <v>561.67114334999997</v>
      </c>
      <c r="L144" s="86">
        <v>648.08208848000004</v>
      </c>
    </row>
    <row r="145" spans="1:12" ht="12.75" customHeight="1" x14ac:dyDescent="0.2">
      <c r="A145" s="85" t="s">
        <v>155</v>
      </c>
      <c r="B145" s="85">
        <v>16</v>
      </c>
      <c r="C145" s="86">
        <v>874.09759745999997</v>
      </c>
      <c r="D145" s="86">
        <v>868.48905609999997</v>
      </c>
      <c r="E145" s="86">
        <v>0</v>
      </c>
      <c r="F145" s="86">
        <v>86.848905610000003</v>
      </c>
      <c r="G145" s="86">
        <v>217.12226403</v>
      </c>
      <c r="H145" s="86">
        <v>434.24452804999999</v>
      </c>
      <c r="I145" s="86">
        <v>0</v>
      </c>
      <c r="J145" s="86">
        <v>477.66898085999998</v>
      </c>
      <c r="K145" s="86">
        <v>564.51788647000001</v>
      </c>
      <c r="L145" s="86">
        <v>651.36679207999998</v>
      </c>
    </row>
    <row r="146" spans="1:12" ht="12.75" customHeight="1" x14ac:dyDescent="0.2">
      <c r="A146" s="85" t="s">
        <v>155</v>
      </c>
      <c r="B146" s="85">
        <v>17</v>
      </c>
      <c r="C146" s="86">
        <v>875.22195002000001</v>
      </c>
      <c r="D146" s="86">
        <v>869.24136031</v>
      </c>
      <c r="E146" s="86">
        <v>0</v>
      </c>
      <c r="F146" s="86">
        <v>86.92413603</v>
      </c>
      <c r="G146" s="86">
        <v>217.31034008</v>
      </c>
      <c r="H146" s="86">
        <v>434.62068016000001</v>
      </c>
      <c r="I146" s="86">
        <v>0</v>
      </c>
      <c r="J146" s="86">
        <v>478.08274817</v>
      </c>
      <c r="K146" s="86">
        <v>565.00688419999994</v>
      </c>
      <c r="L146" s="86">
        <v>651.93102022999994</v>
      </c>
    </row>
    <row r="147" spans="1:12" ht="12.75" customHeight="1" x14ac:dyDescent="0.2">
      <c r="A147" s="85" t="s">
        <v>155</v>
      </c>
      <c r="B147" s="85">
        <v>18</v>
      </c>
      <c r="C147" s="86">
        <v>875.44012075000001</v>
      </c>
      <c r="D147" s="86">
        <v>869.38210903000004</v>
      </c>
      <c r="E147" s="86">
        <v>0</v>
      </c>
      <c r="F147" s="86">
        <v>86.938210900000001</v>
      </c>
      <c r="G147" s="86">
        <v>217.34552726000001</v>
      </c>
      <c r="H147" s="86">
        <v>434.69105452000002</v>
      </c>
      <c r="I147" s="86">
        <v>0</v>
      </c>
      <c r="J147" s="86">
        <v>478.16015997</v>
      </c>
      <c r="K147" s="86">
        <v>565.09837087000005</v>
      </c>
      <c r="L147" s="86">
        <v>652.03658177</v>
      </c>
    </row>
    <row r="148" spans="1:12" ht="12.75" customHeight="1" x14ac:dyDescent="0.2">
      <c r="A148" s="85" t="s">
        <v>155</v>
      </c>
      <c r="B148" s="85">
        <v>19</v>
      </c>
      <c r="C148" s="86">
        <v>844.71550906000004</v>
      </c>
      <c r="D148" s="86">
        <v>838.85712225999998</v>
      </c>
      <c r="E148" s="86">
        <v>0</v>
      </c>
      <c r="F148" s="86">
        <v>83.885712229999996</v>
      </c>
      <c r="G148" s="86">
        <v>209.71428057</v>
      </c>
      <c r="H148" s="86">
        <v>419.42856112999999</v>
      </c>
      <c r="I148" s="86">
        <v>0</v>
      </c>
      <c r="J148" s="86">
        <v>461.37141724000003</v>
      </c>
      <c r="K148" s="86">
        <v>545.25712947</v>
      </c>
      <c r="L148" s="86">
        <v>629.14284169999996</v>
      </c>
    </row>
    <row r="149" spans="1:12" ht="12.75" customHeight="1" x14ac:dyDescent="0.2">
      <c r="A149" s="85" t="s">
        <v>155</v>
      </c>
      <c r="B149" s="85">
        <v>20</v>
      </c>
      <c r="C149" s="86">
        <v>834.38265323999997</v>
      </c>
      <c r="D149" s="86">
        <v>828.70343553999999</v>
      </c>
      <c r="E149" s="86">
        <v>0</v>
      </c>
      <c r="F149" s="86">
        <v>82.870343550000001</v>
      </c>
      <c r="G149" s="86">
        <v>207.17585889</v>
      </c>
      <c r="H149" s="86">
        <v>414.35171776999999</v>
      </c>
      <c r="I149" s="86">
        <v>0</v>
      </c>
      <c r="J149" s="86">
        <v>455.78688955000001</v>
      </c>
      <c r="K149" s="86">
        <v>538.65723309999998</v>
      </c>
      <c r="L149" s="86">
        <v>621.52757666000002</v>
      </c>
    </row>
    <row r="150" spans="1:12" ht="12.75" customHeight="1" x14ac:dyDescent="0.2">
      <c r="A150" s="85" t="s">
        <v>155</v>
      </c>
      <c r="B150" s="85">
        <v>21</v>
      </c>
      <c r="C150" s="86">
        <v>853.84146033000002</v>
      </c>
      <c r="D150" s="86">
        <v>848.32662656000002</v>
      </c>
      <c r="E150" s="86">
        <v>0</v>
      </c>
      <c r="F150" s="86">
        <v>84.832662659999997</v>
      </c>
      <c r="G150" s="86">
        <v>212.08165664000001</v>
      </c>
      <c r="H150" s="86">
        <v>424.16331328000001</v>
      </c>
      <c r="I150" s="86">
        <v>0</v>
      </c>
      <c r="J150" s="86">
        <v>466.57964461</v>
      </c>
      <c r="K150" s="86">
        <v>551.41230726000003</v>
      </c>
      <c r="L150" s="86">
        <v>636.24496992000002</v>
      </c>
    </row>
    <row r="151" spans="1:12" ht="12.75" customHeight="1" x14ac:dyDescent="0.2">
      <c r="A151" s="85" t="s">
        <v>155</v>
      </c>
      <c r="B151" s="85">
        <v>22</v>
      </c>
      <c r="C151" s="86">
        <v>826.10643066</v>
      </c>
      <c r="D151" s="86">
        <v>821.55555613000001</v>
      </c>
      <c r="E151" s="86">
        <v>0</v>
      </c>
      <c r="F151" s="86">
        <v>82.155555609999993</v>
      </c>
      <c r="G151" s="86">
        <v>205.38888903</v>
      </c>
      <c r="H151" s="86">
        <v>410.77777807000001</v>
      </c>
      <c r="I151" s="86">
        <v>0</v>
      </c>
      <c r="J151" s="86">
        <v>451.85555586999999</v>
      </c>
      <c r="K151" s="86">
        <v>534.01111147999995</v>
      </c>
      <c r="L151" s="86">
        <v>616.16666710000004</v>
      </c>
    </row>
    <row r="152" spans="1:12" ht="12.75" customHeight="1" x14ac:dyDescent="0.2">
      <c r="A152" s="85" t="s">
        <v>155</v>
      </c>
      <c r="B152" s="85">
        <v>23</v>
      </c>
      <c r="C152" s="86">
        <v>798.75048645000004</v>
      </c>
      <c r="D152" s="86">
        <v>794.35852023999996</v>
      </c>
      <c r="E152" s="86">
        <v>0</v>
      </c>
      <c r="F152" s="86">
        <v>79.435852019999999</v>
      </c>
      <c r="G152" s="86">
        <v>198.58963005999999</v>
      </c>
      <c r="H152" s="86">
        <v>397.17926011999998</v>
      </c>
      <c r="I152" s="86">
        <v>0</v>
      </c>
      <c r="J152" s="86">
        <v>436.89718613000002</v>
      </c>
      <c r="K152" s="86">
        <v>516.33303816</v>
      </c>
      <c r="L152" s="86">
        <v>595.76889017999997</v>
      </c>
    </row>
    <row r="153" spans="1:12" ht="12.75" customHeight="1" x14ac:dyDescent="0.2">
      <c r="A153" s="85" t="s">
        <v>155</v>
      </c>
      <c r="B153" s="85">
        <v>24</v>
      </c>
      <c r="C153" s="86">
        <v>854.36451927999997</v>
      </c>
      <c r="D153" s="86">
        <v>849.90325238000003</v>
      </c>
      <c r="E153" s="86">
        <v>0</v>
      </c>
      <c r="F153" s="86">
        <v>84.990325240000004</v>
      </c>
      <c r="G153" s="86">
        <v>212.47581310000001</v>
      </c>
      <c r="H153" s="86">
        <v>424.95162619000001</v>
      </c>
      <c r="I153" s="86">
        <v>0</v>
      </c>
      <c r="J153" s="86">
        <v>467.44678880999999</v>
      </c>
      <c r="K153" s="86">
        <v>552.43711404999999</v>
      </c>
      <c r="L153" s="86">
        <v>637.42743929000005</v>
      </c>
    </row>
    <row r="154" spans="1:12" ht="12.75" customHeight="1" x14ac:dyDescent="0.2">
      <c r="A154" s="85" t="s">
        <v>156</v>
      </c>
      <c r="B154" s="85">
        <v>1</v>
      </c>
      <c r="C154" s="86">
        <v>958.04006707999997</v>
      </c>
      <c r="D154" s="86">
        <v>952.77830925000001</v>
      </c>
      <c r="E154" s="86">
        <v>0</v>
      </c>
      <c r="F154" s="86">
        <v>95.277830929999993</v>
      </c>
      <c r="G154" s="86">
        <v>238.19457731</v>
      </c>
      <c r="H154" s="86">
        <v>476.38915463000001</v>
      </c>
      <c r="I154" s="86">
        <v>0</v>
      </c>
      <c r="J154" s="86">
        <v>524.02807009000003</v>
      </c>
      <c r="K154" s="86">
        <v>619.30590100999996</v>
      </c>
      <c r="L154" s="86">
        <v>714.58373194000001</v>
      </c>
    </row>
    <row r="155" spans="1:12" ht="12.75" customHeight="1" x14ac:dyDescent="0.2">
      <c r="A155" s="85" t="s">
        <v>156</v>
      </c>
      <c r="B155" s="85">
        <v>2</v>
      </c>
      <c r="C155" s="86">
        <v>984.62292243000002</v>
      </c>
      <c r="D155" s="86">
        <v>979.17098729999998</v>
      </c>
      <c r="E155" s="86">
        <v>0</v>
      </c>
      <c r="F155" s="86">
        <v>97.917098730000006</v>
      </c>
      <c r="G155" s="86">
        <v>244.79274683</v>
      </c>
      <c r="H155" s="86">
        <v>489.58549364999999</v>
      </c>
      <c r="I155" s="86">
        <v>0</v>
      </c>
      <c r="J155" s="86">
        <v>538.54404302</v>
      </c>
      <c r="K155" s="86">
        <v>636.46114175000002</v>
      </c>
      <c r="L155" s="86">
        <v>734.37824048000004</v>
      </c>
    </row>
    <row r="156" spans="1:12" ht="12.75" customHeight="1" x14ac:dyDescent="0.2">
      <c r="A156" s="85" t="s">
        <v>156</v>
      </c>
      <c r="B156" s="85">
        <v>3</v>
      </c>
      <c r="C156" s="86">
        <v>1017.0828774399999</v>
      </c>
      <c r="D156" s="86">
        <v>1011.36670502</v>
      </c>
      <c r="E156" s="86">
        <v>0</v>
      </c>
      <c r="F156" s="86">
        <v>101.13667049999999</v>
      </c>
      <c r="G156" s="86">
        <v>252.84167626000001</v>
      </c>
      <c r="H156" s="86">
        <v>505.68335251000002</v>
      </c>
      <c r="I156" s="86">
        <v>0</v>
      </c>
      <c r="J156" s="86">
        <v>556.25168775999998</v>
      </c>
      <c r="K156" s="86">
        <v>657.38835826000002</v>
      </c>
      <c r="L156" s="86">
        <v>758.52502876999995</v>
      </c>
    </row>
    <row r="157" spans="1:12" ht="12.75" customHeight="1" x14ac:dyDescent="0.2">
      <c r="A157" s="85" t="s">
        <v>156</v>
      </c>
      <c r="B157" s="85">
        <v>4</v>
      </c>
      <c r="C157" s="86">
        <v>1032.04008075</v>
      </c>
      <c r="D157" s="86">
        <v>1026.3551276400001</v>
      </c>
      <c r="E157" s="86">
        <v>0</v>
      </c>
      <c r="F157" s="86">
        <v>102.63551276</v>
      </c>
      <c r="G157" s="86">
        <v>256.58878191000002</v>
      </c>
      <c r="H157" s="86">
        <v>513.17756382000005</v>
      </c>
      <c r="I157" s="86">
        <v>0</v>
      </c>
      <c r="J157" s="86">
        <v>564.49532020000004</v>
      </c>
      <c r="K157" s="86">
        <v>667.13083297000003</v>
      </c>
      <c r="L157" s="86">
        <v>769.76634573000001</v>
      </c>
    </row>
    <row r="158" spans="1:12" ht="12.75" customHeight="1" x14ac:dyDescent="0.2">
      <c r="A158" s="85" t="s">
        <v>156</v>
      </c>
      <c r="B158" s="85">
        <v>5</v>
      </c>
      <c r="C158" s="86">
        <v>1030.6662782999999</v>
      </c>
      <c r="D158" s="86">
        <v>1024.79822588</v>
      </c>
      <c r="E158" s="86">
        <v>0</v>
      </c>
      <c r="F158" s="86">
        <v>102.47982259</v>
      </c>
      <c r="G158" s="86">
        <v>256.19955647</v>
      </c>
      <c r="H158" s="86">
        <v>512.39911294000001</v>
      </c>
      <c r="I158" s="86">
        <v>0</v>
      </c>
      <c r="J158" s="86">
        <v>563.63902423000002</v>
      </c>
      <c r="K158" s="86">
        <v>666.11884682000004</v>
      </c>
      <c r="L158" s="86">
        <v>768.59866940999996</v>
      </c>
    </row>
    <row r="159" spans="1:12" ht="12.75" customHeight="1" x14ac:dyDescent="0.2">
      <c r="A159" s="85" t="s">
        <v>156</v>
      </c>
      <c r="B159" s="85">
        <v>6</v>
      </c>
      <c r="C159" s="86">
        <v>1019.22324804</v>
      </c>
      <c r="D159" s="86">
        <v>1013.36331888</v>
      </c>
      <c r="E159" s="86">
        <v>0</v>
      </c>
      <c r="F159" s="86">
        <v>101.33633189</v>
      </c>
      <c r="G159" s="86">
        <v>253.34082971999999</v>
      </c>
      <c r="H159" s="86">
        <v>506.68165943999998</v>
      </c>
      <c r="I159" s="86">
        <v>0</v>
      </c>
      <c r="J159" s="86">
        <v>557.34982537999997</v>
      </c>
      <c r="K159" s="86">
        <v>658.68615726999997</v>
      </c>
      <c r="L159" s="86">
        <v>760.02248915999996</v>
      </c>
    </row>
    <row r="160" spans="1:12" ht="12.75" customHeight="1" x14ac:dyDescent="0.2">
      <c r="A160" s="85" t="s">
        <v>156</v>
      </c>
      <c r="B160" s="85">
        <v>7</v>
      </c>
      <c r="C160" s="86">
        <v>966.08511953000004</v>
      </c>
      <c r="D160" s="86">
        <v>959.63361052000005</v>
      </c>
      <c r="E160" s="86">
        <v>0</v>
      </c>
      <c r="F160" s="86">
        <v>95.963361050000003</v>
      </c>
      <c r="G160" s="86">
        <v>239.90840263000001</v>
      </c>
      <c r="H160" s="86">
        <v>479.81680526000002</v>
      </c>
      <c r="I160" s="86">
        <v>0</v>
      </c>
      <c r="J160" s="86">
        <v>527.79848578999997</v>
      </c>
      <c r="K160" s="86">
        <v>623.76184683999998</v>
      </c>
      <c r="L160" s="86">
        <v>719.72520788999998</v>
      </c>
    </row>
    <row r="161" spans="1:12" ht="12.75" customHeight="1" x14ac:dyDescent="0.2">
      <c r="A161" s="85" t="s">
        <v>156</v>
      </c>
      <c r="B161" s="85">
        <v>8</v>
      </c>
      <c r="C161" s="86">
        <v>900.16505632999997</v>
      </c>
      <c r="D161" s="86">
        <v>894.98511057999997</v>
      </c>
      <c r="E161" s="86">
        <v>0</v>
      </c>
      <c r="F161" s="86">
        <v>89.498511059999998</v>
      </c>
      <c r="G161" s="86">
        <v>223.74627765</v>
      </c>
      <c r="H161" s="86">
        <v>447.49255528999998</v>
      </c>
      <c r="I161" s="86">
        <v>0</v>
      </c>
      <c r="J161" s="86">
        <v>492.24181082000001</v>
      </c>
      <c r="K161" s="86">
        <v>581.74032188000001</v>
      </c>
      <c r="L161" s="86">
        <v>671.23883293999995</v>
      </c>
    </row>
    <row r="162" spans="1:12" ht="12.75" customHeight="1" x14ac:dyDescent="0.2">
      <c r="A162" s="85" t="s">
        <v>156</v>
      </c>
      <c r="B162" s="85">
        <v>9</v>
      </c>
      <c r="C162" s="86">
        <v>854.88966060999996</v>
      </c>
      <c r="D162" s="86">
        <v>850.06023402999995</v>
      </c>
      <c r="E162" s="86">
        <v>0</v>
      </c>
      <c r="F162" s="86">
        <v>85.006023400000004</v>
      </c>
      <c r="G162" s="86">
        <v>212.51505850999999</v>
      </c>
      <c r="H162" s="86">
        <v>425.03011701999998</v>
      </c>
      <c r="I162" s="86">
        <v>0</v>
      </c>
      <c r="J162" s="86">
        <v>467.53312871999998</v>
      </c>
      <c r="K162" s="86">
        <v>552.53915212000004</v>
      </c>
      <c r="L162" s="86">
        <v>637.54517552000004</v>
      </c>
    </row>
    <row r="163" spans="1:12" ht="12.75" customHeight="1" x14ac:dyDescent="0.2">
      <c r="A163" s="85" t="s">
        <v>156</v>
      </c>
      <c r="B163" s="85">
        <v>10</v>
      </c>
      <c r="C163" s="86">
        <v>853.44633495000005</v>
      </c>
      <c r="D163" s="86">
        <v>849.03155960000004</v>
      </c>
      <c r="E163" s="86">
        <v>0</v>
      </c>
      <c r="F163" s="86">
        <v>84.903155960000007</v>
      </c>
      <c r="G163" s="86">
        <v>212.25788990000001</v>
      </c>
      <c r="H163" s="86">
        <v>424.51577980000002</v>
      </c>
      <c r="I163" s="86">
        <v>0</v>
      </c>
      <c r="J163" s="86">
        <v>466.96735777999999</v>
      </c>
      <c r="K163" s="86">
        <v>551.87051373999998</v>
      </c>
      <c r="L163" s="86">
        <v>636.77366970000003</v>
      </c>
    </row>
    <row r="164" spans="1:12" ht="12.75" customHeight="1" x14ac:dyDescent="0.2">
      <c r="A164" s="85" t="s">
        <v>156</v>
      </c>
      <c r="B164" s="85">
        <v>11</v>
      </c>
      <c r="C164" s="86">
        <v>855.05374023000002</v>
      </c>
      <c r="D164" s="86">
        <v>850.87788108999996</v>
      </c>
      <c r="E164" s="86">
        <v>0</v>
      </c>
      <c r="F164" s="86">
        <v>85.087788110000005</v>
      </c>
      <c r="G164" s="86">
        <v>212.71947026999999</v>
      </c>
      <c r="H164" s="86">
        <v>425.43894054999998</v>
      </c>
      <c r="I164" s="86">
        <v>0</v>
      </c>
      <c r="J164" s="86">
        <v>467.98283459999999</v>
      </c>
      <c r="K164" s="86">
        <v>553.07062270999995</v>
      </c>
      <c r="L164" s="86">
        <v>638.15841081999997</v>
      </c>
    </row>
    <row r="165" spans="1:12" ht="12.75" customHeight="1" x14ac:dyDescent="0.2">
      <c r="A165" s="85" t="s">
        <v>156</v>
      </c>
      <c r="B165" s="85">
        <v>12</v>
      </c>
      <c r="C165" s="86">
        <v>856.24463668999999</v>
      </c>
      <c r="D165" s="86">
        <v>852.10478655999998</v>
      </c>
      <c r="E165" s="86">
        <v>0</v>
      </c>
      <c r="F165" s="86">
        <v>85.210478660000007</v>
      </c>
      <c r="G165" s="86">
        <v>213.02619663999999</v>
      </c>
      <c r="H165" s="86">
        <v>426.05239327999999</v>
      </c>
      <c r="I165" s="86">
        <v>0</v>
      </c>
      <c r="J165" s="86">
        <v>468.65763261000001</v>
      </c>
      <c r="K165" s="86">
        <v>553.86811125999998</v>
      </c>
      <c r="L165" s="86">
        <v>639.07858992000001</v>
      </c>
    </row>
    <row r="166" spans="1:12" ht="12.75" customHeight="1" x14ac:dyDescent="0.2">
      <c r="A166" s="85" t="s">
        <v>156</v>
      </c>
      <c r="B166" s="85">
        <v>13</v>
      </c>
      <c r="C166" s="86">
        <v>854.38704900000005</v>
      </c>
      <c r="D166" s="86">
        <v>850.13723751999999</v>
      </c>
      <c r="E166" s="86">
        <v>0</v>
      </c>
      <c r="F166" s="86">
        <v>85.013723749999997</v>
      </c>
      <c r="G166" s="86">
        <v>212.53430938</v>
      </c>
      <c r="H166" s="86">
        <v>425.06861875999999</v>
      </c>
      <c r="I166" s="86">
        <v>0</v>
      </c>
      <c r="J166" s="86">
        <v>467.57548064000002</v>
      </c>
      <c r="K166" s="86">
        <v>552.58920438999996</v>
      </c>
      <c r="L166" s="86">
        <v>637.60292814000002</v>
      </c>
    </row>
    <row r="167" spans="1:12" ht="12.75" customHeight="1" x14ac:dyDescent="0.2">
      <c r="A167" s="85" t="s">
        <v>156</v>
      </c>
      <c r="B167" s="85">
        <v>14</v>
      </c>
      <c r="C167" s="86">
        <v>854.73036482999998</v>
      </c>
      <c r="D167" s="86">
        <v>850.15978572999995</v>
      </c>
      <c r="E167" s="86">
        <v>0</v>
      </c>
      <c r="F167" s="86">
        <v>85.015978570000001</v>
      </c>
      <c r="G167" s="86">
        <v>212.53994642999999</v>
      </c>
      <c r="H167" s="86">
        <v>425.07989286999998</v>
      </c>
      <c r="I167" s="86">
        <v>0</v>
      </c>
      <c r="J167" s="86">
        <v>467.58788214999998</v>
      </c>
      <c r="K167" s="86">
        <v>552.60386071999994</v>
      </c>
      <c r="L167" s="86">
        <v>637.61983929999997</v>
      </c>
    </row>
    <row r="168" spans="1:12" ht="12.75" customHeight="1" x14ac:dyDescent="0.2">
      <c r="A168" s="85" t="s">
        <v>156</v>
      </c>
      <c r="B168" s="85">
        <v>15</v>
      </c>
      <c r="C168" s="86">
        <v>847.11504449999995</v>
      </c>
      <c r="D168" s="86">
        <v>840.18337002999999</v>
      </c>
      <c r="E168" s="86">
        <v>0</v>
      </c>
      <c r="F168" s="86">
        <v>84.018337000000002</v>
      </c>
      <c r="G168" s="86">
        <v>210.04584251</v>
      </c>
      <c r="H168" s="86">
        <v>420.09168502</v>
      </c>
      <c r="I168" s="86">
        <v>0</v>
      </c>
      <c r="J168" s="86">
        <v>462.10085351999999</v>
      </c>
      <c r="K168" s="86">
        <v>546.11919051999996</v>
      </c>
      <c r="L168" s="86">
        <v>630.13752752000005</v>
      </c>
    </row>
    <row r="169" spans="1:12" ht="12.75" customHeight="1" x14ac:dyDescent="0.2">
      <c r="A169" s="85" t="s">
        <v>156</v>
      </c>
      <c r="B169" s="85">
        <v>16</v>
      </c>
      <c r="C169" s="86">
        <v>839.00269921999995</v>
      </c>
      <c r="D169" s="86">
        <v>831.81996589000005</v>
      </c>
      <c r="E169" s="86">
        <v>0</v>
      </c>
      <c r="F169" s="86">
        <v>83.181996589999997</v>
      </c>
      <c r="G169" s="86">
        <v>207.95499147000001</v>
      </c>
      <c r="H169" s="86">
        <v>415.90998295000003</v>
      </c>
      <c r="I169" s="86">
        <v>0</v>
      </c>
      <c r="J169" s="86">
        <v>457.50098123999999</v>
      </c>
      <c r="K169" s="86">
        <v>540.68297783000003</v>
      </c>
      <c r="L169" s="86">
        <v>623.86497441999995</v>
      </c>
    </row>
    <row r="170" spans="1:12" ht="12.75" customHeight="1" x14ac:dyDescent="0.2">
      <c r="A170" s="85" t="s">
        <v>156</v>
      </c>
      <c r="B170" s="85">
        <v>17</v>
      </c>
      <c r="C170" s="86">
        <v>895.91482477</v>
      </c>
      <c r="D170" s="86">
        <v>888.74615070000004</v>
      </c>
      <c r="E170" s="86">
        <v>0</v>
      </c>
      <c r="F170" s="86">
        <v>88.874615070000004</v>
      </c>
      <c r="G170" s="86">
        <v>222.18653767999999</v>
      </c>
      <c r="H170" s="86">
        <v>444.37307535000002</v>
      </c>
      <c r="I170" s="86">
        <v>0</v>
      </c>
      <c r="J170" s="86">
        <v>488.81038289000003</v>
      </c>
      <c r="K170" s="86">
        <v>577.68499796000003</v>
      </c>
      <c r="L170" s="86">
        <v>666.55961303000004</v>
      </c>
    </row>
    <row r="171" spans="1:12" ht="12.75" customHeight="1" x14ac:dyDescent="0.2">
      <c r="A171" s="85" t="s">
        <v>156</v>
      </c>
      <c r="B171" s="85">
        <v>18</v>
      </c>
      <c r="C171" s="86">
        <v>907.21999305999998</v>
      </c>
      <c r="D171" s="86">
        <v>901.85215699000003</v>
      </c>
      <c r="E171" s="86">
        <v>0</v>
      </c>
      <c r="F171" s="86">
        <v>90.185215700000001</v>
      </c>
      <c r="G171" s="86">
        <v>225.46303925000001</v>
      </c>
      <c r="H171" s="86">
        <v>450.92607850000002</v>
      </c>
      <c r="I171" s="86">
        <v>0</v>
      </c>
      <c r="J171" s="86">
        <v>496.01868633999999</v>
      </c>
      <c r="K171" s="86">
        <v>586.20390204</v>
      </c>
      <c r="L171" s="86">
        <v>676.38911773999996</v>
      </c>
    </row>
    <row r="172" spans="1:12" ht="12.75" customHeight="1" x14ac:dyDescent="0.2">
      <c r="A172" s="85" t="s">
        <v>156</v>
      </c>
      <c r="B172" s="85">
        <v>19</v>
      </c>
      <c r="C172" s="86">
        <v>876.98013888000003</v>
      </c>
      <c r="D172" s="86">
        <v>871.78178533000005</v>
      </c>
      <c r="E172" s="86">
        <v>0</v>
      </c>
      <c r="F172" s="86">
        <v>87.178178529999997</v>
      </c>
      <c r="G172" s="86">
        <v>217.94544633000001</v>
      </c>
      <c r="H172" s="86">
        <v>435.89089267000003</v>
      </c>
      <c r="I172" s="86">
        <v>0</v>
      </c>
      <c r="J172" s="86">
        <v>479.47998193000001</v>
      </c>
      <c r="K172" s="86">
        <v>566.65816045999998</v>
      </c>
      <c r="L172" s="86">
        <v>653.83633899999995</v>
      </c>
    </row>
    <row r="173" spans="1:12" ht="12.75" customHeight="1" x14ac:dyDescent="0.2">
      <c r="A173" s="85" t="s">
        <v>156</v>
      </c>
      <c r="B173" s="85">
        <v>20</v>
      </c>
      <c r="C173" s="86">
        <v>860.64934032999997</v>
      </c>
      <c r="D173" s="86">
        <v>856.03548341999999</v>
      </c>
      <c r="E173" s="86">
        <v>0</v>
      </c>
      <c r="F173" s="86">
        <v>85.603548340000003</v>
      </c>
      <c r="G173" s="86">
        <v>214.00887086</v>
      </c>
      <c r="H173" s="86">
        <v>428.01774171</v>
      </c>
      <c r="I173" s="86">
        <v>0</v>
      </c>
      <c r="J173" s="86">
        <v>470.81951587999998</v>
      </c>
      <c r="K173" s="86">
        <v>556.42306422000001</v>
      </c>
      <c r="L173" s="86">
        <v>642.02661257</v>
      </c>
    </row>
    <row r="174" spans="1:12" ht="12.75" customHeight="1" x14ac:dyDescent="0.2">
      <c r="A174" s="85" t="s">
        <v>156</v>
      </c>
      <c r="B174" s="85">
        <v>21</v>
      </c>
      <c r="C174" s="86">
        <v>865.42266125000003</v>
      </c>
      <c r="D174" s="86">
        <v>860.60990342000002</v>
      </c>
      <c r="E174" s="86">
        <v>0</v>
      </c>
      <c r="F174" s="86">
        <v>86.060990340000004</v>
      </c>
      <c r="G174" s="86">
        <v>215.15247586000001</v>
      </c>
      <c r="H174" s="86">
        <v>430.30495171000001</v>
      </c>
      <c r="I174" s="86">
        <v>0</v>
      </c>
      <c r="J174" s="86">
        <v>473.33544688000001</v>
      </c>
      <c r="K174" s="86">
        <v>559.39643722000005</v>
      </c>
      <c r="L174" s="86">
        <v>645.45742757000005</v>
      </c>
    </row>
    <row r="175" spans="1:12" ht="12.75" customHeight="1" x14ac:dyDescent="0.2">
      <c r="A175" s="85" t="s">
        <v>156</v>
      </c>
      <c r="B175" s="85">
        <v>22</v>
      </c>
      <c r="C175" s="86">
        <v>868.44528697999999</v>
      </c>
      <c r="D175" s="86">
        <v>863.51140119000002</v>
      </c>
      <c r="E175" s="86">
        <v>0</v>
      </c>
      <c r="F175" s="86">
        <v>86.351140119999997</v>
      </c>
      <c r="G175" s="86">
        <v>215.87785030000001</v>
      </c>
      <c r="H175" s="86">
        <v>431.75570060000001</v>
      </c>
      <c r="I175" s="86">
        <v>0</v>
      </c>
      <c r="J175" s="86">
        <v>474.93127064999999</v>
      </c>
      <c r="K175" s="86">
        <v>561.28241076999996</v>
      </c>
      <c r="L175" s="86">
        <v>647.63355089000004</v>
      </c>
    </row>
    <row r="176" spans="1:12" ht="12.75" customHeight="1" x14ac:dyDescent="0.2">
      <c r="A176" s="85" t="s">
        <v>156</v>
      </c>
      <c r="B176" s="85">
        <v>23</v>
      </c>
      <c r="C176" s="86">
        <v>867.49467661999995</v>
      </c>
      <c r="D176" s="86">
        <v>861.68019485000002</v>
      </c>
      <c r="E176" s="86">
        <v>0</v>
      </c>
      <c r="F176" s="86">
        <v>86.168019490000006</v>
      </c>
      <c r="G176" s="86">
        <v>215.42004871</v>
      </c>
      <c r="H176" s="86">
        <v>430.84009743000001</v>
      </c>
      <c r="I176" s="86">
        <v>0</v>
      </c>
      <c r="J176" s="86">
        <v>473.92410717000001</v>
      </c>
      <c r="K176" s="86">
        <v>560.09212664999995</v>
      </c>
      <c r="L176" s="86">
        <v>646.26014613999996</v>
      </c>
    </row>
    <row r="177" spans="1:12" ht="12.75" customHeight="1" x14ac:dyDescent="0.2">
      <c r="A177" s="85" t="s">
        <v>156</v>
      </c>
      <c r="B177" s="85">
        <v>24</v>
      </c>
      <c r="C177" s="86">
        <v>897.41709064999998</v>
      </c>
      <c r="D177" s="86">
        <v>891.40730876999999</v>
      </c>
      <c r="E177" s="86">
        <v>0</v>
      </c>
      <c r="F177" s="86">
        <v>89.140730880000007</v>
      </c>
      <c r="G177" s="86">
        <v>222.85182718999999</v>
      </c>
      <c r="H177" s="86">
        <v>445.70365439</v>
      </c>
      <c r="I177" s="86">
        <v>0</v>
      </c>
      <c r="J177" s="86">
        <v>490.27401981999998</v>
      </c>
      <c r="K177" s="86">
        <v>579.41475070000001</v>
      </c>
      <c r="L177" s="86">
        <v>668.55548157999999</v>
      </c>
    </row>
    <row r="178" spans="1:12" ht="12.75" customHeight="1" x14ac:dyDescent="0.2">
      <c r="A178" s="85" t="s">
        <v>157</v>
      </c>
      <c r="B178" s="85">
        <v>1</v>
      </c>
      <c r="C178" s="86">
        <v>922.61476369000002</v>
      </c>
      <c r="D178" s="86">
        <v>916.41050811000002</v>
      </c>
      <c r="E178" s="86">
        <v>0</v>
      </c>
      <c r="F178" s="86">
        <v>91.641050809999996</v>
      </c>
      <c r="G178" s="86">
        <v>229.10262703000001</v>
      </c>
      <c r="H178" s="86">
        <v>458.20525406000002</v>
      </c>
      <c r="I178" s="86">
        <v>0</v>
      </c>
      <c r="J178" s="86">
        <v>504.02577946000002</v>
      </c>
      <c r="K178" s="86">
        <v>595.66683026999999</v>
      </c>
      <c r="L178" s="86">
        <v>687.30788108000002</v>
      </c>
    </row>
    <row r="179" spans="1:12" ht="12.75" customHeight="1" x14ac:dyDescent="0.2">
      <c r="A179" s="85" t="s">
        <v>157</v>
      </c>
      <c r="B179" s="85">
        <v>2</v>
      </c>
      <c r="C179" s="86">
        <v>962.10117593999996</v>
      </c>
      <c r="D179" s="86">
        <v>955.66075713999999</v>
      </c>
      <c r="E179" s="86">
        <v>0</v>
      </c>
      <c r="F179" s="86">
        <v>95.566075710000007</v>
      </c>
      <c r="G179" s="86">
        <v>238.91518929</v>
      </c>
      <c r="H179" s="86">
        <v>477.83037856999999</v>
      </c>
      <c r="I179" s="86">
        <v>0</v>
      </c>
      <c r="J179" s="86">
        <v>525.61341643000003</v>
      </c>
      <c r="K179" s="86">
        <v>621.17949213999998</v>
      </c>
      <c r="L179" s="86">
        <v>716.74556786000005</v>
      </c>
    </row>
    <row r="180" spans="1:12" ht="12.75" customHeight="1" x14ac:dyDescent="0.2">
      <c r="A180" s="85" t="s">
        <v>157</v>
      </c>
      <c r="B180" s="85">
        <v>3</v>
      </c>
      <c r="C180" s="86">
        <v>1008.45510814</v>
      </c>
      <c r="D180" s="86">
        <v>1001.69866744</v>
      </c>
      <c r="E180" s="86">
        <v>0</v>
      </c>
      <c r="F180" s="86">
        <v>100.16986674</v>
      </c>
      <c r="G180" s="86">
        <v>250.42466686</v>
      </c>
      <c r="H180" s="86">
        <v>500.84933372</v>
      </c>
      <c r="I180" s="86">
        <v>0</v>
      </c>
      <c r="J180" s="86">
        <v>550.93426709000005</v>
      </c>
      <c r="K180" s="86">
        <v>651.10413384000003</v>
      </c>
      <c r="L180" s="86">
        <v>751.27400058000001</v>
      </c>
    </row>
    <row r="181" spans="1:12" ht="12.75" customHeight="1" x14ac:dyDescent="0.2">
      <c r="A181" s="85" t="s">
        <v>157</v>
      </c>
      <c r="B181" s="85">
        <v>4</v>
      </c>
      <c r="C181" s="86">
        <v>1015.74115088</v>
      </c>
      <c r="D181" s="86">
        <v>1008.90590775</v>
      </c>
      <c r="E181" s="86">
        <v>0</v>
      </c>
      <c r="F181" s="86">
        <v>100.89059078</v>
      </c>
      <c r="G181" s="86">
        <v>252.22647694</v>
      </c>
      <c r="H181" s="86">
        <v>504.45295388</v>
      </c>
      <c r="I181" s="86">
        <v>0</v>
      </c>
      <c r="J181" s="86">
        <v>554.89824925999994</v>
      </c>
      <c r="K181" s="86">
        <v>655.78884003999997</v>
      </c>
      <c r="L181" s="86">
        <v>756.67943080999999</v>
      </c>
    </row>
    <row r="182" spans="1:12" ht="12.75" customHeight="1" x14ac:dyDescent="0.2">
      <c r="A182" s="85" t="s">
        <v>157</v>
      </c>
      <c r="B182" s="85">
        <v>5</v>
      </c>
      <c r="C182" s="86">
        <v>1015.27865415</v>
      </c>
      <c r="D182" s="86">
        <v>1008.50243274</v>
      </c>
      <c r="E182" s="86">
        <v>0</v>
      </c>
      <c r="F182" s="86">
        <v>100.85024327000001</v>
      </c>
      <c r="G182" s="86">
        <v>252.12560819000001</v>
      </c>
      <c r="H182" s="86">
        <v>504.25121637000001</v>
      </c>
      <c r="I182" s="86">
        <v>0</v>
      </c>
      <c r="J182" s="86">
        <v>554.67633800999999</v>
      </c>
      <c r="K182" s="86">
        <v>655.52658127999996</v>
      </c>
      <c r="L182" s="86">
        <v>756.37682456000005</v>
      </c>
    </row>
    <row r="183" spans="1:12" ht="12.75" customHeight="1" x14ac:dyDescent="0.2">
      <c r="A183" s="85" t="s">
        <v>157</v>
      </c>
      <c r="B183" s="85">
        <v>6</v>
      </c>
      <c r="C183" s="86">
        <v>996.24607553999999</v>
      </c>
      <c r="D183" s="86">
        <v>989.34149306999996</v>
      </c>
      <c r="E183" s="86">
        <v>0</v>
      </c>
      <c r="F183" s="86">
        <v>98.934149309999995</v>
      </c>
      <c r="G183" s="86">
        <v>247.33537326999999</v>
      </c>
      <c r="H183" s="86">
        <v>494.67074653999998</v>
      </c>
      <c r="I183" s="86">
        <v>0</v>
      </c>
      <c r="J183" s="86">
        <v>544.13782118999995</v>
      </c>
      <c r="K183" s="86">
        <v>643.07197050000002</v>
      </c>
      <c r="L183" s="86">
        <v>742.00611979999996</v>
      </c>
    </row>
    <row r="184" spans="1:12" ht="12.75" customHeight="1" x14ac:dyDescent="0.2">
      <c r="A184" s="85" t="s">
        <v>157</v>
      </c>
      <c r="B184" s="85">
        <v>7</v>
      </c>
      <c r="C184" s="86">
        <v>935.30068048999999</v>
      </c>
      <c r="D184" s="86">
        <v>928.76432885999998</v>
      </c>
      <c r="E184" s="86">
        <v>0</v>
      </c>
      <c r="F184" s="86">
        <v>92.876432890000004</v>
      </c>
      <c r="G184" s="86">
        <v>232.19108222</v>
      </c>
      <c r="H184" s="86">
        <v>464.38216442999999</v>
      </c>
      <c r="I184" s="86">
        <v>0</v>
      </c>
      <c r="J184" s="86">
        <v>510.82038087000001</v>
      </c>
      <c r="K184" s="86">
        <v>603.69681376000005</v>
      </c>
      <c r="L184" s="86">
        <v>696.57324664999999</v>
      </c>
    </row>
    <row r="185" spans="1:12" ht="12.75" customHeight="1" x14ac:dyDescent="0.2">
      <c r="A185" s="85" t="s">
        <v>157</v>
      </c>
      <c r="B185" s="85">
        <v>8</v>
      </c>
      <c r="C185" s="86">
        <v>878.51880203999997</v>
      </c>
      <c r="D185" s="86">
        <v>873.37661477999995</v>
      </c>
      <c r="E185" s="86">
        <v>0</v>
      </c>
      <c r="F185" s="86">
        <v>87.337661479999994</v>
      </c>
      <c r="G185" s="86">
        <v>218.34415369999999</v>
      </c>
      <c r="H185" s="86">
        <v>436.68830738999998</v>
      </c>
      <c r="I185" s="86">
        <v>0</v>
      </c>
      <c r="J185" s="86">
        <v>480.35713813000001</v>
      </c>
      <c r="K185" s="86">
        <v>567.69479961000002</v>
      </c>
      <c r="L185" s="86">
        <v>655.03246108999997</v>
      </c>
    </row>
    <row r="186" spans="1:12" ht="12.75" customHeight="1" x14ac:dyDescent="0.2">
      <c r="A186" s="85" t="s">
        <v>157</v>
      </c>
      <c r="B186" s="85">
        <v>9</v>
      </c>
      <c r="C186" s="86">
        <v>852.17721239000002</v>
      </c>
      <c r="D186" s="86">
        <v>847.09391507999999</v>
      </c>
      <c r="E186" s="86">
        <v>0</v>
      </c>
      <c r="F186" s="86">
        <v>84.709391510000003</v>
      </c>
      <c r="G186" s="86">
        <v>211.77347877</v>
      </c>
      <c r="H186" s="86">
        <v>423.54695753999999</v>
      </c>
      <c r="I186" s="86">
        <v>0</v>
      </c>
      <c r="J186" s="86">
        <v>465.90165329000001</v>
      </c>
      <c r="K186" s="86">
        <v>550.61104479999995</v>
      </c>
      <c r="L186" s="86">
        <v>635.32043630999999</v>
      </c>
    </row>
    <row r="187" spans="1:12" ht="12.75" customHeight="1" x14ac:dyDescent="0.2">
      <c r="A187" s="85" t="s">
        <v>157</v>
      </c>
      <c r="B187" s="85">
        <v>10</v>
      </c>
      <c r="C187" s="86">
        <v>849.72789742999998</v>
      </c>
      <c r="D187" s="86">
        <v>845.24780483999996</v>
      </c>
      <c r="E187" s="86">
        <v>0</v>
      </c>
      <c r="F187" s="86">
        <v>84.524780480000004</v>
      </c>
      <c r="G187" s="86">
        <v>211.31195120999999</v>
      </c>
      <c r="H187" s="86">
        <v>422.62390241999998</v>
      </c>
      <c r="I187" s="86">
        <v>0</v>
      </c>
      <c r="J187" s="86">
        <v>464.88629265999998</v>
      </c>
      <c r="K187" s="86">
        <v>549.41107314999999</v>
      </c>
      <c r="L187" s="86">
        <v>633.93585363</v>
      </c>
    </row>
    <row r="188" spans="1:12" ht="12.75" customHeight="1" x14ac:dyDescent="0.2">
      <c r="A188" s="85" t="s">
        <v>157</v>
      </c>
      <c r="B188" s="85">
        <v>11</v>
      </c>
      <c r="C188" s="86">
        <v>858.81453782999995</v>
      </c>
      <c r="D188" s="86">
        <v>854.35322237000003</v>
      </c>
      <c r="E188" s="86">
        <v>0</v>
      </c>
      <c r="F188" s="86">
        <v>85.435322240000005</v>
      </c>
      <c r="G188" s="86">
        <v>213.58830559</v>
      </c>
      <c r="H188" s="86">
        <v>427.17661119000002</v>
      </c>
      <c r="I188" s="86">
        <v>0</v>
      </c>
      <c r="J188" s="86">
        <v>469.89427230000001</v>
      </c>
      <c r="K188" s="86">
        <v>555.32959454000002</v>
      </c>
      <c r="L188" s="86">
        <v>640.76491678000002</v>
      </c>
    </row>
    <row r="189" spans="1:12" ht="12.75" customHeight="1" x14ac:dyDescent="0.2">
      <c r="A189" s="85" t="s">
        <v>157</v>
      </c>
      <c r="B189" s="85">
        <v>12</v>
      </c>
      <c r="C189" s="86">
        <v>857.45931896000002</v>
      </c>
      <c r="D189" s="86">
        <v>851.70757619999995</v>
      </c>
      <c r="E189" s="86">
        <v>0</v>
      </c>
      <c r="F189" s="86">
        <v>85.170757620000003</v>
      </c>
      <c r="G189" s="86">
        <v>212.92689404999999</v>
      </c>
      <c r="H189" s="86">
        <v>425.85378809999997</v>
      </c>
      <c r="I189" s="86">
        <v>0</v>
      </c>
      <c r="J189" s="86">
        <v>468.43916690999998</v>
      </c>
      <c r="K189" s="86">
        <v>553.60992452999994</v>
      </c>
      <c r="L189" s="86">
        <v>638.78068214999996</v>
      </c>
    </row>
    <row r="190" spans="1:12" ht="12.75" customHeight="1" x14ac:dyDescent="0.2">
      <c r="A190" s="85" t="s">
        <v>157</v>
      </c>
      <c r="B190" s="85">
        <v>13</v>
      </c>
      <c r="C190" s="86">
        <v>861.36285079000004</v>
      </c>
      <c r="D190" s="86">
        <v>853.63613735000001</v>
      </c>
      <c r="E190" s="86">
        <v>0</v>
      </c>
      <c r="F190" s="86">
        <v>85.363613740000005</v>
      </c>
      <c r="G190" s="86">
        <v>213.40903434000001</v>
      </c>
      <c r="H190" s="86">
        <v>426.81806868000001</v>
      </c>
      <c r="I190" s="86">
        <v>0</v>
      </c>
      <c r="J190" s="86">
        <v>469.49987554000001</v>
      </c>
      <c r="K190" s="86">
        <v>554.86348927999995</v>
      </c>
      <c r="L190" s="86">
        <v>640.22710300999995</v>
      </c>
    </row>
    <row r="191" spans="1:12" ht="12.75" customHeight="1" x14ac:dyDescent="0.2">
      <c r="A191" s="85" t="s">
        <v>157</v>
      </c>
      <c r="B191" s="85">
        <v>14</v>
      </c>
      <c r="C191" s="86">
        <v>853.35587438000005</v>
      </c>
      <c r="D191" s="86">
        <v>847.35090018999995</v>
      </c>
      <c r="E191" s="86">
        <v>0</v>
      </c>
      <c r="F191" s="86">
        <v>84.735090020000001</v>
      </c>
      <c r="G191" s="86">
        <v>211.83772504999999</v>
      </c>
      <c r="H191" s="86">
        <v>423.67545009999998</v>
      </c>
      <c r="I191" s="86">
        <v>0</v>
      </c>
      <c r="J191" s="86">
        <v>466.04299509999998</v>
      </c>
      <c r="K191" s="86">
        <v>550.77808512000001</v>
      </c>
      <c r="L191" s="86">
        <v>635.51317514000004</v>
      </c>
    </row>
    <row r="192" spans="1:12" ht="12.75" customHeight="1" x14ac:dyDescent="0.2">
      <c r="A192" s="85" t="s">
        <v>157</v>
      </c>
      <c r="B192" s="85">
        <v>15</v>
      </c>
      <c r="C192" s="86">
        <v>849.26631488999999</v>
      </c>
      <c r="D192" s="86">
        <v>844.71519793000004</v>
      </c>
      <c r="E192" s="86">
        <v>0</v>
      </c>
      <c r="F192" s="86">
        <v>84.471519790000002</v>
      </c>
      <c r="G192" s="86">
        <v>211.17879948000001</v>
      </c>
      <c r="H192" s="86">
        <v>422.35759897000003</v>
      </c>
      <c r="I192" s="86">
        <v>0</v>
      </c>
      <c r="J192" s="86">
        <v>464.59335886000002</v>
      </c>
      <c r="K192" s="86">
        <v>549.06487864999997</v>
      </c>
      <c r="L192" s="86">
        <v>633.53639844999998</v>
      </c>
    </row>
    <row r="193" spans="1:12" ht="12.75" customHeight="1" x14ac:dyDescent="0.2">
      <c r="A193" s="85" t="s">
        <v>157</v>
      </c>
      <c r="B193" s="85">
        <v>16</v>
      </c>
      <c r="C193" s="86">
        <v>845.00163945999998</v>
      </c>
      <c r="D193" s="86">
        <v>840.69663273000003</v>
      </c>
      <c r="E193" s="86">
        <v>0</v>
      </c>
      <c r="F193" s="86">
        <v>84.069663270000007</v>
      </c>
      <c r="G193" s="86">
        <v>210.17415818000001</v>
      </c>
      <c r="H193" s="86">
        <v>420.34831637000002</v>
      </c>
      <c r="I193" s="86">
        <v>0</v>
      </c>
      <c r="J193" s="86">
        <v>462.38314800000001</v>
      </c>
      <c r="K193" s="86">
        <v>546.45281126999998</v>
      </c>
      <c r="L193" s="86">
        <v>630.52247454999997</v>
      </c>
    </row>
    <row r="194" spans="1:12" ht="12.75" customHeight="1" x14ac:dyDescent="0.2">
      <c r="A194" s="85" t="s">
        <v>157</v>
      </c>
      <c r="B194" s="85">
        <v>17</v>
      </c>
      <c r="C194" s="86">
        <v>848.39040869999997</v>
      </c>
      <c r="D194" s="86">
        <v>843.37761367999997</v>
      </c>
      <c r="E194" s="86">
        <v>0</v>
      </c>
      <c r="F194" s="86">
        <v>84.337761369999996</v>
      </c>
      <c r="G194" s="86">
        <v>210.84440341999999</v>
      </c>
      <c r="H194" s="86">
        <v>421.68880683999998</v>
      </c>
      <c r="I194" s="86">
        <v>0</v>
      </c>
      <c r="J194" s="86">
        <v>463.85768752000001</v>
      </c>
      <c r="K194" s="86">
        <v>548.19544888999997</v>
      </c>
      <c r="L194" s="86">
        <v>632.53321026000003</v>
      </c>
    </row>
    <row r="195" spans="1:12" ht="12.75" customHeight="1" x14ac:dyDescent="0.2">
      <c r="A195" s="85" t="s">
        <v>157</v>
      </c>
      <c r="B195" s="85">
        <v>18</v>
      </c>
      <c r="C195" s="86">
        <v>853.34315823999998</v>
      </c>
      <c r="D195" s="86">
        <v>848.24482308999995</v>
      </c>
      <c r="E195" s="86">
        <v>0</v>
      </c>
      <c r="F195" s="86">
        <v>84.824482309999993</v>
      </c>
      <c r="G195" s="86">
        <v>212.06120576999999</v>
      </c>
      <c r="H195" s="86">
        <v>424.12241154999998</v>
      </c>
      <c r="I195" s="86">
        <v>0</v>
      </c>
      <c r="J195" s="86">
        <v>466.53465269999998</v>
      </c>
      <c r="K195" s="86">
        <v>551.35913501000005</v>
      </c>
      <c r="L195" s="86">
        <v>636.18361732000005</v>
      </c>
    </row>
    <row r="196" spans="1:12" ht="12.75" customHeight="1" x14ac:dyDescent="0.2">
      <c r="A196" s="85" t="s">
        <v>157</v>
      </c>
      <c r="B196" s="85">
        <v>19</v>
      </c>
      <c r="C196" s="86">
        <v>858.24345720999997</v>
      </c>
      <c r="D196" s="86">
        <v>853.18082033999997</v>
      </c>
      <c r="E196" s="86">
        <v>0</v>
      </c>
      <c r="F196" s="86">
        <v>85.318082029999999</v>
      </c>
      <c r="G196" s="86">
        <v>213.29520509</v>
      </c>
      <c r="H196" s="86">
        <v>426.59041016999998</v>
      </c>
      <c r="I196" s="86">
        <v>0</v>
      </c>
      <c r="J196" s="86">
        <v>469.24945119</v>
      </c>
      <c r="K196" s="86">
        <v>554.56753321999997</v>
      </c>
      <c r="L196" s="86">
        <v>639.88561526000001</v>
      </c>
    </row>
    <row r="197" spans="1:12" ht="12.75" customHeight="1" x14ac:dyDescent="0.2">
      <c r="A197" s="85" t="s">
        <v>157</v>
      </c>
      <c r="B197" s="85">
        <v>20</v>
      </c>
      <c r="C197" s="86">
        <v>858.18910155000003</v>
      </c>
      <c r="D197" s="86">
        <v>853.19336762</v>
      </c>
      <c r="E197" s="86">
        <v>0</v>
      </c>
      <c r="F197" s="86">
        <v>85.319336759999999</v>
      </c>
      <c r="G197" s="86">
        <v>213.29834191</v>
      </c>
      <c r="H197" s="86">
        <v>426.59668381</v>
      </c>
      <c r="I197" s="86">
        <v>0</v>
      </c>
      <c r="J197" s="86">
        <v>469.25635218999997</v>
      </c>
      <c r="K197" s="86">
        <v>554.57568894999997</v>
      </c>
      <c r="L197" s="86">
        <v>639.89502572000004</v>
      </c>
    </row>
    <row r="198" spans="1:12" ht="12.75" customHeight="1" x14ac:dyDescent="0.2">
      <c r="A198" s="85" t="s">
        <v>157</v>
      </c>
      <c r="B198" s="85">
        <v>21</v>
      </c>
      <c r="C198" s="86">
        <v>861.66071473</v>
      </c>
      <c r="D198" s="86">
        <v>856.70284930000003</v>
      </c>
      <c r="E198" s="86">
        <v>0</v>
      </c>
      <c r="F198" s="86">
        <v>85.670284929999994</v>
      </c>
      <c r="G198" s="86">
        <v>214.17571233000001</v>
      </c>
      <c r="H198" s="86">
        <v>428.35142465000001</v>
      </c>
      <c r="I198" s="86">
        <v>0</v>
      </c>
      <c r="J198" s="86">
        <v>471.18656712000001</v>
      </c>
      <c r="K198" s="86">
        <v>556.85685205000004</v>
      </c>
      <c r="L198" s="86">
        <v>642.52713698000002</v>
      </c>
    </row>
    <row r="199" spans="1:12" ht="12.75" customHeight="1" x14ac:dyDescent="0.2">
      <c r="A199" s="85" t="s">
        <v>157</v>
      </c>
      <c r="B199" s="85">
        <v>22</v>
      </c>
      <c r="C199" s="86">
        <v>857.98071884000001</v>
      </c>
      <c r="D199" s="86">
        <v>852.87654616999998</v>
      </c>
      <c r="E199" s="86">
        <v>0</v>
      </c>
      <c r="F199" s="86">
        <v>85.287654619999998</v>
      </c>
      <c r="G199" s="86">
        <v>213.21913653999999</v>
      </c>
      <c r="H199" s="86">
        <v>426.43827309</v>
      </c>
      <c r="I199" s="86">
        <v>0</v>
      </c>
      <c r="J199" s="86">
        <v>469.08210038999999</v>
      </c>
      <c r="K199" s="86">
        <v>554.36975500999995</v>
      </c>
      <c r="L199" s="86">
        <v>639.65740962999996</v>
      </c>
    </row>
    <row r="200" spans="1:12" ht="12.75" customHeight="1" x14ac:dyDescent="0.2">
      <c r="A200" s="85" t="s">
        <v>157</v>
      </c>
      <c r="B200" s="85">
        <v>23</v>
      </c>
      <c r="C200" s="86">
        <v>851.80775030999996</v>
      </c>
      <c r="D200" s="86">
        <v>846.92500049</v>
      </c>
      <c r="E200" s="86">
        <v>0</v>
      </c>
      <c r="F200" s="86">
        <v>84.692500050000007</v>
      </c>
      <c r="G200" s="86">
        <v>211.73125012</v>
      </c>
      <c r="H200" s="86">
        <v>423.46250025000001</v>
      </c>
      <c r="I200" s="86">
        <v>0</v>
      </c>
      <c r="J200" s="86">
        <v>465.80875027000002</v>
      </c>
      <c r="K200" s="86">
        <v>550.50125032000005</v>
      </c>
      <c r="L200" s="86">
        <v>635.19375036999998</v>
      </c>
    </row>
    <row r="201" spans="1:12" ht="12.75" customHeight="1" x14ac:dyDescent="0.2">
      <c r="A201" s="85" t="s">
        <v>157</v>
      </c>
      <c r="B201" s="85">
        <v>24</v>
      </c>
      <c r="C201" s="86">
        <v>866.03688376000002</v>
      </c>
      <c r="D201" s="86">
        <v>861.04593379000005</v>
      </c>
      <c r="E201" s="86">
        <v>0</v>
      </c>
      <c r="F201" s="86">
        <v>86.104593379999997</v>
      </c>
      <c r="G201" s="86">
        <v>215.26148344999999</v>
      </c>
      <c r="H201" s="86">
        <v>430.52296689999997</v>
      </c>
      <c r="I201" s="86">
        <v>0</v>
      </c>
      <c r="J201" s="86">
        <v>473.57526358000001</v>
      </c>
      <c r="K201" s="86">
        <v>559.67985696000005</v>
      </c>
      <c r="L201" s="86">
        <v>645.78445034000003</v>
      </c>
    </row>
    <row r="202" spans="1:12" ht="12.75" customHeight="1" x14ac:dyDescent="0.2">
      <c r="A202" s="85" t="s">
        <v>158</v>
      </c>
      <c r="B202" s="85">
        <v>1</v>
      </c>
      <c r="C202" s="86">
        <v>904.37844918999997</v>
      </c>
      <c r="D202" s="86">
        <v>899.15466515000003</v>
      </c>
      <c r="E202" s="86">
        <v>0</v>
      </c>
      <c r="F202" s="86">
        <v>89.915466519999995</v>
      </c>
      <c r="G202" s="86">
        <v>224.78866629000001</v>
      </c>
      <c r="H202" s="86">
        <v>449.57733258000002</v>
      </c>
      <c r="I202" s="86">
        <v>0</v>
      </c>
      <c r="J202" s="86">
        <v>494.53506583000001</v>
      </c>
      <c r="K202" s="86">
        <v>584.45053235</v>
      </c>
      <c r="L202" s="86">
        <v>674.36599885999999</v>
      </c>
    </row>
    <row r="203" spans="1:12" ht="12.75" customHeight="1" x14ac:dyDescent="0.2">
      <c r="A203" s="85" t="s">
        <v>158</v>
      </c>
      <c r="B203" s="85">
        <v>2</v>
      </c>
      <c r="C203" s="86">
        <v>945.34115778</v>
      </c>
      <c r="D203" s="86">
        <v>939.05507927999997</v>
      </c>
      <c r="E203" s="86">
        <v>0</v>
      </c>
      <c r="F203" s="86">
        <v>93.905507929999999</v>
      </c>
      <c r="G203" s="86">
        <v>234.76376981999999</v>
      </c>
      <c r="H203" s="86">
        <v>469.52753963999999</v>
      </c>
      <c r="I203" s="86">
        <v>0</v>
      </c>
      <c r="J203" s="86">
        <v>516.48029359999998</v>
      </c>
      <c r="K203" s="86">
        <v>610.38580152999998</v>
      </c>
      <c r="L203" s="86">
        <v>704.29130945999998</v>
      </c>
    </row>
    <row r="204" spans="1:12" ht="12.75" customHeight="1" x14ac:dyDescent="0.2">
      <c r="A204" s="85" t="s">
        <v>158</v>
      </c>
      <c r="B204" s="85">
        <v>3</v>
      </c>
      <c r="C204" s="86">
        <v>966.59251932999996</v>
      </c>
      <c r="D204" s="86">
        <v>956.61672041999998</v>
      </c>
      <c r="E204" s="86">
        <v>0</v>
      </c>
      <c r="F204" s="86">
        <v>95.661672039999999</v>
      </c>
      <c r="G204" s="86">
        <v>239.15418011</v>
      </c>
      <c r="H204" s="86">
        <v>478.30836020999999</v>
      </c>
      <c r="I204" s="86">
        <v>0</v>
      </c>
      <c r="J204" s="86">
        <v>526.13919623000004</v>
      </c>
      <c r="K204" s="86">
        <v>621.80086827000002</v>
      </c>
      <c r="L204" s="86">
        <v>717.46254032000002</v>
      </c>
    </row>
    <row r="205" spans="1:12" ht="12.75" customHeight="1" x14ac:dyDescent="0.2">
      <c r="A205" s="85" t="s">
        <v>158</v>
      </c>
      <c r="B205" s="85">
        <v>4</v>
      </c>
      <c r="C205" s="86">
        <v>974.84873239000001</v>
      </c>
      <c r="D205" s="86">
        <v>964.92497674000003</v>
      </c>
      <c r="E205" s="86">
        <v>0</v>
      </c>
      <c r="F205" s="86">
        <v>96.492497670000006</v>
      </c>
      <c r="G205" s="86">
        <v>241.23124419000001</v>
      </c>
      <c r="H205" s="86">
        <v>482.46248837000002</v>
      </c>
      <c r="I205" s="86">
        <v>0</v>
      </c>
      <c r="J205" s="86">
        <v>530.70873720999998</v>
      </c>
      <c r="K205" s="86">
        <v>627.20123488000002</v>
      </c>
      <c r="L205" s="86">
        <v>723.69373255999994</v>
      </c>
    </row>
    <row r="206" spans="1:12" ht="12.75" customHeight="1" x14ac:dyDescent="0.2">
      <c r="A206" s="85" t="s">
        <v>158</v>
      </c>
      <c r="B206" s="85">
        <v>5</v>
      </c>
      <c r="C206" s="86">
        <v>974.18822198999999</v>
      </c>
      <c r="D206" s="86">
        <v>964.74350698000001</v>
      </c>
      <c r="E206" s="86">
        <v>0</v>
      </c>
      <c r="F206" s="86">
        <v>96.474350700000002</v>
      </c>
      <c r="G206" s="86">
        <v>241.18587675000001</v>
      </c>
      <c r="H206" s="86">
        <v>482.37175349</v>
      </c>
      <c r="I206" s="86">
        <v>0</v>
      </c>
      <c r="J206" s="86">
        <v>530.60892883999998</v>
      </c>
      <c r="K206" s="86">
        <v>627.08327954000004</v>
      </c>
      <c r="L206" s="86">
        <v>723.55763023999998</v>
      </c>
    </row>
    <row r="207" spans="1:12" ht="12.75" customHeight="1" x14ac:dyDescent="0.2">
      <c r="A207" s="85" t="s">
        <v>158</v>
      </c>
      <c r="B207" s="85">
        <v>6</v>
      </c>
      <c r="C207" s="86">
        <v>964.58018125000001</v>
      </c>
      <c r="D207" s="86">
        <v>957.11890358000005</v>
      </c>
      <c r="E207" s="86">
        <v>0</v>
      </c>
      <c r="F207" s="86">
        <v>95.711890359999998</v>
      </c>
      <c r="G207" s="86">
        <v>239.27972589999999</v>
      </c>
      <c r="H207" s="86">
        <v>478.55945179000003</v>
      </c>
      <c r="I207" s="86">
        <v>0</v>
      </c>
      <c r="J207" s="86">
        <v>526.41539696999996</v>
      </c>
      <c r="K207" s="86">
        <v>622.12728732999994</v>
      </c>
      <c r="L207" s="86">
        <v>717.83917769000004</v>
      </c>
    </row>
    <row r="208" spans="1:12" ht="12.75" customHeight="1" x14ac:dyDescent="0.2">
      <c r="A208" s="85" t="s">
        <v>158</v>
      </c>
      <c r="B208" s="85">
        <v>7</v>
      </c>
      <c r="C208" s="86">
        <v>938.53175102</v>
      </c>
      <c r="D208" s="86">
        <v>931.83847409999998</v>
      </c>
      <c r="E208" s="86">
        <v>0</v>
      </c>
      <c r="F208" s="86">
        <v>93.183847409999998</v>
      </c>
      <c r="G208" s="86">
        <v>232.95961853</v>
      </c>
      <c r="H208" s="86">
        <v>465.91923704999999</v>
      </c>
      <c r="I208" s="86">
        <v>0</v>
      </c>
      <c r="J208" s="86">
        <v>512.51116076000005</v>
      </c>
      <c r="K208" s="86">
        <v>605.69500817000005</v>
      </c>
      <c r="L208" s="86">
        <v>698.87885558000005</v>
      </c>
    </row>
    <row r="209" spans="1:12" ht="12.75" customHeight="1" x14ac:dyDescent="0.2">
      <c r="A209" s="85" t="s">
        <v>158</v>
      </c>
      <c r="B209" s="85">
        <v>8</v>
      </c>
      <c r="C209" s="86">
        <v>907.01402708000001</v>
      </c>
      <c r="D209" s="86">
        <v>901.02031194000006</v>
      </c>
      <c r="E209" s="86">
        <v>0</v>
      </c>
      <c r="F209" s="86">
        <v>90.102031190000005</v>
      </c>
      <c r="G209" s="86">
        <v>225.25507798999999</v>
      </c>
      <c r="H209" s="86">
        <v>450.51015597000003</v>
      </c>
      <c r="I209" s="86">
        <v>0</v>
      </c>
      <c r="J209" s="86">
        <v>495.56117157</v>
      </c>
      <c r="K209" s="86">
        <v>585.66320275999999</v>
      </c>
      <c r="L209" s="86">
        <v>675.76523396000005</v>
      </c>
    </row>
    <row r="210" spans="1:12" ht="12.75" customHeight="1" x14ac:dyDescent="0.2">
      <c r="A210" s="85" t="s">
        <v>158</v>
      </c>
      <c r="B210" s="85">
        <v>9</v>
      </c>
      <c r="C210" s="86">
        <v>836.46356552999998</v>
      </c>
      <c r="D210" s="86">
        <v>831.24095144</v>
      </c>
      <c r="E210" s="86">
        <v>0</v>
      </c>
      <c r="F210" s="86">
        <v>83.124095139999994</v>
      </c>
      <c r="G210" s="86">
        <v>207.81023786</v>
      </c>
      <c r="H210" s="86">
        <v>415.62047572</v>
      </c>
      <c r="I210" s="86">
        <v>0</v>
      </c>
      <c r="J210" s="86">
        <v>457.18252329000001</v>
      </c>
      <c r="K210" s="86">
        <v>540.30661843999997</v>
      </c>
      <c r="L210" s="86">
        <v>623.43071357999997</v>
      </c>
    </row>
    <row r="211" spans="1:12" ht="12.75" customHeight="1" x14ac:dyDescent="0.2">
      <c r="A211" s="85" t="s">
        <v>158</v>
      </c>
      <c r="B211" s="85">
        <v>10</v>
      </c>
      <c r="C211" s="86">
        <v>854.96484743999997</v>
      </c>
      <c r="D211" s="86">
        <v>849.77760363000004</v>
      </c>
      <c r="E211" s="86">
        <v>0</v>
      </c>
      <c r="F211" s="86">
        <v>84.977760360000005</v>
      </c>
      <c r="G211" s="86">
        <v>212.44440091000001</v>
      </c>
      <c r="H211" s="86">
        <v>424.88880182000003</v>
      </c>
      <c r="I211" s="86">
        <v>0</v>
      </c>
      <c r="J211" s="86">
        <v>467.37768199999999</v>
      </c>
      <c r="K211" s="86">
        <v>552.35544235999998</v>
      </c>
      <c r="L211" s="86">
        <v>637.33320272000003</v>
      </c>
    </row>
    <row r="212" spans="1:12" ht="12.75" customHeight="1" x14ac:dyDescent="0.2">
      <c r="A212" s="85" t="s">
        <v>158</v>
      </c>
      <c r="B212" s="85">
        <v>11</v>
      </c>
      <c r="C212" s="86">
        <v>860.14451955000004</v>
      </c>
      <c r="D212" s="86">
        <v>855.11130942</v>
      </c>
      <c r="E212" s="86">
        <v>0</v>
      </c>
      <c r="F212" s="86">
        <v>85.511130940000001</v>
      </c>
      <c r="G212" s="86">
        <v>213.77782736</v>
      </c>
      <c r="H212" s="86">
        <v>427.55565471</v>
      </c>
      <c r="I212" s="86">
        <v>0</v>
      </c>
      <c r="J212" s="86">
        <v>470.31122018000002</v>
      </c>
      <c r="K212" s="86">
        <v>555.82235112000001</v>
      </c>
      <c r="L212" s="86">
        <v>641.33348206999995</v>
      </c>
    </row>
    <row r="213" spans="1:12" ht="12.75" customHeight="1" x14ac:dyDescent="0.2">
      <c r="A213" s="85" t="s">
        <v>158</v>
      </c>
      <c r="B213" s="85">
        <v>12</v>
      </c>
      <c r="C213" s="86">
        <v>878.50302664000003</v>
      </c>
      <c r="D213" s="86">
        <v>873.72179716999995</v>
      </c>
      <c r="E213" s="86">
        <v>0</v>
      </c>
      <c r="F213" s="86">
        <v>87.372179720000005</v>
      </c>
      <c r="G213" s="86">
        <v>218.43044929000001</v>
      </c>
      <c r="H213" s="86">
        <v>436.86089858999998</v>
      </c>
      <c r="I213" s="86">
        <v>0</v>
      </c>
      <c r="J213" s="86">
        <v>480.54698844000001</v>
      </c>
      <c r="K213" s="86">
        <v>567.91916816000003</v>
      </c>
      <c r="L213" s="86">
        <v>655.29134787999999</v>
      </c>
    </row>
    <row r="214" spans="1:12" ht="12.75" customHeight="1" x14ac:dyDescent="0.2">
      <c r="A214" s="85" t="s">
        <v>158</v>
      </c>
      <c r="B214" s="85">
        <v>13</v>
      </c>
      <c r="C214" s="86">
        <v>850.77466241000002</v>
      </c>
      <c r="D214" s="86">
        <v>846.06438062999996</v>
      </c>
      <c r="E214" s="86">
        <v>0</v>
      </c>
      <c r="F214" s="86">
        <v>84.606438060000002</v>
      </c>
      <c r="G214" s="86">
        <v>211.51609515999999</v>
      </c>
      <c r="H214" s="86">
        <v>423.03219031999998</v>
      </c>
      <c r="I214" s="86">
        <v>0</v>
      </c>
      <c r="J214" s="86">
        <v>465.33540935000002</v>
      </c>
      <c r="K214" s="86">
        <v>549.94184741000004</v>
      </c>
      <c r="L214" s="86">
        <v>634.54828547</v>
      </c>
    </row>
    <row r="215" spans="1:12" ht="12.75" customHeight="1" x14ac:dyDescent="0.2">
      <c r="A215" s="85" t="s">
        <v>158</v>
      </c>
      <c r="B215" s="85">
        <v>14</v>
      </c>
      <c r="C215" s="86">
        <v>847.98658143</v>
      </c>
      <c r="D215" s="86">
        <v>843.34287023000002</v>
      </c>
      <c r="E215" s="86">
        <v>0</v>
      </c>
      <c r="F215" s="86">
        <v>84.334287020000005</v>
      </c>
      <c r="G215" s="86">
        <v>210.83571756000001</v>
      </c>
      <c r="H215" s="86">
        <v>421.67143512000001</v>
      </c>
      <c r="I215" s="86">
        <v>0</v>
      </c>
      <c r="J215" s="86">
        <v>463.83857862999997</v>
      </c>
      <c r="K215" s="86">
        <v>548.17286564999995</v>
      </c>
      <c r="L215" s="86">
        <v>632.50715266999998</v>
      </c>
    </row>
    <row r="216" spans="1:12" ht="12.75" customHeight="1" x14ac:dyDescent="0.2">
      <c r="A216" s="85" t="s">
        <v>158</v>
      </c>
      <c r="B216" s="85">
        <v>15</v>
      </c>
      <c r="C216" s="86">
        <v>838.26817813000002</v>
      </c>
      <c r="D216" s="86">
        <v>833.75407066000002</v>
      </c>
      <c r="E216" s="86">
        <v>0</v>
      </c>
      <c r="F216" s="86">
        <v>83.375407069999994</v>
      </c>
      <c r="G216" s="86">
        <v>208.43851767000001</v>
      </c>
      <c r="H216" s="86">
        <v>416.87703533000001</v>
      </c>
      <c r="I216" s="86">
        <v>0</v>
      </c>
      <c r="J216" s="86">
        <v>458.56473885999998</v>
      </c>
      <c r="K216" s="86">
        <v>541.94014592999997</v>
      </c>
      <c r="L216" s="86">
        <v>625.31555300000002</v>
      </c>
    </row>
    <row r="217" spans="1:12" ht="12.75" customHeight="1" x14ac:dyDescent="0.2">
      <c r="A217" s="85" t="s">
        <v>158</v>
      </c>
      <c r="B217" s="85">
        <v>16</v>
      </c>
      <c r="C217" s="86">
        <v>833.75146466000001</v>
      </c>
      <c r="D217" s="86">
        <v>829.48416158999999</v>
      </c>
      <c r="E217" s="86">
        <v>0</v>
      </c>
      <c r="F217" s="86">
        <v>82.948416159999994</v>
      </c>
      <c r="G217" s="86">
        <v>207.3710404</v>
      </c>
      <c r="H217" s="86">
        <v>414.7420808</v>
      </c>
      <c r="I217" s="86">
        <v>0</v>
      </c>
      <c r="J217" s="86">
        <v>456.21628887000003</v>
      </c>
      <c r="K217" s="86">
        <v>539.16470503000005</v>
      </c>
      <c r="L217" s="86">
        <v>622.11312119000002</v>
      </c>
    </row>
    <row r="218" spans="1:12" ht="12.75" customHeight="1" x14ac:dyDescent="0.2">
      <c r="A218" s="85" t="s">
        <v>158</v>
      </c>
      <c r="B218" s="85">
        <v>17</v>
      </c>
      <c r="C218" s="86">
        <v>839.59458710000001</v>
      </c>
      <c r="D218" s="86">
        <v>835.26317195000001</v>
      </c>
      <c r="E218" s="86">
        <v>0</v>
      </c>
      <c r="F218" s="86">
        <v>83.526317199999994</v>
      </c>
      <c r="G218" s="86">
        <v>208.81579299000001</v>
      </c>
      <c r="H218" s="86">
        <v>417.63158598000001</v>
      </c>
      <c r="I218" s="86">
        <v>0</v>
      </c>
      <c r="J218" s="86">
        <v>459.39474457</v>
      </c>
      <c r="K218" s="86">
        <v>542.92106177000005</v>
      </c>
      <c r="L218" s="86">
        <v>626.44737896000004</v>
      </c>
    </row>
    <row r="219" spans="1:12" ht="12.75" customHeight="1" x14ac:dyDescent="0.2">
      <c r="A219" s="85" t="s">
        <v>158</v>
      </c>
      <c r="B219" s="85">
        <v>18</v>
      </c>
      <c r="C219" s="86">
        <v>847.31102998999995</v>
      </c>
      <c r="D219" s="86">
        <v>842.91817261000006</v>
      </c>
      <c r="E219" s="86">
        <v>0</v>
      </c>
      <c r="F219" s="86">
        <v>84.291817260000002</v>
      </c>
      <c r="G219" s="86">
        <v>210.72954315000001</v>
      </c>
      <c r="H219" s="86">
        <v>421.45908630999998</v>
      </c>
      <c r="I219" s="86">
        <v>0</v>
      </c>
      <c r="J219" s="86">
        <v>463.60499493999998</v>
      </c>
      <c r="K219" s="86">
        <v>547.8968122</v>
      </c>
      <c r="L219" s="86">
        <v>632.18862946000002</v>
      </c>
    </row>
    <row r="220" spans="1:12" ht="12.75" customHeight="1" x14ac:dyDescent="0.2">
      <c r="A220" s="85" t="s">
        <v>158</v>
      </c>
      <c r="B220" s="85">
        <v>19</v>
      </c>
      <c r="C220" s="86">
        <v>862.80428984000002</v>
      </c>
      <c r="D220" s="86">
        <v>858.42313279999996</v>
      </c>
      <c r="E220" s="86">
        <v>0</v>
      </c>
      <c r="F220" s="86">
        <v>85.842313279999999</v>
      </c>
      <c r="G220" s="86">
        <v>214.60578319999999</v>
      </c>
      <c r="H220" s="86">
        <v>429.21156639999998</v>
      </c>
      <c r="I220" s="86">
        <v>0</v>
      </c>
      <c r="J220" s="86">
        <v>472.13272303999997</v>
      </c>
      <c r="K220" s="86">
        <v>557.97503631999996</v>
      </c>
      <c r="L220" s="86">
        <v>643.81734959999994</v>
      </c>
    </row>
    <row r="221" spans="1:12" ht="12.75" customHeight="1" x14ac:dyDescent="0.2">
      <c r="A221" s="85" t="s">
        <v>158</v>
      </c>
      <c r="B221" s="85">
        <v>20</v>
      </c>
      <c r="C221" s="86">
        <v>862.11242703999994</v>
      </c>
      <c r="D221" s="86">
        <v>857.30291755999997</v>
      </c>
      <c r="E221" s="86">
        <v>0</v>
      </c>
      <c r="F221" s="86">
        <v>85.73029176</v>
      </c>
      <c r="G221" s="86">
        <v>214.32572938999999</v>
      </c>
      <c r="H221" s="86">
        <v>428.65145877999998</v>
      </c>
      <c r="I221" s="86">
        <v>0</v>
      </c>
      <c r="J221" s="86">
        <v>471.51660465999998</v>
      </c>
      <c r="K221" s="86">
        <v>557.24689640999998</v>
      </c>
      <c r="L221" s="86">
        <v>642.97718816999998</v>
      </c>
    </row>
    <row r="222" spans="1:12" ht="12.75" customHeight="1" x14ac:dyDescent="0.2">
      <c r="A222" s="85" t="s">
        <v>158</v>
      </c>
      <c r="B222" s="85">
        <v>21</v>
      </c>
      <c r="C222" s="86">
        <v>859.60781347</v>
      </c>
      <c r="D222" s="86">
        <v>854.69267941999999</v>
      </c>
      <c r="E222" s="86">
        <v>0</v>
      </c>
      <c r="F222" s="86">
        <v>85.469267939999995</v>
      </c>
      <c r="G222" s="86">
        <v>213.67316986</v>
      </c>
      <c r="H222" s="86">
        <v>427.34633971</v>
      </c>
      <c r="I222" s="86">
        <v>0</v>
      </c>
      <c r="J222" s="86">
        <v>470.08097368</v>
      </c>
      <c r="K222" s="86">
        <v>555.55024161999995</v>
      </c>
      <c r="L222" s="86">
        <v>641.01950956999997</v>
      </c>
    </row>
    <row r="223" spans="1:12" ht="12.75" customHeight="1" x14ac:dyDescent="0.2">
      <c r="A223" s="85" t="s">
        <v>158</v>
      </c>
      <c r="B223" s="85">
        <v>22</v>
      </c>
      <c r="C223" s="86">
        <v>867.40106121999997</v>
      </c>
      <c r="D223" s="86">
        <v>862.91708072999995</v>
      </c>
      <c r="E223" s="86">
        <v>0</v>
      </c>
      <c r="F223" s="86">
        <v>86.291708069999999</v>
      </c>
      <c r="G223" s="86">
        <v>215.72927017999999</v>
      </c>
      <c r="H223" s="86">
        <v>431.45854036999998</v>
      </c>
      <c r="I223" s="86">
        <v>0</v>
      </c>
      <c r="J223" s="86">
        <v>474.60439439999999</v>
      </c>
      <c r="K223" s="86">
        <v>560.89610246999996</v>
      </c>
      <c r="L223" s="86">
        <v>647.18781054999999</v>
      </c>
    </row>
    <row r="224" spans="1:12" ht="12.75" customHeight="1" x14ac:dyDescent="0.2">
      <c r="A224" s="85" t="s">
        <v>158</v>
      </c>
      <c r="B224" s="85">
        <v>23</v>
      </c>
      <c r="C224" s="86">
        <v>867.43704499</v>
      </c>
      <c r="D224" s="86">
        <v>863.09874795999997</v>
      </c>
      <c r="E224" s="86">
        <v>0</v>
      </c>
      <c r="F224" s="86">
        <v>86.309874800000003</v>
      </c>
      <c r="G224" s="86">
        <v>215.77468698999999</v>
      </c>
      <c r="H224" s="86">
        <v>431.54937397999998</v>
      </c>
      <c r="I224" s="86">
        <v>0</v>
      </c>
      <c r="J224" s="86">
        <v>474.70431137999998</v>
      </c>
      <c r="K224" s="86">
        <v>561.01418617000002</v>
      </c>
      <c r="L224" s="86">
        <v>647.32406097</v>
      </c>
    </row>
    <row r="225" spans="1:12" ht="12.75" customHeight="1" x14ac:dyDescent="0.2">
      <c r="A225" s="85" t="s">
        <v>158</v>
      </c>
      <c r="B225" s="85">
        <v>24</v>
      </c>
      <c r="C225" s="86">
        <v>890.97666501000003</v>
      </c>
      <c r="D225" s="86">
        <v>886.48924818</v>
      </c>
      <c r="E225" s="86">
        <v>0</v>
      </c>
      <c r="F225" s="86">
        <v>88.648924820000005</v>
      </c>
      <c r="G225" s="86">
        <v>221.62231205000001</v>
      </c>
      <c r="H225" s="86">
        <v>443.24462409</v>
      </c>
      <c r="I225" s="86">
        <v>0</v>
      </c>
      <c r="J225" s="86">
        <v>487.56908650000003</v>
      </c>
      <c r="K225" s="86">
        <v>576.21801131999996</v>
      </c>
      <c r="L225" s="86">
        <v>664.86693614000001</v>
      </c>
    </row>
    <row r="226" spans="1:12" ht="12.75" customHeight="1" x14ac:dyDescent="0.2">
      <c r="A226" s="85" t="s">
        <v>159</v>
      </c>
      <c r="B226" s="85">
        <v>1</v>
      </c>
      <c r="C226" s="86">
        <v>1007.53694121</v>
      </c>
      <c r="D226" s="86">
        <v>1002.47321433</v>
      </c>
      <c r="E226" s="86">
        <v>0</v>
      </c>
      <c r="F226" s="86">
        <v>100.24732143</v>
      </c>
      <c r="G226" s="86">
        <v>250.61830358</v>
      </c>
      <c r="H226" s="86">
        <v>501.23660717000001</v>
      </c>
      <c r="I226" s="86">
        <v>0</v>
      </c>
      <c r="J226" s="86">
        <v>551.36026788000004</v>
      </c>
      <c r="K226" s="86">
        <v>651.60758930999998</v>
      </c>
      <c r="L226" s="86">
        <v>751.85491075000004</v>
      </c>
    </row>
    <row r="227" spans="1:12" ht="12.75" customHeight="1" x14ac:dyDescent="0.2">
      <c r="A227" s="85" t="s">
        <v>159</v>
      </c>
      <c r="B227" s="85">
        <v>2</v>
      </c>
      <c r="C227" s="86">
        <v>1021.65903101</v>
      </c>
      <c r="D227" s="86">
        <v>1016.49586678</v>
      </c>
      <c r="E227" s="86">
        <v>0</v>
      </c>
      <c r="F227" s="86">
        <v>101.64958668</v>
      </c>
      <c r="G227" s="86">
        <v>254.12396670000001</v>
      </c>
      <c r="H227" s="86">
        <v>508.24793339000001</v>
      </c>
      <c r="I227" s="86">
        <v>0</v>
      </c>
      <c r="J227" s="86">
        <v>559.07272673</v>
      </c>
      <c r="K227" s="86">
        <v>660.72231340999997</v>
      </c>
      <c r="L227" s="86">
        <v>762.37190009000005</v>
      </c>
    </row>
    <row r="228" spans="1:12" ht="12.75" customHeight="1" x14ac:dyDescent="0.2">
      <c r="A228" s="85" t="s">
        <v>159</v>
      </c>
      <c r="B228" s="85">
        <v>3</v>
      </c>
      <c r="C228" s="86">
        <v>1021.0186508199999</v>
      </c>
      <c r="D228" s="86">
        <v>1015.89843386</v>
      </c>
      <c r="E228" s="86">
        <v>0</v>
      </c>
      <c r="F228" s="86">
        <v>101.58984339</v>
      </c>
      <c r="G228" s="86">
        <v>253.97460846999999</v>
      </c>
      <c r="H228" s="86">
        <v>507.94921692999998</v>
      </c>
      <c r="I228" s="86">
        <v>0</v>
      </c>
      <c r="J228" s="86">
        <v>558.74413861999994</v>
      </c>
      <c r="K228" s="86">
        <v>660.33398201</v>
      </c>
      <c r="L228" s="86">
        <v>761.92382540000006</v>
      </c>
    </row>
    <row r="229" spans="1:12" ht="12.75" customHeight="1" x14ac:dyDescent="0.2">
      <c r="A229" s="85" t="s">
        <v>159</v>
      </c>
      <c r="B229" s="85">
        <v>4</v>
      </c>
      <c r="C229" s="86">
        <v>1023.87003598</v>
      </c>
      <c r="D229" s="86">
        <v>1018.78789622</v>
      </c>
      <c r="E229" s="86">
        <v>0</v>
      </c>
      <c r="F229" s="86">
        <v>101.87878962000001</v>
      </c>
      <c r="G229" s="86">
        <v>254.69697406</v>
      </c>
      <c r="H229" s="86">
        <v>509.39394811</v>
      </c>
      <c r="I229" s="86">
        <v>0</v>
      </c>
      <c r="J229" s="86">
        <v>560.33334291999995</v>
      </c>
      <c r="K229" s="86">
        <v>662.21213253999997</v>
      </c>
      <c r="L229" s="86">
        <v>764.09092217</v>
      </c>
    </row>
    <row r="230" spans="1:12" ht="12.75" customHeight="1" x14ac:dyDescent="0.2">
      <c r="A230" s="85" t="s">
        <v>159</v>
      </c>
      <c r="B230" s="85">
        <v>5</v>
      </c>
      <c r="C230" s="86">
        <v>1022.07163171</v>
      </c>
      <c r="D230" s="86">
        <v>1017.08929574</v>
      </c>
      <c r="E230" s="86">
        <v>0</v>
      </c>
      <c r="F230" s="86">
        <v>101.70892957</v>
      </c>
      <c r="G230" s="86">
        <v>254.27232394000001</v>
      </c>
      <c r="H230" s="86">
        <v>508.54464787000001</v>
      </c>
      <c r="I230" s="86">
        <v>0</v>
      </c>
      <c r="J230" s="86">
        <v>559.39911266000001</v>
      </c>
      <c r="K230" s="86">
        <v>661.10804223000002</v>
      </c>
      <c r="L230" s="86">
        <v>762.81697181000004</v>
      </c>
    </row>
    <row r="231" spans="1:12" ht="12.75" customHeight="1" x14ac:dyDescent="0.2">
      <c r="A231" s="85" t="s">
        <v>159</v>
      </c>
      <c r="B231" s="85">
        <v>6</v>
      </c>
      <c r="C231" s="86">
        <v>1024.79394086</v>
      </c>
      <c r="D231" s="86">
        <v>1019.83196701</v>
      </c>
      <c r="E231" s="86">
        <v>0</v>
      </c>
      <c r="F231" s="86">
        <v>101.98319669999999</v>
      </c>
      <c r="G231" s="86">
        <v>254.95799174999999</v>
      </c>
      <c r="H231" s="86">
        <v>509.91598350999999</v>
      </c>
      <c r="I231" s="86">
        <v>0</v>
      </c>
      <c r="J231" s="86">
        <v>560.90758186000005</v>
      </c>
      <c r="K231" s="86">
        <v>662.89077855999994</v>
      </c>
      <c r="L231" s="86">
        <v>764.87397525999995</v>
      </c>
    </row>
    <row r="232" spans="1:12" ht="12.75" customHeight="1" x14ac:dyDescent="0.2">
      <c r="A232" s="85" t="s">
        <v>159</v>
      </c>
      <c r="B232" s="85">
        <v>7</v>
      </c>
      <c r="C232" s="86">
        <v>1034.8130087100001</v>
      </c>
      <c r="D232" s="86">
        <v>1029.7558941299999</v>
      </c>
      <c r="E232" s="86">
        <v>0</v>
      </c>
      <c r="F232" s="86">
        <v>102.97558941</v>
      </c>
      <c r="G232" s="86">
        <v>257.43897353</v>
      </c>
      <c r="H232" s="86">
        <v>514.87794707</v>
      </c>
      <c r="I232" s="86">
        <v>0</v>
      </c>
      <c r="J232" s="86">
        <v>566.36574177</v>
      </c>
      <c r="K232" s="86">
        <v>669.34133118</v>
      </c>
      <c r="L232" s="86">
        <v>772.3169206</v>
      </c>
    </row>
    <row r="233" spans="1:12" ht="12.75" customHeight="1" x14ac:dyDescent="0.2">
      <c r="A233" s="85" t="s">
        <v>159</v>
      </c>
      <c r="B233" s="85">
        <v>8</v>
      </c>
      <c r="C233" s="86">
        <v>979.87035204999995</v>
      </c>
      <c r="D233" s="86">
        <v>975.09046481999997</v>
      </c>
      <c r="E233" s="86">
        <v>0</v>
      </c>
      <c r="F233" s="86">
        <v>97.509046479999995</v>
      </c>
      <c r="G233" s="86">
        <v>243.77261621</v>
      </c>
      <c r="H233" s="86">
        <v>487.54523240999998</v>
      </c>
      <c r="I233" s="86">
        <v>0</v>
      </c>
      <c r="J233" s="86">
        <v>536.29975564999995</v>
      </c>
      <c r="K233" s="86">
        <v>633.80880213</v>
      </c>
      <c r="L233" s="86">
        <v>731.31784861999995</v>
      </c>
    </row>
    <row r="234" spans="1:12" ht="12.75" customHeight="1" x14ac:dyDescent="0.2">
      <c r="A234" s="85" t="s">
        <v>159</v>
      </c>
      <c r="B234" s="85">
        <v>9</v>
      </c>
      <c r="C234" s="86">
        <v>913.09731515999999</v>
      </c>
      <c r="D234" s="86">
        <v>908.50947330999998</v>
      </c>
      <c r="E234" s="86">
        <v>0</v>
      </c>
      <c r="F234" s="86">
        <v>90.850947329999997</v>
      </c>
      <c r="G234" s="86">
        <v>227.12736833</v>
      </c>
      <c r="H234" s="86">
        <v>454.25473665999999</v>
      </c>
      <c r="I234" s="86">
        <v>0</v>
      </c>
      <c r="J234" s="86">
        <v>499.68021032000001</v>
      </c>
      <c r="K234" s="86">
        <v>590.53115764999995</v>
      </c>
      <c r="L234" s="86">
        <v>681.38210498000001</v>
      </c>
    </row>
    <row r="235" spans="1:12" ht="12.75" customHeight="1" x14ac:dyDescent="0.2">
      <c r="A235" s="85" t="s">
        <v>159</v>
      </c>
      <c r="B235" s="85">
        <v>10</v>
      </c>
      <c r="C235" s="86">
        <v>893.45419462999996</v>
      </c>
      <c r="D235" s="86">
        <v>889.45506417000001</v>
      </c>
      <c r="E235" s="86">
        <v>0</v>
      </c>
      <c r="F235" s="86">
        <v>88.945506420000001</v>
      </c>
      <c r="G235" s="86">
        <v>222.36376604</v>
      </c>
      <c r="H235" s="86">
        <v>444.72753209000001</v>
      </c>
      <c r="I235" s="86">
        <v>0</v>
      </c>
      <c r="J235" s="86">
        <v>489.20028529000001</v>
      </c>
      <c r="K235" s="86">
        <v>578.14579171000003</v>
      </c>
      <c r="L235" s="86">
        <v>667.09129813000004</v>
      </c>
    </row>
    <row r="236" spans="1:12" ht="12.75" customHeight="1" x14ac:dyDescent="0.2">
      <c r="A236" s="85" t="s">
        <v>159</v>
      </c>
      <c r="B236" s="85">
        <v>11</v>
      </c>
      <c r="C236" s="86">
        <v>903.35415785999999</v>
      </c>
      <c r="D236" s="86">
        <v>899.33361043000002</v>
      </c>
      <c r="E236" s="86">
        <v>0</v>
      </c>
      <c r="F236" s="86">
        <v>89.933361039999994</v>
      </c>
      <c r="G236" s="86">
        <v>224.83340261000001</v>
      </c>
      <c r="H236" s="86">
        <v>449.66680522000001</v>
      </c>
      <c r="I236" s="86">
        <v>0</v>
      </c>
      <c r="J236" s="86">
        <v>494.63348574000003</v>
      </c>
      <c r="K236" s="86">
        <v>584.56684677999999</v>
      </c>
      <c r="L236" s="86">
        <v>674.50020782000001</v>
      </c>
    </row>
    <row r="237" spans="1:12" ht="12.75" customHeight="1" x14ac:dyDescent="0.2">
      <c r="A237" s="85" t="s">
        <v>159</v>
      </c>
      <c r="B237" s="85">
        <v>12</v>
      </c>
      <c r="C237" s="86">
        <v>918.19366795999997</v>
      </c>
      <c r="D237" s="86">
        <v>914.00101787000006</v>
      </c>
      <c r="E237" s="86">
        <v>0</v>
      </c>
      <c r="F237" s="86">
        <v>91.400101789999994</v>
      </c>
      <c r="G237" s="86">
        <v>228.50025446999999</v>
      </c>
      <c r="H237" s="86">
        <v>457.00050893999997</v>
      </c>
      <c r="I237" s="86">
        <v>0</v>
      </c>
      <c r="J237" s="86">
        <v>502.70055982999997</v>
      </c>
      <c r="K237" s="86">
        <v>594.10066161999998</v>
      </c>
      <c r="L237" s="86">
        <v>685.50076339999998</v>
      </c>
    </row>
    <row r="238" spans="1:12" ht="12.75" customHeight="1" x14ac:dyDescent="0.2">
      <c r="A238" s="85" t="s">
        <v>159</v>
      </c>
      <c r="B238" s="85">
        <v>13</v>
      </c>
      <c r="C238" s="86">
        <v>916.41232974000002</v>
      </c>
      <c r="D238" s="86">
        <v>911.79469226000003</v>
      </c>
      <c r="E238" s="86">
        <v>0</v>
      </c>
      <c r="F238" s="86">
        <v>91.179469229999995</v>
      </c>
      <c r="G238" s="86">
        <v>227.94867307000001</v>
      </c>
      <c r="H238" s="86">
        <v>455.89734613000002</v>
      </c>
      <c r="I238" s="86">
        <v>0</v>
      </c>
      <c r="J238" s="86">
        <v>501.48708074000001</v>
      </c>
      <c r="K238" s="86">
        <v>592.66654997000001</v>
      </c>
      <c r="L238" s="86">
        <v>683.8460192</v>
      </c>
    </row>
    <row r="239" spans="1:12" ht="12.75" customHeight="1" x14ac:dyDescent="0.2">
      <c r="A239" s="85" t="s">
        <v>159</v>
      </c>
      <c r="B239" s="85">
        <v>14</v>
      </c>
      <c r="C239" s="86">
        <v>929.35157773000003</v>
      </c>
      <c r="D239" s="86">
        <v>924.47213327999998</v>
      </c>
      <c r="E239" s="86">
        <v>0</v>
      </c>
      <c r="F239" s="86">
        <v>92.447213329999997</v>
      </c>
      <c r="G239" s="86">
        <v>231.11803332</v>
      </c>
      <c r="H239" s="86">
        <v>462.23606663999999</v>
      </c>
      <c r="I239" s="86">
        <v>0</v>
      </c>
      <c r="J239" s="86">
        <v>508.45967330000002</v>
      </c>
      <c r="K239" s="86">
        <v>600.90688663000003</v>
      </c>
      <c r="L239" s="86">
        <v>693.35409995999999</v>
      </c>
    </row>
    <row r="240" spans="1:12" ht="12.75" customHeight="1" x14ac:dyDescent="0.2">
      <c r="A240" s="85" t="s">
        <v>159</v>
      </c>
      <c r="B240" s="85">
        <v>15</v>
      </c>
      <c r="C240" s="86">
        <v>938.96574437000004</v>
      </c>
      <c r="D240" s="86">
        <v>933.88953564999997</v>
      </c>
      <c r="E240" s="86">
        <v>0</v>
      </c>
      <c r="F240" s="86">
        <v>93.388953569999998</v>
      </c>
      <c r="G240" s="86">
        <v>233.47238390999999</v>
      </c>
      <c r="H240" s="86">
        <v>466.94476782999999</v>
      </c>
      <c r="I240" s="86">
        <v>0</v>
      </c>
      <c r="J240" s="86">
        <v>513.63924460999999</v>
      </c>
      <c r="K240" s="86">
        <v>607.02819817</v>
      </c>
      <c r="L240" s="86">
        <v>700.41715174000001</v>
      </c>
    </row>
    <row r="241" spans="1:12" ht="12.75" customHeight="1" x14ac:dyDescent="0.2">
      <c r="A241" s="85" t="s">
        <v>159</v>
      </c>
      <c r="B241" s="85">
        <v>16</v>
      </c>
      <c r="C241" s="86">
        <v>921.69658687000003</v>
      </c>
      <c r="D241" s="86">
        <v>916.69998567000005</v>
      </c>
      <c r="E241" s="86">
        <v>0</v>
      </c>
      <c r="F241" s="86">
        <v>91.669998570000004</v>
      </c>
      <c r="G241" s="86">
        <v>229.17499642000001</v>
      </c>
      <c r="H241" s="86">
        <v>458.34999284000003</v>
      </c>
      <c r="I241" s="86">
        <v>0</v>
      </c>
      <c r="J241" s="86">
        <v>504.18499212</v>
      </c>
      <c r="K241" s="86">
        <v>595.85499069000002</v>
      </c>
      <c r="L241" s="86">
        <v>687.52498924999998</v>
      </c>
    </row>
    <row r="242" spans="1:12" ht="12.75" customHeight="1" x14ac:dyDescent="0.2">
      <c r="A242" s="85" t="s">
        <v>159</v>
      </c>
      <c r="B242" s="85">
        <v>17</v>
      </c>
      <c r="C242" s="86">
        <v>919.12135832000001</v>
      </c>
      <c r="D242" s="86">
        <v>913.56007921000003</v>
      </c>
      <c r="E242" s="86">
        <v>0</v>
      </c>
      <c r="F242" s="86">
        <v>91.356007919999996</v>
      </c>
      <c r="G242" s="86">
        <v>228.3900198</v>
      </c>
      <c r="H242" s="86">
        <v>456.78003961000002</v>
      </c>
      <c r="I242" s="86">
        <v>0</v>
      </c>
      <c r="J242" s="86">
        <v>502.45804356999997</v>
      </c>
      <c r="K242" s="86">
        <v>593.81405149</v>
      </c>
      <c r="L242" s="86">
        <v>685.17005941000002</v>
      </c>
    </row>
    <row r="243" spans="1:12" ht="12.75" customHeight="1" x14ac:dyDescent="0.2">
      <c r="A243" s="85" t="s">
        <v>159</v>
      </c>
      <c r="B243" s="85">
        <v>18</v>
      </c>
      <c r="C243" s="86">
        <v>927.72562105999998</v>
      </c>
      <c r="D243" s="86">
        <v>922.90677574999995</v>
      </c>
      <c r="E243" s="86">
        <v>0</v>
      </c>
      <c r="F243" s="86">
        <v>92.290677579999993</v>
      </c>
      <c r="G243" s="86">
        <v>230.72669393999999</v>
      </c>
      <c r="H243" s="86">
        <v>461.45338787999998</v>
      </c>
      <c r="I243" s="86">
        <v>0</v>
      </c>
      <c r="J243" s="86">
        <v>507.59872666000001</v>
      </c>
      <c r="K243" s="86">
        <v>599.88940423999998</v>
      </c>
      <c r="L243" s="86">
        <v>692.18008181000005</v>
      </c>
    </row>
    <row r="244" spans="1:12" ht="12.75" customHeight="1" x14ac:dyDescent="0.2">
      <c r="A244" s="85" t="s">
        <v>159</v>
      </c>
      <c r="B244" s="85">
        <v>19</v>
      </c>
      <c r="C244" s="86">
        <v>906.03264848000003</v>
      </c>
      <c r="D244" s="86">
        <v>901.24225404000003</v>
      </c>
      <c r="E244" s="86">
        <v>0</v>
      </c>
      <c r="F244" s="86">
        <v>90.1242254</v>
      </c>
      <c r="G244" s="86">
        <v>225.31056351000001</v>
      </c>
      <c r="H244" s="86">
        <v>450.62112702000002</v>
      </c>
      <c r="I244" s="86">
        <v>0</v>
      </c>
      <c r="J244" s="86">
        <v>495.68323972000002</v>
      </c>
      <c r="K244" s="86">
        <v>585.80746512999997</v>
      </c>
      <c r="L244" s="86">
        <v>675.93169052999997</v>
      </c>
    </row>
    <row r="245" spans="1:12" ht="12.75" customHeight="1" x14ac:dyDescent="0.2">
      <c r="A245" s="85" t="s">
        <v>159</v>
      </c>
      <c r="B245" s="85">
        <v>20</v>
      </c>
      <c r="C245" s="86">
        <v>857.85978484999998</v>
      </c>
      <c r="D245" s="86">
        <v>853.51077467000005</v>
      </c>
      <c r="E245" s="86">
        <v>0</v>
      </c>
      <c r="F245" s="86">
        <v>85.351077470000007</v>
      </c>
      <c r="G245" s="86">
        <v>213.37769367000001</v>
      </c>
      <c r="H245" s="86">
        <v>426.75538734000003</v>
      </c>
      <c r="I245" s="86">
        <v>0</v>
      </c>
      <c r="J245" s="86">
        <v>469.43092607</v>
      </c>
      <c r="K245" s="86">
        <v>554.78200354000001</v>
      </c>
      <c r="L245" s="86">
        <v>640.13308099999995</v>
      </c>
    </row>
    <row r="246" spans="1:12" ht="12.75" customHeight="1" x14ac:dyDescent="0.2">
      <c r="A246" s="85" t="s">
        <v>159</v>
      </c>
      <c r="B246" s="85">
        <v>21</v>
      </c>
      <c r="C246" s="86">
        <v>857.22212893999995</v>
      </c>
      <c r="D246" s="86">
        <v>852.80088821000004</v>
      </c>
      <c r="E246" s="86">
        <v>0</v>
      </c>
      <c r="F246" s="86">
        <v>85.280088820000003</v>
      </c>
      <c r="G246" s="86">
        <v>213.20022205000001</v>
      </c>
      <c r="H246" s="86">
        <v>426.40044411000002</v>
      </c>
      <c r="I246" s="86">
        <v>0</v>
      </c>
      <c r="J246" s="86">
        <v>469.04048852</v>
      </c>
      <c r="K246" s="86">
        <v>554.32057734</v>
      </c>
      <c r="L246" s="86">
        <v>639.60066615999995</v>
      </c>
    </row>
    <row r="247" spans="1:12" ht="12.75" customHeight="1" x14ac:dyDescent="0.2">
      <c r="A247" s="85" t="s">
        <v>159</v>
      </c>
      <c r="B247" s="85">
        <v>22</v>
      </c>
      <c r="C247" s="86">
        <v>901.48508214000003</v>
      </c>
      <c r="D247" s="86">
        <v>896.82221595999999</v>
      </c>
      <c r="E247" s="86">
        <v>0</v>
      </c>
      <c r="F247" s="86">
        <v>89.682221600000005</v>
      </c>
      <c r="G247" s="86">
        <v>224.20555399</v>
      </c>
      <c r="H247" s="86">
        <v>448.41110798</v>
      </c>
      <c r="I247" s="86">
        <v>0</v>
      </c>
      <c r="J247" s="86">
        <v>493.25221878000002</v>
      </c>
      <c r="K247" s="86">
        <v>582.93444036999995</v>
      </c>
      <c r="L247" s="86">
        <v>672.61666197</v>
      </c>
    </row>
    <row r="248" spans="1:12" ht="12.75" customHeight="1" x14ac:dyDescent="0.2">
      <c r="A248" s="85" t="s">
        <v>159</v>
      </c>
      <c r="B248" s="85">
        <v>23</v>
      </c>
      <c r="C248" s="86">
        <v>920.83002558999999</v>
      </c>
      <c r="D248" s="86">
        <v>916.27432773999999</v>
      </c>
      <c r="E248" s="86">
        <v>0</v>
      </c>
      <c r="F248" s="86">
        <v>91.627432769999999</v>
      </c>
      <c r="G248" s="86">
        <v>229.06858194</v>
      </c>
      <c r="H248" s="86">
        <v>458.13716386999999</v>
      </c>
      <c r="I248" s="86">
        <v>0</v>
      </c>
      <c r="J248" s="86">
        <v>503.95088026000002</v>
      </c>
      <c r="K248" s="86">
        <v>595.57831303</v>
      </c>
      <c r="L248" s="86">
        <v>687.20574581000005</v>
      </c>
    </row>
    <row r="249" spans="1:12" ht="12.75" customHeight="1" x14ac:dyDescent="0.2">
      <c r="A249" s="85" t="s">
        <v>159</v>
      </c>
      <c r="B249" s="85">
        <v>24</v>
      </c>
      <c r="C249" s="86">
        <v>975.19044183999995</v>
      </c>
      <c r="D249" s="86">
        <v>970.28338597000004</v>
      </c>
      <c r="E249" s="86">
        <v>0</v>
      </c>
      <c r="F249" s="86">
        <v>97.028338599999998</v>
      </c>
      <c r="G249" s="86">
        <v>242.57084649000001</v>
      </c>
      <c r="H249" s="86">
        <v>485.14169299000002</v>
      </c>
      <c r="I249" s="86">
        <v>0</v>
      </c>
      <c r="J249" s="86">
        <v>533.65586227999995</v>
      </c>
      <c r="K249" s="86">
        <v>630.68420088000005</v>
      </c>
      <c r="L249" s="86">
        <v>727.71253948000003</v>
      </c>
    </row>
    <row r="250" spans="1:12" ht="12.75" customHeight="1" x14ac:dyDescent="0.2">
      <c r="A250" s="85" t="s">
        <v>160</v>
      </c>
      <c r="B250" s="85">
        <v>1</v>
      </c>
      <c r="C250" s="86">
        <v>1026.1225161</v>
      </c>
      <c r="D250" s="86">
        <v>1021.07946079</v>
      </c>
      <c r="E250" s="86">
        <v>0</v>
      </c>
      <c r="F250" s="86">
        <v>102.10794608</v>
      </c>
      <c r="G250" s="86">
        <v>255.2698652</v>
      </c>
      <c r="H250" s="86">
        <v>510.5397304</v>
      </c>
      <c r="I250" s="86">
        <v>0</v>
      </c>
      <c r="J250" s="86">
        <v>561.59370343000001</v>
      </c>
      <c r="K250" s="86">
        <v>663.70164951000004</v>
      </c>
      <c r="L250" s="86">
        <v>765.80959558999996</v>
      </c>
    </row>
    <row r="251" spans="1:12" ht="12.75" customHeight="1" x14ac:dyDescent="0.2">
      <c r="A251" s="85" t="s">
        <v>160</v>
      </c>
      <c r="B251" s="85">
        <v>2</v>
      </c>
      <c r="C251" s="86">
        <v>1066.92497217</v>
      </c>
      <c r="D251" s="86">
        <v>1061.71600008</v>
      </c>
      <c r="E251" s="86">
        <v>0</v>
      </c>
      <c r="F251" s="86">
        <v>106.17160001000001</v>
      </c>
      <c r="G251" s="86">
        <v>265.42900001999999</v>
      </c>
      <c r="H251" s="86">
        <v>530.85800003999998</v>
      </c>
      <c r="I251" s="86">
        <v>0</v>
      </c>
      <c r="J251" s="86">
        <v>583.94380004000004</v>
      </c>
      <c r="K251" s="86">
        <v>690.11540004999995</v>
      </c>
      <c r="L251" s="86">
        <v>796.28700005999997</v>
      </c>
    </row>
    <row r="252" spans="1:12" ht="12.75" customHeight="1" x14ac:dyDescent="0.2">
      <c r="A252" s="85" t="s">
        <v>160</v>
      </c>
      <c r="B252" s="85">
        <v>3</v>
      </c>
      <c r="C252" s="86">
        <v>1090.31813379</v>
      </c>
      <c r="D252" s="86">
        <v>1085.0187201799999</v>
      </c>
      <c r="E252" s="86">
        <v>0</v>
      </c>
      <c r="F252" s="86">
        <v>108.50187201999999</v>
      </c>
      <c r="G252" s="86">
        <v>271.25468004999999</v>
      </c>
      <c r="H252" s="86">
        <v>542.50936008999997</v>
      </c>
      <c r="I252" s="86">
        <v>0</v>
      </c>
      <c r="J252" s="86">
        <v>596.76029610000001</v>
      </c>
      <c r="K252" s="86">
        <v>705.26216811999996</v>
      </c>
      <c r="L252" s="86">
        <v>813.76404014000002</v>
      </c>
    </row>
    <row r="253" spans="1:12" ht="12.75" customHeight="1" x14ac:dyDescent="0.2">
      <c r="A253" s="85" t="s">
        <v>160</v>
      </c>
      <c r="B253" s="85">
        <v>4</v>
      </c>
      <c r="C253" s="86">
        <v>1092.2907531999999</v>
      </c>
      <c r="D253" s="86">
        <v>1086.8609817199999</v>
      </c>
      <c r="E253" s="86">
        <v>0</v>
      </c>
      <c r="F253" s="86">
        <v>108.68609816999999</v>
      </c>
      <c r="G253" s="86">
        <v>271.71524542999998</v>
      </c>
      <c r="H253" s="86">
        <v>543.43049085999996</v>
      </c>
      <c r="I253" s="86">
        <v>0</v>
      </c>
      <c r="J253" s="86">
        <v>597.77353994999999</v>
      </c>
      <c r="K253" s="86">
        <v>706.45963812000002</v>
      </c>
      <c r="L253" s="86">
        <v>815.14573628999995</v>
      </c>
    </row>
    <row r="254" spans="1:12" ht="12.75" customHeight="1" x14ac:dyDescent="0.2">
      <c r="A254" s="85" t="s">
        <v>160</v>
      </c>
      <c r="B254" s="85">
        <v>5</v>
      </c>
      <c r="C254" s="86">
        <v>1090.6643313100001</v>
      </c>
      <c r="D254" s="86">
        <v>1085.2057806</v>
      </c>
      <c r="E254" s="86">
        <v>0</v>
      </c>
      <c r="F254" s="86">
        <v>108.52057806000001</v>
      </c>
      <c r="G254" s="86">
        <v>271.30144515000001</v>
      </c>
      <c r="H254" s="86">
        <v>542.60289030000001</v>
      </c>
      <c r="I254" s="86">
        <v>0</v>
      </c>
      <c r="J254" s="86">
        <v>596.86317932999998</v>
      </c>
      <c r="K254" s="86">
        <v>705.38375739000003</v>
      </c>
      <c r="L254" s="86">
        <v>813.90433544999996</v>
      </c>
    </row>
    <row r="255" spans="1:12" ht="12.75" customHeight="1" x14ac:dyDescent="0.2">
      <c r="A255" s="85" t="s">
        <v>160</v>
      </c>
      <c r="B255" s="85">
        <v>6</v>
      </c>
      <c r="C255" s="86">
        <v>1076.1908762600001</v>
      </c>
      <c r="D255" s="86">
        <v>1070.7421343000001</v>
      </c>
      <c r="E255" s="86">
        <v>0</v>
      </c>
      <c r="F255" s="86">
        <v>107.07421343</v>
      </c>
      <c r="G255" s="86">
        <v>267.68553358000003</v>
      </c>
      <c r="H255" s="86">
        <v>535.37106715000004</v>
      </c>
      <c r="I255" s="86">
        <v>0</v>
      </c>
      <c r="J255" s="86">
        <v>588.90817387000004</v>
      </c>
      <c r="K255" s="86">
        <v>695.98238730000003</v>
      </c>
      <c r="L255" s="86">
        <v>803.05660073000001</v>
      </c>
    </row>
    <row r="256" spans="1:12" ht="12.75" customHeight="1" x14ac:dyDescent="0.2">
      <c r="A256" s="85" t="s">
        <v>160</v>
      </c>
      <c r="B256" s="85">
        <v>7</v>
      </c>
      <c r="C256" s="86">
        <v>1013.52753847</v>
      </c>
      <c r="D256" s="86">
        <v>1008.29081394</v>
      </c>
      <c r="E256" s="86">
        <v>0</v>
      </c>
      <c r="F256" s="86">
        <v>100.82908139</v>
      </c>
      <c r="G256" s="86">
        <v>252.07270349000001</v>
      </c>
      <c r="H256" s="86">
        <v>504.14540697000001</v>
      </c>
      <c r="I256" s="86">
        <v>0</v>
      </c>
      <c r="J256" s="86">
        <v>554.55994767000004</v>
      </c>
      <c r="K256" s="86">
        <v>655.38902905999998</v>
      </c>
      <c r="L256" s="86">
        <v>756.21811046000005</v>
      </c>
    </row>
    <row r="257" spans="1:12" ht="12.75" customHeight="1" x14ac:dyDescent="0.2">
      <c r="A257" s="85" t="s">
        <v>160</v>
      </c>
      <c r="B257" s="85">
        <v>8</v>
      </c>
      <c r="C257" s="86">
        <v>955.65225195999994</v>
      </c>
      <c r="D257" s="86">
        <v>948.72960092999995</v>
      </c>
      <c r="E257" s="86">
        <v>0</v>
      </c>
      <c r="F257" s="86">
        <v>94.872960090000007</v>
      </c>
      <c r="G257" s="86">
        <v>237.18240023000001</v>
      </c>
      <c r="H257" s="86">
        <v>474.36480046999998</v>
      </c>
      <c r="I257" s="86">
        <v>0</v>
      </c>
      <c r="J257" s="86">
        <v>521.80128050999997</v>
      </c>
      <c r="K257" s="86">
        <v>616.67424059999996</v>
      </c>
      <c r="L257" s="86">
        <v>711.54720069999996</v>
      </c>
    </row>
    <row r="258" spans="1:12" ht="12.75" customHeight="1" x14ac:dyDescent="0.2">
      <c r="A258" s="85" t="s">
        <v>160</v>
      </c>
      <c r="B258" s="85">
        <v>9</v>
      </c>
      <c r="C258" s="86">
        <v>929.32494325000005</v>
      </c>
      <c r="D258" s="86">
        <v>919.71058084000003</v>
      </c>
      <c r="E258" s="86">
        <v>0</v>
      </c>
      <c r="F258" s="86">
        <v>91.971058080000006</v>
      </c>
      <c r="G258" s="86">
        <v>229.92764521000001</v>
      </c>
      <c r="H258" s="86">
        <v>459.85529042000002</v>
      </c>
      <c r="I258" s="86">
        <v>0</v>
      </c>
      <c r="J258" s="86">
        <v>505.84081945999998</v>
      </c>
      <c r="K258" s="86">
        <v>597.81187754999996</v>
      </c>
      <c r="L258" s="86">
        <v>689.78293563</v>
      </c>
    </row>
    <row r="259" spans="1:12" ht="12.75" customHeight="1" x14ac:dyDescent="0.2">
      <c r="A259" s="85" t="s">
        <v>160</v>
      </c>
      <c r="B259" s="85">
        <v>10</v>
      </c>
      <c r="C259" s="86">
        <v>873.66699294</v>
      </c>
      <c r="D259" s="86">
        <v>865.61489673999995</v>
      </c>
      <c r="E259" s="86">
        <v>0</v>
      </c>
      <c r="F259" s="86">
        <v>86.56148967</v>
      </c>
      <c r="G259" s="86">
        <v>216.40372418999999</v>
      </c>
      <c r="H259" s="86">
        <v>432.80744836999997</v>
      </c>
      <c r="I259" s="86">
        <v>0</v>
      </c>
      <c r="J259" s="86">
        <v>476.08819320999999</v>
      </c>
      <c r="K259" s="86">
        <v>562.64968288</v>
      </c>
      <c r="L259" s="86">
        <v>649.21117256000002</v>
      </c>
    </row>
    <row r="260" spans="1:12" ht="12.75" customHeight="1" x14ac:dyDescent="0.2">
      <c r="A260" s="85" t="s">
        <v>160</v>
      </c>
      <c r="B260" s="85">
        <v>11</v>
      </c>
      <c r="C260" s="86">
        <v>881.07234255000003</v>
      </c>
      <c r="D260" s="86">
        <v>873.23643354000001</v>
      </c>
      <c r="E260" s="86">
        <v>0</v>
      </c>
      <c r="F260" s="86">
        <v>87.323643349999998</v>
      </c>
      <c r="G260" s="86">
        <v>218.30910839000001</v>
      </c>
      <c r="H260" s="86">
        <v>436.61821677</v>
      </c>
      <c r="I260" s="86">
        <v>0</v>
      </c>
      <c r="J260" s="86">
        <v>480.28003845000001</v>
      </c>
      <c r="K260" s="86">
        <v>567.6036818</v>
      </c>
      <c r="L260" s="86">
        <v>654.92732516000001</v>
      </c>
    </row>
    <row r="261" spans="1:12" ht="12.75" customHeight="1" x14ac:dyDescent="0.2">
      <c r="A261" s="85" t="s">
        <v>160</v>
      </c>
      <c r="B261" s="85">
        <v>12</v>
      </c>
      <c r="C261" s="86">
        <v>910.33222952999995</v>
      </c>
      <c r="D261" s="86">
        <v>902.32438596999998</v>
      </c>
      <c r="E261" s="86">
        <v>0</v>
      </c>
      <c r="F261" s="86">
        <v>90.232438599999995</v>
      </c>
      <c r="G261" s="86">
        <v>225.58109648999999</v>
      </c>
      <c r="H261" s="86">
        <v>451.16219298999999</v>
      </c>
      <c r="I261" s="86">
        <v>0</v>
      </c>
      <c r="J261" s="86">
        <v>496.27841228</v>
      </c>
      <c r="K261" s="86">
        <v>586.51085088000002</v>
      </c>
      <c r="L261" s="86">
        <v>676.74328948000004</v>
      </c>
    </row>
    <row r="262" spans="1:12" ht="12.75" customHeight="1" x14ac:dyDescent="0.2">
      <c r="A262" s="85" t="s">
        <v>160</v>
      </c>
      <c r="B262" s="85">
        <v>13</v>
      </c>
      <c r="C262" s="86">
        <v>917.06808605000003</v>
      </c>
      <c r="D262" s="86">
        <v>909.82266781999999</v>
      </c>
      <c r="E262" s="86">
        <v>0</v>
      </c>
      <c r="F262" s="86">
        <v>90.982266780000003</v>
      </c>
      <c r="G262" s="86">
        <v>227.45566696</v>
      </c>
      <c r="H262" s="86">
        <v>454.91133391</v>
      </c>
      <c r="I262" s="86">
        <v>0</v>
      </c>
      <c r="J262" s="86">
        <v>500.40246730000001</v>
      </c>
      <c r="K262" s="86">
        <v>591.38473408000004</v>
      </c>
      <c r="L262" s="86">
        <v>682.36700086999997</v>
      </c>
    </row>
    <row r="263" spans="1:12" ht="12.75" customHeight="1" x14ac:dyDescent="0.2">
      <c r="A263" s="85" t="s">
        <v>160</v>
      </c>
      <c r="B263" s="85">
        <v>14</v>
      </c>
      <c r="C263" s="86">
        <v>917.75637955000002</v>
      </c>
      <c r="D263" s="86">
        <v>912.76777127000003</v>
      </c>
      <c r="E263" s="86">
        <v>0</v>
      </c>
      <c r="F263" s="86">
        <v>91.276777129999999</v>
      </c>
      <c r="G263" s="86">
        <v>228.19194282000001</v>
      </c>
      <c r="H263" s="86">
        <v>456.38388564000002</v>
      </c>
      <c r="I263" s="86">
        <v>0</v>
      </c>
      <c r="J263" s="86">
        <v>502.02227420000003</v>
      </c>
      <c r="K263" s="86">
        <v>593.29905133</v>
      </c>
      <c r="L263" s="86">
        <v>684.57582845000002</v>
      </c>
    </row>
    <row r="264" spans="1:12" ht="12.75" customHeight="1" x14ac:dyDescent="0.2">
      <c r="A264" s="85" t="s">
        <v>160</v>
      </c>
      <c r="B264" s="85">
        <v>15</v>
      </c>
      <c r="C264" s="86">
        <v>940.28051043000005</v>
      </c>
      <c r="D264" s="86">
        <v>935.32344538999996</v>
      </c>
      <c r="E264" s="86">
        <v>0</v>
      </c>
      <c r="F264" s="86">
        <v>93.532344539999997</v>
      </c>
      <c r="G264" s="86">
        <v>233.83086134999999</v>
      </c>
      <c r="H264" s="86">
        <v>467.66172269999998</v>
      </c>
      <c r="I264" s="86">
        <v>0</v>
      </c>
      <c r="J264" s="86">
        <v>514.42789496</v>
      </c>
      <c r="K264" s="86">
        <v>607.96023949999994</v>
      </c>
      <c r="L264" s="86">
        <v>701.49258404</v>
      </c>
    </row>
    <row r="265" spans="1:12" ht="12.75" customHeight="1" x14ac:dyDescent="0.2">
      <c r="A265" s="85" t="s">
        <v>160</v>
      </c>
      <c r="B265" s="85">
        <v>16</v>
      </c>
      <c r="C265" s="86">
        <v>948.89122792000001</v>
      </c>
      <c r="D265" s="86">
        <v>944.02336019999996</v>
      </c>
      <c r="E265" s="86">
        <v>0</v>
      </c>
      <c r="F265" s="86">
        <v>94.402336020000007</v>
      </c>
      <c r="G265" s="86">
        <v>236.00584004999999</v>
      </c>
      <c r="H265" s="86">
        <v>472.01168009999998</v>
      </c>
      <c r="I265" s="86">
        <v>0</v>
      </c>
      <c r="J265" s="86">
        <v>519.21284810999998</v>
      </c>
      <c r="K265" s="86">
        <v>613.61518412999999</v>
      </c>
      <c r="L265" s="86">
        <v>708.01752015</v>
      </c>
    </row>
    <row r="266" spans="1:12" ht="12.75" customHeight="1" x14ac:dyDescent="0.2">
      <c r="A266" s="85" t="s">
        <v>160</v>
      </c>
      <c r="B266" s="85">
        <v>17</v>
      </c>
      <c r="C266" s="86">
        <v>936.22403277000001</v>
      </c>
      <c r="D266" s="86">
        <v>930.56323544999998</v>
      </c>
      <c r="E266" s="86">
        <v>0</v>
      </c>
      <c r="F266" s="86">
        <v>93.056323550000002</v>
      </c>
      <c r="G266" s="86">
        <v>232.64080885999999</v>
      </c>
      <c r="H266" s="86">
        <v>465.28161772999999</v>
      </c>
      <c r="I266" s="86">
        <v>0</v>
      </c>
      <c r="J266" s="86">
        <v>511.80977949999999</v>
      </c>
      <c r="K266" s="86">
        <v>604.86610303999998</v>
      </c>
      <c r="L266" s="86">
        <v>697.92242658999999</v>
      </c>
    </row>
    <row r="267" spans="1:12" ht="12.75" customHeight="1" x14ac:dyDescent="0.2">
      <c r="A267" s="85" t="s">
        <v>160</v>
      </c>
      <c r="B267" s="85">
        <v>18</v>
      </c>
      <c r="C267" s="86">
        <v>933.64715609999996</v>
      </c>
      <c r="D267" s="86">
        <v>928.50360461000002</v>
      </c>
      <c r="E267" s="86">
        <v>0</v>
      </c>
      <c r="F267" s="86">
        <v>92.850360460000005</v>
      </c>
      <c r="G267" s="86">
        <v>232.12590115</v>
      </c>
      <c r="H267" s="86">
        <v>464.25180231000002</v>
      </c>
      <c r="I267" s="86">
        <v>0</v>
      </c>
      <c r="J267" s="86">
        <v>510.67698253999998</v>
      </c>
      <c r="K267" s="86">
        <v>603.52734299999997</v>
      </c>
      <c r="L267" s="86">
        <v>696.37770346000002</v>
      </c>
    </row>
    <row r="268" spans="1:12" ht="12.75" customHeight="1" x14ac:dyDescent="0.2">
      <c r="A268" s="85" t="s">
        <v>160</v>
      </c>
      <c r="B268" s="85">
        <v>19</v>
      </c>
      <c r="C268" s="86">
        <v>914.11046834000001</v>
      </c>
      <c r="D268" s="86">
        <v>909.46751168000003</v>
      </c>
      <c r="E268" s="86">
        <v>0</v>
      </c>
      <c r="F268" s="86">
        <v>90.946751169999999</v>
      </c>
      <c r="G268" s="86">
        <v>227.36687792000001</v>
      </c>
      <c r="H268" s="86">
        <v>454.73375584000001</v>
      </c>
      <c r="I268" s="86">
        <v>0</v>
      </c>
      <c r="J268" s="86">
        <v>500.20713142</v>
      </c>
      <c r="K268" s="86">
        <v>591.15388258999997</v>
      </c>
      <c r="L268" s="86">
        <v>682.10063376000005</v>
      </c>
    </row>
    <row r="269" spans="1:12" ht="12.75" customHeight="1" x14ac:dyDescent="0.2">
      <c r="A269" s="85" t="s">
        <v>160</v>
      </c>
      <c r="B269" s="85">
        <v>20</v>
      </c>
      <c r="C269" s="86">
        <v>873.46673599999997</v>
      </c>
      <c r="D269" s="86">
        <v>869.12477854999997</v>
      </c>
      <c r="E269" s="86">
        <v>0</v>
      </c>
      <c r="F269" s="86">
        <v>86.912477859999996</v>
      </c>
      <c r="G269" s="86">
        <v>217.28119464</v>
      </c>
      <c r="H269" s="86">
        <v>434.56238927999999</v>
      </c>
      <c r="I269" s="86">
        <v>0</v>
      </c>
      <c r="J269" s="86">
        <v>478.01862820000002</v>
      </c>
      <c r="K269" s="86">
        <v>564.93110606000005</v>
      </c>
      <c r="L269" s="86">
        <v>651.84358391000001</v>
      </c>
    </row>
    <row r="270" spans="1:12" ht="12.75" customHeight="1" x14ac:dyDescent="0.2">
      <c r="A270" s="85" t="s">
        <v>160</v>
      </c>
      <c r="B270" s="85">
        <v>21</v>
      </c>
      <c r="C270" s="86">
        <v>872.73459042000002</v>
      </c>
      <c r="D270" s="86">
        <v>868.20701339000004</v>
      </c>
      <c r="E270" s="86">
        <v>0</v>
      </c>
      <c r="F270" s="86">
        <v>86.820701339999999</v>
      </c>
      <c r="G270" s="86">
        <v>217.05175335000001</v>
      </c>
      <c r="H270" s="86">
        <v>434.10350670000003</v>
      </c>
      <c r="I270" s="86">
        <v>0</v>
      </c>
      <c r="J270" s="86">
        <v>477.51385735999997</v>
      </c>
      <c r="K270" s="86">
        <v>564.3345587</v>
      </c>
      <c r="L270" s="86">
        <v>651.15526004000003</v>
      </c>
    </row>
    <row r="271" spans="1:12" ht="12.75" customHeight="1" x14ac:dyDescent="0.2">
      <c r="A271" s="85" t="s">
        <v>160</v>
      </c>
      <c r="B271" s="85">
        <v>22</v>
      </c>
      <c r="C271" s="86">
        <v>890.83076029999995</v>
      </c>
      <c r="D271" s="86">
        <v>886.27302742999996</v>
      </c>
      <c r="E271" s="86">
        <v>0</v>
      </c>
      <c r="F271" s="86">
        <v>88.627302740000005</v>
      </c>
      <c r="G271" s="86">
        <v>221.56825685999999</v>
      </c>
      <c r="H271" s="86">
        <v>443.13651371999998</v>
      </c>
      <c r="I271" s="86">
        <v>0</v>
      </c>
      <c r="J271" s="86">
        <v>487.45016508999998</v>
      </c>
      <c r="K271" s="86">
        <v>576.07746783000005</v>
      </c>
      <c r="L271" s="86">
        <v>664.70477057000005</v>
      </c>
    </row>
    <row r="272" spans="1:12" ht="12.75" customHeight="1" x14ac:dyDescent="0.2">
      <c r="A272" s="85" t="s">
        <v>160</v>
      </c>
      <c r="B272" s="85">
        <v>23</v>
      </c>
      <c r="C272" s="86">
        <v>906.45709578000003</v>
      </c>
      <c r="D272" s="86">
        <v>901.90816319999999</v>
      </c>
      <c r="E272" s="86">
        <v>0</v>
      </c>
      <c r="F272" s="86">
        <v>90.190816319999996</v>
      </c>
      <c r="G272" s="86">
        <v>225.4770408</v>
      </c>
      <c r="H272" s="86">
        <v>450.95408159999999</v>
      </c>
      <c r="I272" s="86">
        <v>0</v>
      </c>
      <c r="J272" s="86">
        <v>496.04948975999997</v>
      </c>
      <c r="K272" s="86">
        <v>586.24030607999998</v>
      </c>
      <c r="L272" s="86">
        <v>676.43112240000005</v>
      </c>
    </row>
    <row r="273" spans="1:12" ht="12.75" customHeight="1" x14ac:dyDescent="0.2">
      <c r="A273" s="85" t="s">
        <v>160</v>
      </c>
      <c r="B273" s="85">
        <v>24</v>
      </c>
      <c r="C273" s="86">
        <v>927.95568681999998</v>
      </c>
      <c r="D273" s="86">
        <v>923.24810534000005</v>
      </c>
      <c r="E273" s="86">
        <v>0</v>
      </c>
      <c r="F273" s="86">
        <v>92.324810529999993</v>
      </c>
      <c r="G273" s="86">
        <v>230.81202633999999</v>
      </c>
      <c r="H273" s="86">
        <v>461.62405267000003</v>
      </c>
      <c r="I273" s="86">
        <v>0</v>
      </c>
      <c r="J273" s="86">
        <v>507.78645793999999</v>
      </c>
      <c r="K273" s="86">
        <v>600.11126847000003</v>
      </c>
      <c r="L273" s="86">
        <v>692.43607900999996</v>
      </c>
    </row>
    <row r="274" spans="1:12" ht="12.75" customHeight="1" x14ac:dyDescent="0.2">
      <c r="A274" s="85" t="s">
        <v>161</v>
      </c>
      <c r="B274" s="85">
        <v>1</v>
      </c>
      <c r="C274" s="86">
        <v>936.16522258999998</v>
      </c>
      <c r="D274" s="86">
        <v>931.67918800999996</v>
      </c>
      <c r="E274" s="86">
        <v>0</v>
      </c>
      <c r="F274" s="86">
        <v>93.167918799999995</v>
      </c>
      <c r="G274" s="86">
        <v>232.91979699999999</v>
      </c>
      <c r="H274" s="86">
        <v>465.83959400999998</v>
      </c>
      <c r="I274" s="86">
        <v>0</v>
      </c>
      <c r="J274" s="86">
        <v>512.42355340999995</v>
      </c>
      <c r="K274" s="86">
        <v>605.59147221000001</v>
      </c>
      <c r="L274" s="86">
        <v>698.75939100999994</v>
      </c>
    </row>
    <row r="275" spans="1:12" ht="12.75" customHeight="1" x14ac:dyDescent="0.2">
      <c r="A275" s="85" t="s">
        <v>161</v>
      </c>
      <c r="B275" s="85">
        <v>2</v>
      </c>
      <c r="C275" s="86">
        <v>951.55200697999999</v>
      </c>
      <c r="D275" s="86">
        <v>946.81353096999999</v>
      </c>
      <c r="E275" s="86">
        <v>0</v>
      </c>
      <c r="F275" s="86">
        <v>94.681353099999995</v>
      </c>
      <c r="G275" s="86">
        <v>236.70338274</v>
      </c>
      <c r="H275" s="86">
        <v>473.40676549</v>
      </c>
      <c r="I275" s="86">
        <v>0</v>
      </c>
      <c r="J275" s="86">
        <v>520.74744203</v>
      </c>
      <c r="K275" s="86">
        <v>615.42879513000003</v>
      </c>
      <c r="L275" s="86">
        <v>710.11014823000005</v>
      </c>
    </row>
    <row r="276" spans="1:12" ht="12.75" customHeight="1" x14ac:dyDescent="0.2">
      <c r="A276" s="85" t="s">
        <v>161</v>
      </c>
      <c r="B276" s="85">
        <v>3</v>
      </c>
      <c r="C276" s="86">
        <v>946.59189213000002</v>
      </c>
      <c r="D276" s="86">
        <v>941.91431642999999</v>
      </c>
      <c r="E276" s="86">
        <v>0</v>
      </c>
      <c r="F276" s="86">
        <v>94.191431640000005</v>
      </c>
      <c r="G276" s="86">
        <v>235.47857911</v>
      </c>
      <c r="H276" s="86">
        <v>470.95715822</v>
      </c>
      <c r="I276" s="86">
        <v>0</v>
      </c>
      <c r="J276" s="86">
        <v>518.05287404000001</v>
      </c>
      <c r="K276" s="86">
        <v>612.24430568000002</v>
      </c>
      <c r="L276" s="86">
        <v>706.43573732000004</v>
      </c>
    </row>
    <row r="277" spans="1:12" ht="12.75" customHeight="1" x14ac:dyDescent="0.2">
      <c r="A277" s="85" t="s">
        <v>161</v>
      </c>
      <c r="B277" s="85">
        <v>4</v>
      </c>
      <c r="C277" s="86">
        <v>943.27285343000005</v>
      </c>
      <c r="D277" s="86">
        <v>938.78442094000002</v>
      </c>
      <c r="E277" s="86">
        <v>0</v>
      </c>
      <c r="F277" s="86">
        <v>93.878442089999993</v>
      </c>
      <c r="G277" s="86">
        <v>234.69610524000001</v>
      </c>
      <c r="H277" s="86">
        <v>469.39221047000001</v>
      </c>
      <c r="I277" s="86">
        <v>0</v>
      </c>
      <c r="J277" s="86">
        <v>516.33143152000002</v>
      </c>
      <c r="K277" s="86">
        <v>610.20987361000005</v>
      </c>
      <c r="L277" s="86">
        <v>704.08831570999996</v>
      </c>
    </row>
    <row r="278" spans="1:12" ht="12.75" customHeight="1" x14ac:dyDescent="0.2">
      <c r="A278" s="85" t="s">
        <v>161</v>
      </c>
      <c r="B278" s="85">
        <v>5</v>
      </c>
      <c r="C278" s="86">
        <v>940.09261256000002</v>
      </c>
      <c r="D278" s="86">
        <v>935.66674942999998</v>
      </c>
      <c r="E278" s="86">
        <v>0</v>
      </c>
      <c r="F278" s="86">
        <v>93.566674939999999</v>
      </c>
      <c r="G278" s="86">
        <v>233.91668736</v>
      </c>
      <c r="H278" s="86">
        <v>467.83337471999999</v>
      </c>
      <c r="I278" s="86">
        <v>0</v>
      </c>
      <c r="J278" s="86">
        <v>514.61671219000004</v>
      </c>
      <c r="K278" s="86">
        <v>608.18338713000003</v>
      </c>
      <c r="L278" s="86">
        <v>701.75006207000001</v>
      </c>
    </row>
    <row r="279" spans="1:12" ht="12.75" customHeight="1" x14ac:dyDescent="0.2">
      <c r="A279" s="85" t="s">
        <v>161</v>
      </c>
      <c r="B279" s="85">
        <v>6</v>
      </c>
      <c r="C279" s="86">
        <v>934.36714781000001</v>
      </c>
      <c r="D279" s="86">
        <v>929.88052514000003</v>
      </c>
      <c r="E279" s="86">
        <v>0</v>
      </c>
      <c r="F279" s="86">
        <v>92.988052510000003</v>
      </c>
      <c r="G279" s="86">
        <v>232.47013129000001</v>
      </c>
      <c r="H279" s="86">
        <v>464.94026257000002</v>
      </c>
      <c r="I279" s="86">
        <v>0</v>
      </c>
      <c r="J279" s="86">
        <v>511.43428883000001</v>
      </c>
      <c r="K279" s="86">
        <v>604.42234134</v>
      </c>
      <c r="L279" s="86">
        <v>697.41039386</v>
      </c>
    </row>
    <row r="280" spans="1:12" ht="12.75" customHeight="1" x14ac:dyDescent="0.2">
      <c r="A280" s="85" t="s">
        <v>161</v>
      </c>
      <c r="B280" s="85">
        <v>7</v>
      </c>
      <c r="C280" s="86">
        <v>910.35996483999998</v>
      </c>
      <c r="D280" s="86">
        <v>906.04871729000001</v>
      </c>
      <c r="E280" s="86">
        <v>0</v>
      </c>
      <c r="F280" s="86">
        <v>90.604871729999999</v>
      </c>
      <c r="G280" s="86">
        <v>226.51217932</v>
      </c>
      <c r="H280" s="86">
        <v>453.02435865000001</v>
      </c>
      <c r="I280" s="86">
        <v>0</v>
      </c>
      <c r="J280" s="86">
        <v>498.32679451000001</v>
      </c>
      <c r="K280" s="86">
        <v>588.93166624000003</v>
      </c>
      <c r="L280" s="86">
        <v>679.53653797000004</v>
      </c>
    </row>
    <row r="281" spans="1:12" ht="12.75" customHeight="1" x14ac:dyDescent="0.2">
      <c r="A281" s="85" t="s">
        <v>161</v>
      </c>
      <c r="B281" s="85">
        <v>8</v>
      </c>
      <c r="C281" s="86">
        <v>869.40186947999996</v>
      </c>
      <c r="D281" s="86">
        <v>865.19993670999997</v>
      </c>
      <c r="E281" s="86">
        <v>0</v>
      </c>
      <c r="F281" s="86">
        <v>86.519993670000005</v>
      </c>
      <c r="G281" s="86">
        <v>216.29998418</v>
      </c>
      <c r="H281" s="86">
        <v>432.59996835999999</v>
      </c>
      <c r="I281" s="86">
        <v>0</v>
      </c>
      <c r="J281" s="86">
        <v>475.85996519000003</v>
      </c>
      <c r="K281" s="86">
        <v>562.37995885999999</v>
      </c>
      <c r="L281" s="86">
        <v>648.89995252999995</v>
      </c>
    </row>
    <row r="282" spans="1:12" ht="12.75" customHeight="1" x14ac:dyDescent="0.2">
      <c r="A282" s="85" t="s">
        <v>161</v>
      </c>
      <c r="B282" s="85">
        <v>9</v>
      </c>
      <c r="C282" s="86">
        <v>835.02634728999999</v>
      </c>
      <c r="D282" s="86">
        <v>830.85316116000001</v>
      </c>
      <c r="E282" s="86">
        <v>0</v>
      </c>
      <c r="F282" s="86">
        <v>83.085316120000002</v>
      </c>
      <c r="G282" s="86">
        <v>207.71329029</v>
      </c>
      <c r="H282" s="86">
        <v>415.42658058000001</v>
      </c>
      <c r="I282" s="86">
        <v>0</v>
      </c>
      <c r="J282" s="86">
        <v>456.96923864000001</v>
      </c>
      <c r="K282" s="86">
        <v>540.05455474999997</v>
      </c>
      <c r="L282" s="86">
        <v>623.13987086999998</v>
      </c>
    </row>
    <row r="283" spans="1:12" ht="12.75" customHeight="1" x14ac:dyDescent="0.2">
      <c r="A283" s="85" t="s">
        <v>161</v>
      </c>
      <c r="B283" s="85">
        <v>10</v>
      </c>
      <c r="C283" s="86">
        <v>824.48962782000001</v>
      </c>
      <c r="D283" s="86">
        <v>820.19842209000001</v>
      </c>
      <c r="E283" s="86">
        <v>0</v>
      </c>
      <c r="F283" s="86">
        <v>82.019842209999993</v>
      </c>
      <c r="G283" s="86">
        <v>205.04960552</v>
      </c>
      <c r="H283" s="86">
        <v>410.09921105000001</v>
      </c>
      <c r="I283" s="86">
        <v>0</v>
      </c>
      <c r="J283" s="86">
        <v>451.10913214999999</v>
      </c>
      <c r="K283" s="86">
        <v>533.12897436000003</v>
      </c>
      <c r="L283" s="86">
        <v>615.14881657000001</v>
      </c>
    </row>
    <row r="284" spans="1:12" ht="12.75" customHeight="1" x14ac:dyDescent="0.2">
      <c r="A284" s="85" t="s">
        <v>161</v>
      </c>
      <c r="B284" s="85">
        <v>11</v>
      </c>
      <c r="C284" s="86">
        <v>804.14273553999999</v>
      </c>
      <c r="D284" s="86">
        <v>800.11735153999996</v>
      </c>
      <c r="E284" s="86">
        <v>0</v>
      </c>
      <c r="F284" s="86">
        <v>80.011735150000007</v>
      </c>
      <c r="G284" s="86">
        <v>200.02933788999999</v>
      </c>
      <c r="H284" s="86">
        <v>400.05867576999998</v>
      </c>
      <c r="I284" s="86">
        <v>0</v>
      </c>
      <c r="J284" s="86">
        <v>440.06454335000001</v>
      </c>
      <c r="K284" s="86">
        <v>520.07627849999994</v>
      </c>
      <c r="L284" s="86">
        <v>600.08801366</v>
      </c>
    </row>
    <row r="285" spans="1:12" ht="12.75" customHeight="1" x14ac:dyDescent="0.2">
      <c r="A285" s="85" t="s">
        <v>161</v>
      </c>
      <c r="B285" s="85">
        <v>12</v>
      </c>
      <c r="C285" s="86">
        <v>811.12246470000002</v>
      </c>
      <c r="D285" s="86">
        <v>807.00510687999997</v>
      </c>
      <c r="E285" s="86">
        <v>0</v>
      </c>
      <c r="F285" s="86">
        <v>80.700510690000002</v>
      </c>
      <c r="G285" s="86">
        <v>201.75127671999999</v>
      </c>
      <c r="H285" s="86">
        <v>403.50255343999999</v>
      </c>
      <c r="I285" s="86">
        <v>0</v>
      </c>
      <c r="J285" s="86">
        <v>443.85280877999998</v>
      </c>
      <c r="K285" s="86">
        <v>524.55331947000002</v>
      </c>
      <c r="L285" s="86">
        <v>605.25383016000001</v>
      </c>
    </row>
    <row r="286" spans="1:12" ht="12.75" customHeight="1" x14ac:dyDescent="0.2">
      <c r="A286" s="85" t="s">
        <v>161</v>
      </c>
      <c r="B286" s="85">
        <v>13</v>
      </c>
      <c r="C286" s="86">
        <v>826.13946253999995</v>
      </c>
      <c r="D286" s="86">
        <v>822.05286880999995</v>
      </c>
      <c r="E286" s="86">
        <v>0</v>
      </c>
      <c r="F286" s="86">
        <v>82.205286880000003</v>
      </c>
      <c r="G286" s="86">
        <v>205.51321720000001</v>
      </c>
      <c r="H286" s="86">
        <v>411.02643440999998</v>
      </c>
      <c r="I286" s="86">
        <v>0</v>
      </c>
      <c r="J286" s="86">
        <v>452.12907784999999</v>
      </c>
      <c r="K286" s="86">
        <v>534.33436472999995</v>
      </c>
      <c r="L286" s="86">
        <v>616.53965160999996</v>
      </c>
    </row>
    <row r="287" spans="1:12" ht="12.75" customHeight="1" x14ac:dyDescent="0.2">
      <c r="A287" s="85" t="s">
        <v>161</v>
      </c>
      <c r="B287" s="85">
        <v>14</v>
      </c>
      <c r="C287" s="86">
        <v>842.97774172000004</v>
      </c>
      <c r="D287" s="86">
        <v>838.69243058999996</v>
      </c>
      <c r="E287" s="86">
        <v>0</v>
      </c>
      <c r="F287" s="86">
        <v>83.869243060000002</v>
      </c>
      <c r="G287" s="86">
        <v>209.67310764999999</v>
      </c>
      <c r="H287" s="86">
        <v>419.34621529999998</v>
      </c>
      <c r="I287" s="86">
        <v>0</v>
      </c>
      <c r="J287" s="86">
        <v>461.28083681999999</v>
      </c>
      <c r="K287" s="86">
        <v>545.15007988000002</v>
      </c>
      <c r="L287" s="86">
        <v>629.01932294000005</v>
      </c>
    </row>
    <row r="288" spans="1:12" ht="12.75" customHeight="1" x14ac:dyDescent="0.2">
      <c r="A288" s="85" t="s">
        <v>161</v>
      </c>
      <c r="B288" s="85">
        <v>15</v>
      </c>
      <c r="C288" s="86">
        <v>851.78565977999995</v>
      </c>
      <c r="D288" s="86">
        <v>847.62650480000002</v>
      </c>
      <c r="E288" s="86">
        <v>0</v>
      </c>
      <c r="F288" s="86">
        <v>84.762650480000005</v>
      </c>
      <c r="G288" s="86">
        <v>211.90662620000001</v>
      </c>
      <c r="H288" s="86">
        <v>423.81325240000001</v>
      </c>
      <c r="I288" s="86">
        <v>0</v>
      </c>
      <c r="J288" s="86">
        <v>466.19457763999998</v>
      </c>
      <c r="K288" s="86">
        <v>550.95722811999997</v>
      </c>
      <c r="L288" s="86">
        <v>635.71987860000002</v>
      </c>
    </row>
    <row r="289" spans="1:12" ht="12.75" customHeight="1" x14ac:dyDescent="0.2">
      <c r="A289" s="85" t="s">
        <v>161</v>
      </c>
      <c r="B289" s="85">
        <v>16</v>
      </c>
      <c r="C289" s="86">
        <v>842.17517199999998</v>
      </c>
      <c r="D289" s="86">
        <v>838.14916687000004</v>
      </c>
      <c r="E289" s="86">
        <v>0</v>
      </c>
      <c r="F289" s="86">
        <v>83.814916690000004</v>
      </c>
      <c r="G289" s="86">
        <v>209.53729172000001</v>
      </c>
      <c r="H289" s="86">
        <v>419.07458344000003</v>
      </c>
      <c r="I289" s="86">
        <v>0</v>
      </c>
      <c r="J289" s="86">
        <v>460.98204177999997</v>
      </c>
      <c r="K289" s="86">
        <v>544.79695847000005</v>
      </c>
      <c r="L289" s="86">
        <v>628.61187514999995</v>
      </c>
    </row>
    <row r="290" spans="1:12" ht="12.75" customHeight="1" x14ac:dyDescent="0.2">
      <c r="A290" s="85" t="s">
        <v>161</v>
      </c>
      <c r="B290" s="85">
        <v>17</v>
      </c>
      <c r="C290" s="86">
        <v>842.34649451999996</v>
      </c>
      <c r="D290" s="86">
        <v>838.40767019999998</v>
      </c>
      <c r="E290" s="86">
        <v>0</v>
      </c>
      <c r="F290" s="86">
        <v>83.840767020000001</v>
      </c>
      <c r="G290" s="86">
        <v>209.60191755</v>
      </c>
      <c r="H290" s="86">
        <v>419.20383509999999</v>
      </c>
      <c r="I290" s="86">
        <v>0</v>
      </c>
      <c r="J290" s="86">
        <v>461.12421861000001</v>
      </c>
      <c r="K290" s="86">
        <v>544.96498563</v>
      </c>
      <c r="L290" s="86">
        <v>628.80575265000004</v>
      </c>
    </row>
    <row r="291" spans="1:12" ht="12.75" customHeight="1" x14ac:dyDescent="0.2">
      <c r="A291" s="85" t="s">
        <v>161</v>
      </c>
      <c r="B291" s="85">
        <v>18</v>
      </c>
      <c r="C291" s="86">
        <v>840.50065987000005</v>
      </c>
      <c r="D291" s="86">
        <v>836.41213932000005</v>
      </c>
      <c r="E291" s="86">
        <v>0</v>
      </c>
      <c r="F291" s="86">
        <v>83.641213930000006</v>
      </c>
      <c r="G291" s="86">
        <v>209.10303483000001</v>
      </c>
      <c r="H291" s="86">
        <v>418.20606966000003</v>
      </c>
      <c r="I291" s="86">
        <v>0</v>
      </c>
      <c r="J291" s="86">
        <v>460.02667663</v>
      </c>
      <c r="K291" s="86">
        <v>543.66789056000005</v>
      </c>
      <c r="L291" s="86">
        <v>627.30910448999998</v>
      </c>
    </row>
    <row r="292" spans="1:12" ht="12.75" customHeight="1" x14ac:dyDescent="0.2">
      <c r="A292" s="85" t="s">
        <v>161</v>
      </c>
      <c r="B292" s="85">
        <v>19</v>
      </c>
      <c r="C292" s="86">
        <v>820.93668071000002</v>
      </c>
      <c r="D292" s="86">
        <v>817.02124676999995</v>
      </c>
      <c r="E292" s="86">
        <v>0</v>
      </c>
      <c r="F292" s="86">
        <v>81.702124679999997</v>
      </c>
      <c r="G292" s="86">
        <v>204.25531169000001</v>
      </c>
      <c r="H292" s="86">
        <v>408.51062338999998</v>
      </c>
      <c r="I292" s="86">
        <v>0</v>
      </c>
      <c r="J292" s="86">
        <v>449.36168572000003</v>
      </c>
      <c r="K292" s="86">
        <v>531.06381039999997</v>
      </c>
      <c r="L292" s="86">
        <v>612.76593507999996</v>
      </c>
    </row>
    <row r="293" spans="1:12" ht="12.75" customHeight="1" x14ac:dyDescent="0.2">
      <c r="A293" s="85" t="s">
        <v>161</v>
      </c>
      <c r="B293" s="85">
        <v>20</v>
      </c>
      <c r="C293" s="86">
        <v>768.04446898000003</v>
      </c>
      <c r="D293" s="86">
        <v>764.39263640000001</v>
      </c>
      <c r="E293" s="86">
        <v>0</v>
      </c>
      <c r="F293" s="86">
        <v>76.439263639999993</v>
      </c>
      <c r="G293" s="86">
        <v>191.0981591</v>
      </c>
      <c r="H293" s="86">
        <v>382.19631820000001</v>
      </c>
      <c r="I293" s="86">
        <v>0</v>
      </c>
      <c r="J293" s="86">
        <v>420.41595002000003</v>
      </c>
      <c r="K293" s="86">
        <v>496.85521366</v>
      </c>
      <c r="L293" s="86">
        <v>573.29447730000004</v>
      </c>
    </row>
    <row r="294" spans="1:12" ht="12.75" customHeight="1" x14ac:dyDescent="0.2">
      <c r="A294" s="85" t="s">
        <v>161</v>
      </c>
      <c r="B294" s="85">
        <v>21</v>
      </c>
      <c r="C294" s="86">
        <v>764.51836946000003</v>
      </c>
      <c r="D294" s="86">
        <v>760.91395121000005</v>
      </c>
      <c r="E294" s="86">
        <v>0</v>
      </c>
      <c r="F294" s="86">
        <v>76.091395120000001</v>
      </c>
      <c r="G294" s="86">
        <v>190.22848780000001</v>
      </c>
      <c r="H294" s="86">
        <v>380.45697560999997</v>
      </c>
      <c r="I294" s="86">
        <v>0</v>
      </c>
      <c r="J294" s="86">
        <v>418.50267316999998</v>
      </c>
      <c r="K294" s="86">
        <v>494.59406829</v>
      </c>
      <c r="L294" s="86">
        <v>570.68546341000001</v>
      </c>
    </row>
    <row r="295" spans="1:12" ht="12.75" customHeight="1" x14ac:dyDescent="0.2">
      <c r="A295" s="85" t="s">
        <v>161</v>
      </c>
      <c r="B295" s="85">
        <v>22</v>
      </c>
      <c r="C295" s="86">
        <v>792.68991126000003</v>
      </c>
      <c r="D295" s="86">
        <v>788.87379911999994</v>
      </c>
      <c r="E295" s="86">
        <v>0</v>
      </c>
      <c r="F295" s="86">
        <v>78.887379910000007</v>
      </c>
      <c r="G295" s="86">
        <v>197.21844977999999</v>
      </c>
      <c r="H295" s="86">
        <v>394.43689955999997</v>
      </c>
      <c r="I295" s="86">
        <v>0</v>
      </c>
      <c r="J295" s="86">
        <v>433.88058952</v>
      </c>
      <c r="K295" s="86">
        <v>512.76796942999999</v>
      </c>
      <c r="L295" s="86">
        <v>591.65534934000004</v>
      </c>
    </row>
    <row r="296" spans="1:12" ht="12.75" customHeight="1" x14ac:dyDescent="0.2">
      <c r="A296" s="85" t="s">
        <v>161</v>
      </c>
      <c r="B296" s="85">
        <v>23</v>
      </c>
      <c r="C296" s="86">
        <v>841.97654107000005</v>
      </c>
      <c r="D296" s="86">
        <v>837.98577178000005</v>
      </c>
      <c r="E296" s="86">
        <v>0</v>
      </c>
      <c r="F296" s="86">
        <v>83.798577179999995</v>
      </c>
      <c r="G296" s="86">
        <v>209.49644294999999</v>
      </c>
      <c r="H296" s="86">
        <v>418.99288589000003</v>
      </c>
      <c r="I296" s="86">
        <v>0</v>
      </c>
      <c r="J296" s="86">
        <v>460.89217447999999</v>
      </c>
      <c r="K296" s="86">
        <v>544.69075166000005</v>
      </c>
      <c r="L296" s="86">
        <v>628.48932883999998</v>
      </c>
    </row>
    <row r="297" spans="1:12" ht="12.75" customHeight="1" x14ac:dyDescent="0.2">
      <c r="A297" s="85" t="s">
        <v>161</v>
      </c>
      <c r="B297" s="85">
        <v>24</v>
      </c>
      <c r="C297" s="86">
        <v>883.30128794999996</v>
      </c>
      <c r="D297" s="86">
        <v>879.08048294000002</v>
      </c>
      <c r="E297" s="86">
        <v>0</v>
      </c>
      <c r="F297" s="86">
        <v>87.908048289999996</v>
      </c>
      <c r="G297" s="86">
        <v>219.77012074000001</v>
      </c>
      <c r="H297" s="86">
        <v>439.54024147000001</v>
      </c>
      <c r="I297" s="86">
        <v>0</v>
      </c>
      <c r="J297" s="86">
        <v>483.49426562000002</v>
      </c>
      <c r="K297" s="86">
        <v>571.40231390999998</v>
      </c>
      <c r="L297" s="86">
        <v>659.31036220999999</v>
      </c>
    </row>
    <row r="298" spans="1:12" ht="12.75" customHeight="1" x14ac:dyDescent="0.2">
      <c r="A298" s="85" t="s">
        <v>162</v>
      </c>
      <c r="B298" s="85">
        <v>1</v>
      </c>
      <c r="C298" s="86">
        <v>901.07130033999999</v>
      </c>
      <c r="D298" s="86">
        <v>896.59935383000004</v>
      </c>
      <c r="E298" s="86">
        <v>0</v>
      </c>
      <c r="F298" s="86">
        <v>89.659935379999993</v>
      </c>
      <c r="G298" s="86">
        <v>224.14983846000001</v>
      </c>
      <c r="H298" s="86">
        <v>448.29967692000002</v>
      </c>
      <c r="I298" s="86">
        <v>0</v>
      </c>
      <c r="J298" s="86">
        <v>493.12964461000001</v>
      </c>
      <c r="K298" s="86">
        <v>582.78957998999999</v>
      </c>
      <c r="L298" s="86">
        <v>672.44951536999997</v>
      </c>
    </row>
    <row r="299" spans="1:12" ht="12.75" customHeight="1" x14ac:dyDescent="0.2">
      <c r="A299" s="85" t="s">
        <v>162</v>
      </c>
      <c r="B299" s="85">
        <v>2</v>
      </c>
      <c r="C299" s="86">
        <v>936.06818183999997</v>
      </c>
      <c r="D299" s="86">
        <v>931.25505139999996</v>
      </c>
      <c r="E299" s="86">
        <v>0</v>
      </c>
      <c r="F299" s="86">
        <v>93.125505140000001</v>
      </c>
      <c r="G299" s="86">
        <v>232.81376284999999</v>
      </c>
      <c r="H299" s="86">
        <v>465.62752569999998</v>
      </c>
      <c r="I299" s="86">
        <v>0</v>
      </c>
      <c r="J299" s="86">
        <v>512.19027827000002</v>
      </c>
      <c r="K299" s="86">
        <v>605.31578340999999</v>
      </c>
      <c r="L299" s="86">
        <v>698.44128854999997</v>
      </c>
    </row>
    <row r="300" spans="1:12" ht="12.75" customHeight="1" x14ac:dyDescent="0.2">
      <c r="A300" s="85" t="s">
        <v>162</v>
      </c>
      <c r="B300" s="85">
        <v>3</v>
      </c>
      <c r="C300" s="86">
        <v>951.00816913000006</v>
      </c>
      <c r="D300" s="86">
        <v>946.38282907999996</v>
      </c>
      <c r="E300" s="86">
        <v>0</v>
      </c>
      <c r="F300" s="86">
        <v>94.638282910000001</v>
      </c>
      <c r="G300" s="86">
        <v>236.59570726999999</v>
      </c>
      <c r="H300" s="86">
        <v>473.19141453999998</v>
      </c>
      <c r="I300" s="86">
        <v>0</v>
      </c>
      <c r="J300" s="86">
        <v>520.51055598999994</v>
      </c>
      <c r="K300" s="86">
        <v>615.14883889999999</v>
      </c>
      <c r="L300" s="86">
        <v>709.78712181000003</v>
      </c>
    </row>
    <row r="301" spans="1:12" ht="12.75" customHeight="1" x14ac:dyDescent="0.2">
      <c r="A301" s="85" t="s">
        <v>162</v>
      </c>
      <c r="B301" s="85">
        <v>4</v>
      </c>
      <c r="C301" s="86">
        <v>954.64924584000005</v>
      </c>
      <c r="D301" s="86">
        <v>950.15377278999995</v>
      </c>
      <c r="E301" s="86">
        <v>0</v>
      </c>
      <c r="F301" s="86">
        <v>95.015377279999996</v>
      </c>
      <c r="G301" s="86">
        <v>237.53844319999999</v>
      </c>
      <c r="H301" s="86">
        <v>475.07688639999998</v>
      </c>
      <c r="I301" s="86">
        <v>0</v>
      </c>
      <c r="J301" s="86">
        <v>522.58457503</v>
      </c>
      <c r="K301" s="86">
        <v>617.59995231000005</v>
      </c>
      <c r="L301" s="86">
        <v>712.61532958999999</v>
      </c>
    </row>
    <row r="302" spans="1:12" ht="12.75" customHeight="1" x14ac:dyDescent="0.2">
      <c r="A302" s="85" t="s">
        <v>162</v>
      </c>
      <c r="B302" s="85">
        <v>5</v>
      </c>
      <c r="C302" s="86">
        <v>954.42808143000002</v>
      </c>
      <c r="D302" s="86">
        <v>949.98348283999997</v>
      </c>
      <c r="E302" s="86">
        <v>0</v>
      </c>
      <c r="F302" s="86">
        <v>94.998348280000002</v>
      </c>
      <c r="G302" s="86">
        <v>237.49587070999999</v>
      </c>
      <c r="H302" s="86">
        <v>474.99174141999998</v>
      </c>
      <c r="I302" s="86">
        <v>0</v>
      </c>
      <c r="J302" s="86">
        <v>522.49091555999996</v>
      </c>
      <c r="K302" s="86">
        <v>617.48926385000004</v>
      </c>
      <c r="L302" s="86">
        <v>712.48761213</v>
      </c>
    </row>
    <row r="303" spans="1:12" ht="12.75" customHeight="1" x14ac:dyDescent="0.2">
      <c r="A303" s="85" t="s">
        <v>162</v>
      </c>
      <c r="B303" s="85">
        <v>6</v>
      </c>
      <c r="C303" s="86">
        <v>954.41153544999997</v>
      </c>
      <c r="D303" s="86">
        <v>949.86625629000002</v>
      </c>
      <c r="E303" s="86">
        <v>0</v>
      </c>
      <c r="F303" s="86">
        <v>94.986625630000006</v>
      </c>
      <c r="G303" s="86">
        <v>237.46656407</v>
      </c>
      <c r="H303" s="86">
        <v>474.93312815000002</v>
      </c>
      <c r="I303" s="86">
        <v>0</v>
      </c>
      <c r="J303" s="86">
        <v>522.42644096000004</v>
      </c>
      <c r="K303" s="86">
        <v>617.41306658999997</v>
      </c>
      <c r="L303" s="86">
        <v>712.39969222000002</v>
      </c>
    </row>
    <row r="304" spans="1:12" ht="12.75" customHeight="1" x14ac:dyDescent="0.2">
      <c r="A304" s="85" t="s">
        <v>162</v>
      </c>
      <c r="B304" s="85">
        <v>7</v>
      </c>
      <c r="C304" s="86">
        <v>940.72342902000003</v>
      </c>
      <c r="D304" s="86">
        <v>936.27330956000003</v>
      </c>
      <c r="E304" s="86">
        <v>0</v>
      </c>
      <c r="F304" s="86">
        <v>93.627330959999995</v>
      </c>
      <c r="G304" s="86">
        <v>234.06832739000001</v>
      </c>
      <c r="H304" s="86">
        <v>468.13665478000001</v>
      </c>
      <c r="I304" s="86">
        <v>0</v>
      </c>
      <c r="J304" s="86">
        <v>514.95032026000001</v>
      </c>
      <c r="K304" s="86">
        <v>608.57765121</v>
      </c>
      <c r="L304" s="86">
        <v>702.20498216999999</v>
      </c>
    </row>
    <row r="305" spans="1:12" ht="12.75" customHeight="1" x14ac:dyDescent="0.2">
      <c r="A305" s="85" t="s">
        <v>162</v>
      </c>
      <c r="B305" s="85">
        <v>8</v>
      </c>
      <c r="C305" s="86">
        <v>901.58588986999996</v>
      </c>
      <c r="D305" s="86">
        <v>897.22997900999997</v>
      </c>
      <c r="E305" s="86">
        <v>0</v>
      </c>
      <c r="F305" s="86">
        <v>89.722997899999996</v>
      </c>
      <c r="G305" s="86">
        <v>224.30749474999999</v>
      </c>
      <c r="H305" s="86">
        <v>448.61498950999999</v>
      </c>
      <c r="I305" s="86">
        <v>0</v>
      </c>
      <c r="J305" s="86">
        <v>493.47648845999998</v>
      </c>
      <c r="K305" s="86">
        <v>583.19948636000004</v>
      </c>
      <c r="L305" s="86">
        <v>672.92248426000003</v>
      </c>
    </row>
    <row r="306" spans="1:12" ht="12.75" customHeight="1" x14ac:dyDescent="0.2">
      <c r="A306" s="85" t="s">
        <v>162</v>
      </c>
      <c r="B306" s="85">
        <v>9</v>
      </c>
      <c r="C306" s="86">
        <v>828.77781174999996</v>
      </c>
      <c r="D306" s="86">
        <v>824.79002116000004</v>
      </c>
      <c r="E306" s="86">
        <v>0</v>
      </c>
      <c r="F306" s="86">
        <v>82.479002120000004</v>
      </c>
      <c r="G306" s="86">
        <v>206.19750529000001</v>
      </c>
      <c r="H306" s="86">
        <v>412.39501058000002</v>
      </c>
      <c r="I306" s="86">
        <v>0</v>
      </c>
      <c r="J306" s="86">
        <v>453.63451164000003</v>
      </c>
      <c r="K306" s="86">
        <v>536.11351375000004</v>
      </c>
      <c r="L306" s="86">
        <v>618.59251587000006</v>
      </c>
    </row>
    <row r="307" spans="1:12" ht="12.75" customHeight="1" x14ac:dyDescent="0.2">
      <c r="A307" s="85" t="s">
        <v>162</v>
      </c>
      <c r="B307" s="85">
        <v>10</v>
      </c>
      <c r="C307" s="86">
        <v>808.21547102</v>
      </c>
      <c r="D307" s="86">
        <v>804.31181743000002</v>
      </c>
      <c r="E307" s="86">
        <v>0</v>
      </c>
      <c r="F307" s="86">
        <v>80.43118174</v>
      </c>
      <c r="G307" s="86">
        <v>201.07795436000001</v>
      </c>
      <c r="H307" s="86">
        <v>402.15590872000001</v>
      </c>
      <c r="I307" s="86">
        <v>0</v>
      </c>
      <c r="J307" s="86">
        <v>442.37149958999998</v>
      </c>
      <c r="K307" s="86">
        <v>522.80268133000004</v>
      </c>
      <c r="L307" s="86">
        <v>603.23386306999998</v>
      </c>
    </row>
    <row r="308" spans="1:12" ht="12.75" customHeight="1" x14ac:dyDescent="0.2">
      <c r="A308" s="85" t="s">
        <v>162</v>
      </c>
      <c r="B308" s="85">
        <v>11</v>
      </c>
      <c r="C308" s="86">
        <v>788.78604213999995</v>
      </c>
      <c r="D308" s="86">
        <v>785.01446649000002</v>
      </c>
      <c r="E308" s="86">
        <v>0</v>
      </c>
      <c r="F308" s="86">
        <v>78.501446650000005</v>
      </c>
      <c r="G308" s="86">
        <v>196.25361662</v>
      </c>
      <c r="H308" s="86">
        <v>392.50723325000001</v>
      </c>
      <c r="I308" s="86">
        <v>0</v>
      </c>
      <c r="J308" s="86">
        <v>431.75795656999998</v>
      </c>
      <c r="K308" s="86">
        <v>510.25940322000002</v>
      </c>
      <c r="L308" s="86">
        <v>588.76084987000002</v>
      </c>
    </row>
    <row r="309" spans="1:12" ht="12.75" customHeight="1" x14ac:dyDescent="0.2">
      <c r="A309" s="85" t="s">
        <v>162</v>
      </c>
      <c r="B309" s="85">
        <v>12</v>
      </c>
      <c r="C309" s="86">
        <v>788.34560982999994</v>
      </c>
      <c r="D309" s="86">
        <v>784.42964373999996</v>
      </c>
      <c r="E309" s="86">
        <v>0</v>
      </c>
      <c r="F309" s="86">
        <v>78.442964369999999</v>
      </c>
      <c r="G309" s="86">
        <v>196.10741093999999</v>
      </c>
      <c r="H309" s="86">
        <v>392.21482186999998</v>
      </c>
      <c r="I309" s="86">
        <v>0</v>
      </c>
      <c r="J309" s="86">
        <v>431.43630406</v>
      </c>
      <c r="K309" s="86">
        <v>509.87926843000002</v>
      </c>
      <c r="L309" s="86">
        <v>588.32223280999995</v>
      </c>
    </row>
    <row r="310" spans="1:12" ht="12.75" customHeight="1" x14ac:dyDescent="0.2">
      <c r="A310" s="85" t="s">
        <v>162</v>
      </c>
      <c r="B310" s="85">
        <v>13</v>
      </c>
      <c r="C310" s="86">
        <v>800.16466505000005</v>
      </c>
      <c r="D310" s="86">
        <v>796.32126860999995</v>
      </c>
      <c r="E310" s="86">
        <v>0</v>
      </c>
      <c r="F310" s="86">
        <v>79.63212686</v>
      </c>
      <c r="G310" s="86">
        <v>199.08031715000001</v>
      </c>
      <c r="H310" s="86">
        <v>398.16063430999998</v>
      </c>
      <c r="I310" s="86">
        <v>0</v>
      </c>
      <c r="J310" s="86">
        <v>437.97669774000002</v>
      </c>
      <c r="K310" s="86">
        <v>517.60882460000005</v>
      </c>
      <c r="L310" s="86">
        <v>597.24095146000002</v>
      </c>
    </row>
    <row r="311" spans="1:12" ht="12.75" customHeight="1" x14ac:dyDescent="0.2">
      <c r="A311" s="85" t="s">
        <v>162</v>
      </c>
      <c r="B311" s="85">
        <v>14</v>
      </c>
      <c r="C311" s="86">
        <v>812.27972223999996</v>
      </c>
      <c r="D311" s="86">
        <v>808.47150381999995</v>
      </c>
      <c r="E311" s="86">
        <v>0</v>
      </c>
      <c r="F311" s="86">
        <v>80.847150380000002</v>
      </c>
      <c r="G311" s="86">
        <v>202.11787595999999</v>
      </c>
      <c r="H311" s="86">
        <v>404.23575190999998</v>
      </c>
      <c r="I311" s="86">
        <v>0</v>
      </c>
      <c r="J311" s="86">
        <v>444.65932709999998</v>
      </c>
      <c r="K311" s="86">
        <v>525.50647747999994</v>
      </c>
      <c r="L311" s="86">
        <v>606.35362786999997</v>
      </c>
    </row>
    <row r="312" spans="1:12" ht="12.75" customHeight="1" x14ac:dyDescent="0.2">
      <c r="A312" s="85" t="s">
        <v>162</v>
      </c>
      <c r="B312" s="85">
        <v>15</v>
      </c>
      <c r="C312" s="86">
        <v>826.16835360000005</v>
      </c>
      <c r="D312" s="86">
        <v>822.34303160000002</v>
      </c>
      <c r="E312" s="86">
        <v>0</v>
      </c>
      <c r="F312" s="86">
        <v>82.234303159999996</v>
      </c>
      <c r="G312" s="86">
        <v>205.5857579</v>
      </c>
      <c r="H312" s="86">
        <v>411.17151580000001</v>
      </c>
      <c r="I312" s="86">
        <v>0</v>
      </c>
      <c r="J312" s="86">
        <v>452.28866737999999</v>
      </c>
      <c r="K312" s="86">
        <v>534.52297053999996</v>
      </c>
      <c r="L312" s="86">
        <v>616.75727370000004</v>
      </c>
    </row>
    <row r="313" spans="1:12" ht="12.75" customHeight="1" x14ac:dyDescent="0.2">
      <c r="A313" s="85" t="s">
        <v>162</v>
      </c>
      <c r="B313" s="85">
        <v>16</v>
      </c>
      <c r="C313" s="86">
        <v>825.07110866000005</v>
      </c>
      <c r="D313" s="86">
        <v>821.12955267999996</v>
      </c>
      <c r="E313" s="86">
        <v>0</v>
      </c>
      <c r="F313" s="86">
        <v>82.11295527</v>
      </c>
      <c r="G313" s="86">
        <v>205.28238816999999</v>
      </c>
      <c r="H313" s="86">
        <v>410.56477633999998</v>
      </c>
      <c r="I313" s="86">
        <v>0</v>
      </c>
      <c r="J313" s="86">
        <v>451.62125397</v>
      </c>
      <c r="K313" s="86">
        <v>533.73420924000004</v>
      </c>
      <c r="L313" s="86">
        <v>615.84716450999997</v>
      </c>
    </row>
    <row r="314" spans="1:12" ht="12.75" customHeight="1" x14ac:dyDescent="0.2">
      <c r="A314" s="85" t="s">
        <v>162</v>
      </c>
      <c r="B314" s="85">
        <v>17</v>
      </c>
      <c r="C314" s="86">
        <v>823.98614697999994</v>
      </c>
      <c r="D314" s="86">
        <v>819.94271727</v>
      </c>
      <c r="E314" s="86">
        <v>0</v>
      </c>
      <c r="F314" s="86">
        <v>81.994271729999994</v>
      </c>
      <c r="G314" s="86">
        <v>204.98567932</v>
      </c>
      <c r="H314" s="86">
        <v>409.97135864000001</v>
      </c>
      <c r="I314" s="86">
        <v>0</v>
      </c>
      <c r="J314" s="86">
        <v>450.96849450000002</v>
      </c>
      <c r="K314" s="86">
        <v>532.96276623000006</v>
      </c>
      <c r="L314" s="86">
        <v>614.95703794999997</v>
      </c>
    </row>
    <row r="315" spans="1:12" ht="12.75" customHeight="1" x14ac:dyDescent="0.2">
      <c r="A315" s="85" t="s">
        <v>162</v>
      </c>
      <c r="B315" s="85">
        <v>18</v>
      </c>
      <c r="C315" s="86">
        <v>819.60194761000002</v>
      </c>
      <c r="D315" s="86">
        <v>815.55874503999996</v>
      </c>
      <c r="E315" s="86">
        <v>0</v>
      </c>
      <c r="F315" s="86">
        <v>81.555874500000002</v>
      </c>
      <c r="G315" s="86">
        <v>203.88968625999999</v>
      </c>
      <c r="H315" s="86">
        <v>407.77937251999998</v>
      </c>
      <c r="I315" s="86">
        <v>0</v>
      </c>
      <c r="J315" s="86">
        <v>448.55730977000002</v>
      </c>
      <c r="K315" s="86">
        <v>530.11318428000004</v>
      </c>
      <c r="L315" s="86">
        <v>611.66905878</v>
      </c>
    </row>
    <row r="316" spans="1:12" ht="12.75" customHeight="1" x14ac:dyDescent="0.2">
      <c r="A316" s="85" t="s">
        <v>162</v>
      </c>
      <c r="B316" s="85">
        <v>19</v>
      </c>
      <c r="C316" s="86">
        <v>815.90936767999995</v>
      </c>
      <c r="D316" s="86">
        <v>811.80229886999996</v>
      </c>
      <c r="E316" s="86">
        <v>0</v>
      </c>
      <c r="F316" s="86">
        <v>81.180229890000007</v>
      </c>
      <c r="G316" s="86">
        <v>202.95057471999999</v>
      </c>
      <c r="H316" s="86">
        <v>405.90114943999998</v>
      </c>
      <c r="I316" s="86">
        <v>0</v>
      </c>
      <c r="J316" s="86">
        <v>446.49126438000002</v>
      </c>
      <c r="K316" s="86">
        <v>527.67149427000004</v>
      </c>
      <c r="L316" s="86">
        <v>608.85172415</v>
      </c>
    </row>
    <row r="317" spans="1:12" ht="12.75" customHeight="1" x14ac:dyDescent="0.2">
      <c r="A317" s="85" t="s">
        <v>162</v>
      </c>
      <c r="B317" s="85">
        <v>20</v>
      </c>
      <c r="C317" s="86">
        <v>779.03635735</v>
      </c>
      <c r="D317" s="86">
        <v>775.03398446999995</v>
      </c>
      <c r="E317" s="86">
        <v>0</v>
      </c>
      <c r="F317" s="86">
        <v>77.503398450000006</v>
      </c>
      <c r="G317" s="86">
        <v>193.75849611999999</v>
      </c>
      <c r="H317" s="86">
        <v>387.51699223999998</v>
      </c>
      <c r="I317" s="86">
        <v>0</v>
      </c>
      <c r="J317" s="86">
        <v>426.26869146000001</v>
      </c>
      <c r="K317" s="86">
        <v>503.77208990999998</v>
      </c>
      <c r="L317" s="86">
        <v>581.27548835000005</v>
      </c>
    </row>
    <row r="318" spans="1:12" ht="12.75" customHeight="1" x14ac:dyDescent="0.2">
      <c r="A318" s="85" t="s">
        <v>162</v>
      </c>
      <c r="B318" s="85">
        <v>21</v>
      </c>
      <c r="C318" s="86">
        <v>777.84595509999997</v>
      </c>
      <c r="D318" s="86">
        <v>773.98585062999996</v>
      </c>
      <c r="E318" s="86">
        <v>0</v>
      </c>
      <c r="F318" s="86">
        <v>77.398585060000002</v>
      </c>
      <c r="G318" s="86">
        <v>193.49646265999999</v>
      </c>
      <c r="H318" s="86">
        <v>386.99292531999998</v>
      </c>
      <c r="I318" s="86">
        <v>0</v>
      </c>
      <c r="J318" s="86">
        <v>425.69221785000002</v>
      </c>
      <c r="K318" s="86">
        <v>503.09080290999998</v>
      </c>
      <c r="L318" s="86">
        <v>580.48938797000005</v>
      </c>
    </row>
    <row r="319" spans="1:12" ht="12.75" customHeight="1" x14ac:dyDescent="0.2">
      <c r="A319" s="85" t="s">
        <v>162</v>
      </c>
      <c r="B319" s="85">
        <v>22</v>
      </c>
      <c r="C319" s="86">
        <v>782.92409356999997</v>
      </c>
      <c r="D319" s="86">
        <v>779.13391580999996</v>
      </c>
      <c r="E319" s="86">
        <v>0</v>
      </c>
      <c r="F319" s="86">
        <v>77.913391579999995</v>
      </c>
      <c r="G319" s="86">
        <v>194.78347894999999</v>
      </c>
      <c r="H319" s="86">
        <v>389.56695790999999</v>
      </c>
      <c r="I319" s="86">
        <v>0</v>
      </c>
      <c r="J319" s="86">
        <v>428.52365370000001</v>
      </c>
      <c r="K319" s="86">
        <v>506.43704528000001</v>
      </c>
      <c r="L319" s="86">
        <v>584.35043685999995</v>
      </c>
    </row>
    <row r="320" spans="1:12" ht="12.75" customHeight="1" x14ac:dyDescent="0.2">
      <c r="A320" s="85" t="s">
        <v>162</v>
      </c>
      <c r="B320" s="85">
        <v>23</v>
      </c>
      <c r="C320" s="86">
        <v>808.65917604000003</v>
      </c>
      <c r="D320" s="86">
        <v>804.77513496999995</v>
      </c>
      <c r="E320" s="86">
        <v>0</v>
      </c>
      <c r="F320" s="86">
        <v>80.477513500000001</v>
      </c>
      <c r="G320" s="86">
        <v>201.19378373999999</v>
      </c>
      <c r="H320" s="86">
        <v>402.38756748999998</v>
      </c>
      <c r="I320" s="86">
        <v>0</v>
      </c>
      <c r="J320" s="86">
        <v>442.62632423000002</v>
      </c>
      <c r="K320" s="86">
        <v>523.10383773000001</v>
      </c>
      <c r="L320" s="86">
        <v>603.58135123</v>
      </c>
    </row>
    <row r="321" spans="1:12" ht="12.75" customHeight="1" x14ac:dyDescent="0.2">
      <c r="A321" s="85" t="s">
        <v>162</v>
      </c>
      <c r="B321" s="85">
        <v>24</v>
      </c>
      <c r="C321" s="86">
        <v>860.77782954999998</v>
      </c>
      <c r="D321" s="86">
        <v>856.64943388999995</v>
      </c>
      <c r="E321" s="86">
        <v>0</v>
      </c>
      <c r="F321" s="86">
        <v>85.664943390000005</v>
      </c>
      <c r="G321" s="86">
        <v>214.16235846999999</v>
      </c>
      <c r="H321" s="86">
        <v>428.32471694999998</v>
      </c>
      <c r="I321" s="86">
        <v>0</v>
      </c>
      <c r="J321" s="86">
        <v>471.15718864000002</v>
      </c>
      <c r="K321" s="86">
        <v>556.82213203000003</v>
      </c>
      <c r="L321" s="86">
        <v>642.48707542</v>
      </c>
    </row>
    <row r="322" spans="1:12" ht="12.75" customHeight="1" x14ac:dyDescent="0.2">
      <c r="A322" s="85" t="s">
        <v>163</v>
      </c>
      <c r="B322" s="85">
        <v>1</v>
      </c>
      <c r="C322" s="86">
        <v>942.55462983999996</v>
      </c>
      <c r="D322" s="86">
        <v>938.02711194000005</v>
      </c>
      <c r="E322" s="86">
        <v>0</v>
      </c>
      <c r="F322" s="86">
        <v>93.802711189999997</v>
      </c>
      <c r="G322" s="86">
        <v>234.50677798999999</v>
      </c>
      <c r="H322" s="86">
        <v>469.01355597000003</v>
      </c>
      <c r="I322" s="86">
        <v>0</v>
      </c>
      <c r="J322" s="86">
        <v>515.91491156999996</v>
      </c>
      <c r="K322" s="86">
        <v>609.71762276000004</v>
      </c>
      <c r="L322" s="86">
        <v>703.52033396000002</v>
      </c>
    </row>
    <row r="323" spans="1:12" ht="12.75" customHeight="1" x14ac:dyDescent="0.2">
      <c r="A323" s="85" t="s">
        <v>163</v>
      </c>
      <c r="B323" s="85">
        <v>2</v>
      </c>
      <c r="C323" s="86">
        <v>949.53777333000005</v>
      </c>
      <c r="D323" s="86">
        <v>944.54939311999999</v>
      </c>
      <c r="E323" s="86">
        <v>0</v>
      </c>
      <c r="F323" s="86">
        <v>94.45493931</v>
      </c>
      <c r="G323" s="86">
        <v>236.13734828</v>
      </c>
      <c r="H323" s="86">
        <v>472.27469656</v>
      </c>
      <c r="I323" s="86">
        <v>0</v>
      </c>
      <c r="J323" s="86">
        <v>519.50216622000005</v>
      </c>
      <c r="K323" s="86">
        <v>613.95710553000004</v>
      </c>
      <c r="L323" s="86">
        <v>708.41204484000002</v>
      </c>
    </row>
    <row r="324" spans="1:12" ht="12.75" customHeight="1" x14ac:dyDescent="0.2">
      <c r="A324" s="85" t="s">
        <v>163</v>
      </c>
      <c r="B324" s="85">
        <v>3</v>
      </c>
      <c r="C324" s="86">
        <v>953.18591647000005</v>
      </c>
      <c r="D324" s="86">
        <v>948.05668876000004</v>
      </c>
      <c r="E324" s="86">
        <v>0</v>
      </c>
      <c r="F324" s="86">
        <v>94.805668879999999</v>
      </c>
      <c r="G324" s="86">
        <v>237.01417219000001</v>
      </c>
      <c r="H324" s="86">
        <v>474.02834438000002</v>
      </c>
      <c r="I324" s="86">
        <v>0</v>
      </c>
      <c r="J324" s="86">
        <v>521.43117882000001</v>
      </c>
      <c r="K324" s="86">
        <v>616.23684768999999</v>
      </c>
      <c r="L324" s="86">
        <v>711.04251656999998</v>
      </c>
    </row>
    <row r="325" spans="1:12" ht="12.75" customHeight="1" x14ac:dyDescent="0.2">
      <c r="A325" s="85" t="s">
        <v>163</v>
      </c>
      <c r="B325" s="85">
        <v>4</v>
      </c>
      <c r="C325" s="86">
        <v>957.10446156</v>
      </c>
      <c r="D325" s="86">
        <v>952.01732066</v>
      </c>
      <c r="E325" s="86">
        <v>0</v>
      </c>
      <c r="F325" s="86">
        <v>95.201732070000006</v>
      </c>
      <c r="G325" s="86">
        <v>238.00433017</v>
      </c>
      <c r="H325" s="86">
        <v>476.00866033</v>
      </c>
      <c r="I325" s="86">
        <v>0</v>
      </c>
      <c r="J325" s="86">
        <v>523.60952636000002</v>
      </c>
      <c r="K325" s="86">
        <v>618.81125842999995</v>
      </c>
      <c r="L325" s="86">
        <v>714.0129905</v>
      </c>
    </row>
    <row r="326" spans="1:12" ht="12.75" customHeight="1" x14ac:dyDescent="0.2">
      <c r="A326" s="85" t="s">
        <v>163</v>
      </c>
      <c r="B326" s="85">
        <v>5</v>
      </c>
      <c r="C326" s="86">
        <v>1015.2045904399999</v>
      </c>
      <c r="D326" s="86">
        <v>1009.8479566</v>
      </c>
      <c r="E326" s="86">
        <v>0</v>
      </c>
      <c r="F326" s="86">
        <v>100.98479566</v>
      </c>
      <c r="G326" s="86">
        <v>252.46198914999999</v>
      </c>
      <c r="H326" s="86">
        <v>504.92397829999999</v>
      </c>
      <c r="I326" s="86">
        <v>0</v>
      </c>
      <c r="J326" s="86">
        <v>555.41637613</v>
      </c>
      <c r="K326" s="86">
        <v>656.40117179000003</v>
      </c>
      <c r="L326" s="86">
        <v>757.38596744999995</v>
      </c>
    </row>
    <row r="327" spans="1:12" ht="12.75" customHeight="1" x14ac:dyDescent="0.2">
      <c r="A327" s="85" t="s">
        <v>163</v>
      </c>
      <c r="B327" s="85">
        <v>6</v>
      </c>
      <c r="C327" s="86">
        <v>1060.929253</v>
      </c>
      <c r="D327" s="86">
        <v>1054.9709401600001</v>
      </c>
      <c r="E327" s="86">
        <v>0</v>
      </c>
      <c r="F327" s="86">
        <v>105.49709402000001</v>
      </c>
      <c r="G327" s="86">
        <v>263.74273504000001</v>
      </c>
      <c r="H327" s="86">
        <v>527.48547008000003</v>
      </c>
      <c r="I327" s="86">
        <v>0</v>
      </c>
      <c r="J327" s="86">
        <v>580.23401708999995</v>
      </c>
      <c r="K327" s="86">
        <v>685.73111110000002</v>
      </c>
      <c r="L327" s="86">
        <v>791.22820511999998</v>
      </c>
    </row>
    <row r="328" spans="1:12" ht="12.75" customHeight="1" x14ac:dyDescent="0.2">
      <c r="A328" s="85" t="s">
        <v>163</v>
      </c>
      <c r="B328" s="85">
        <v>7</v>
      </c>
      <c r="C328" s="86">
        <v>1022.410412</v>
      </c>
      <c r="D328" s="86">
        <v>1016.57174016</v>
      </c>
      <c r="E328" s="86">
        <v>0</v>
      </c>
      <c r="F328" s="86">
        <v>101.65717402</v>
      </c>
      <c r="G328" s="86">
        <v>254.14293504</v>
      </c>
      <c r="H328" s="86">
        <v>508.28587008</v>
      </c>
      <c r="I328" s="86">
        <v>0</v>
      </c>
      <c r="J328" s="86">
        <v>559.11445708999997</v>
      </c>
      <c r="K328" s="86">
        <v>660.77163110000004</v>
      </c>
      <c r="L328" s="86">
        <v>762.42880511999999</v>
      </c>
    </row>
    <row r="329" spans="1:12" ht="12.75" customHeight="1" x14ac:dyDescent="0.2">
      <c r="A329" s="85" t="s">
        <v>163</v>
      </c>
      <c r="B329" s="85">
        <v>8</v>
      </c>
      <c r="C329" s="86">
        <v>964.65594429999999</v>
      </c>
      <c r="D329" s="86">
        <v>959.43370332999996</v>
      </c>
      <c r="E329" s="86">
        <v>0</v>
      </c>
      <c r="F329" s="86">
        <v>95.943370329999993</v>
      </c>
      <c r="G329" s="86">
        <v>239.85842582999999</v>
      </c>
      <c r="H329" s="86">
        <v>479.71685166999998</v>
      </c>
      <c r="I329" s="86">
        <v>0</v>
      </c>
      <c r="J329" s="86">
        <v>527.68853682999998</v>
      </c>
      <c r="K329" s="86">
        <v>623.63190715999997</v>
      </c>
      <c r="L329" s="86">
        <v>719.57527749999997</v>
      </c>
    </row>
    <row r="330" spans="1:12" ht="12.75" customHeight="1" x14ac:dyDescent="0.2">
      <c r="A330" s="85" t="s">
        <v>163</v>
      </c>
      <c r="B330" s="85">
        <v>9</v>
      </c>
      <c r="C330" s="86">
        <v>909.08192393000002</v>
      </c>
      <c r="D330" s="86">
        <v>904.12388938000004</v>
      </c>
      <c r="E330" s="86">
        <v>0</v>
      </c>
      <c r="F330" s="86">
        <v>90.41238894</v>
      </c>
      <c r="G330" s="86">
        <v>226.03097235000001</v>
      </c>
      <c r="H330" s="86">
        <v>452.06194469000002</v>
      </c>
      <c r="I330" s="86">
        <v>0</v>
      </c>
      <c r="J330" s="86">
        <v>497.26813915999998</v>
      </c>
      <c r="K330" s="86">
        <v>587.68052809999995</v>
      </c>
      <c r="L330" s="86">
        <v>678.09291703999997</v>
      </c>
    </row>
    <row r="331" spans="1:12" ht="12.75" customHeight="1" x14ac:dyDescent="0.2">
      <c r="A331" s="85" t="s">
        <v>163</v>
      </c>
      <c r="B331" s="85">
        <v>10</v>
      </c>
      <c r="C331" s="86">
        <v>895.58593517999998</v>
      </c>
      <c r="D331" s="86">
        <v>891.31578502000002</v>
      </c>
      <c r="E331" s="86">
        <v>0</v>
      </c>
      <c r="F331" s="86">
        <v>89.131578500000003</v>
      </c>
      <c r="G331" s="86">
        <v>222.82894626000001</v>
      </c>
      <c r="H331" s="86">
        <v>445.65789251000001</v>
      </c>
      <c r="I331" s="86">
        <v>0</v>
      </c>
      <c r="J331" s="86">
        <v>490.22368175999998</v>
      </c>
      <c r="K331" s="86">
        <v>579.35526026000002</v>
      </c>
      <c r="L331" s="86">
        <v>668.48683876999996</v>
      </c>
    </row>
    <row r="332" spans="1:12" ht="12.75" customHeight="1" x14ac:dyDescent="0.2">
      <c r="A332" s="85" t="s">
        <v>163</v>
      </c>
      <c r="B332" s="85">
        <v>11</v>
      </c>
      <c r="C332" s="86">
        <v>890.56676007999999</v>
      </c>
      <c r="D332" s="86">
        <v>886.29401972000005</v>
      </c>
      <c r="E332" s="86">
        <v>0</v>
      </c>
      <c r="F332" s="86">
        <v>88.629401970000004</v>
      </c>
      <c r="G332" s="86">
        <v>221.57350493000001</v>
      </c>
      <c r="H332" s="86">
        <v>443.14700986000003</v>
      </c>
      <c r="I332" s="86">
        <v>0</v>
      </c>
      <c r="J332" s="86">
        <v>487.46171084999997</v>
      </c>
      <c r="K332" s="86">
        <v>576.09111282000003</v>
      </c>
      <c r="L332" s="86">
        <v>664.72051479000004</v>
      </c>
    </row>
    <row r="333" spans="1:12" ht="12.75" customHeight="1" x14ac:dyDescent="0.2">
      <c r="A333" s="85" t="s">
        <v>163</v>
      </c>
      <c r="B333" s="85">
        <v>12</v>
      </c>
      <c r="C333" s="86">
        <v>888.49274754999999</v>
      </c>
      <c r="D333" s="86">
        <v>884.04936742999996</v>
      </c>
      <c r="E333" s="86">
        <v>0</v>
      </c>
      <c r="F333" s="86">
        <v>88.404936739999997</v>
      </c>
      <c r="G333" s="86">
        <v>221.01234185999999</v>
      </c>
      <c r="H333" s="86">
        <v>442.02468371999998</v>
      </c>
      <c r="I333" s="86">
        <v>0</v>
      </c>
      <c r="J333" s="86">
        <v>486.22715209</v>
      </c>
      <c r="K333" s="86">
        <v>574.63208883000004</v>
      </c>
      <c r="L333" s="86">
        <v>663.03702556999997</v>
      </c>
    </row>
    <row r="334" spans="1:12" ht="12.75" customHeight="1" x14ac:dyDescent="0.2">
      <c r="A334" s="85" t="s">
        <v>163</v>
      </c>
      <c r="B334" s="85">
        <v>13</v>
      </c>
      <c r="C334" s="86">
        <v>903.38111614000002</v>
      </c>
      <c r="D334" s="86">
        <v>899.21671384000001</v>
      </c>
      <c r="E334" s="86">
        <v>0</v>
      </c>
      <c r="F334" s="86">
        <v>89.921671380000006</v>
      </c>
      <c r="G334" s="86">
        <v>224.80417846</v>
      </c>
      <c r="H334" s="86">
        <v>449.60835692000001</v>
      </c>
      <c r="I334" s="86">
        <v>0</v>
      </c>
      <c r="J334" s="86">
        <v>494.56919261000002</v>
      </c>
      <c r="K334" s="86">
        <v>584.49086399999999</v>
      </c>
      <c r="L334" s="86">
        <v>674.41253538000001</v>
      </c>
    </row>
    <row r="335" spans="1:12" ht="12.75" customHeight="1" x14ac:dyDescent="0.2">
      <c r="A335" s="85" t="s">
        <v>163</v>
      </c>
      <c r="B335" s="85">
        <v>14</v>
      </c>
      <c r="C335" s="86">
        <v>907.48953802999995</v>
      </c>
      <c r="D335" s="86">
        <v>903.49067995999997</v>
      </c>
      <c r="E335" s="86">
        <v>0</v>
      </c>
      <c r="F335" s="86">
        <v>90.349068000000003</v>
      </c>
      <c r="G335" s="86">
        <v>225.87266998999999</v>
      </c>
      <c r="H335" s="86">
        <v>451.74533997999998</v>
      </c>
      <c r="I335" s="86">
        <v>0</v>
      </c>
      <c r="J335" s="86">
        <v>496.91987397999998</v>
      </c>
      <c r="K335" s="86">
        <v>587.26894197000001</v>
      </c>
      <c r="L335" s="86">
        <v>677.61800997</v>
      </c>
    </row>
    <row r="336" spans="1:12" ht="12.75" customHeight="1" x14ac:dyDescent="0.2">
      <c r="A336" s="85" t="s">
        <v>163</v>
      </c>
      <c r="B336" s="85">
        <v>15</v>
      </c>
      <c r="C336" s="86">
        <v>922.23589378999998</v>
      </c>
      <c r="D336" s="86">
        <v>918.00537766000002</v>
      </c>
      <c r="E336" s="86">
        <v>0</v>
      </c>
      <c r="F336" s="86">
        <v>91.800537770000005</v>
      </c>
      <c r="G336" s="86">
        <v>229.50134442000001</v>
      </c>
      <c r="H336" s="86">
        <v>459.00268883000001</v>
      </c>
      <c r="I336" s="86">
        <v>0</v>
      </c>
      <c r="J336" s="86">
        <v>504.90295771000001</v>
      </c>
      <c r="K336" s="86">
        <v>596.70349548000002</v>
      </c>
      <c r="L336" s="86">
        <v>688.50403325000002</v>
      </c>
    </row>
    <row r="337" spans="1:12" ht="12.75" customHeight="1" x14ac:dyDescent="0.2">
      <c r="A337" s="85" t="s">
        <v>163</v>
      </c>
      <c r="B337" s="85">
        <v>16</v>
      </c>
      <c r="C337" s="86">
        <v>919.14510203999998</v>
      </c>
      <c r="D337" s="86">
        <v>914.67447959000003</v>
      </c>
      <c r="E337" s="86">
        <v>0</v>
      </c>
      <c r="F337" s="86">
        <v>91.467447960000001</v>
      </c>
      <c r="G337" s="86">
        <v>228.66861990000001</v>
      </c>
      <c r="H337" s="86">
        <v>457.33723980000002</v>
      </c>
      <c r="I337" s="86">
        <v>0</v>
      </c>
      <c r="J337" s="86">
        <v>503.07096376999999</v>
      </c>
      <c r="K337" s="86">
        <v>594.53841173000001</v>
      </c>
      <c r="L337" s="86">
        <v>686.00585968999997</v>
      </c>
    </row>
    <row r="338" spans="1:12" ht="12.75" customHeight="1" x14ac:dyDescent="0.2">
      <c r="A338" s="85" t="s">
        <v>163</v>
      </c>
      <c r="B338" s="85">
        <v>17</v>
      </c>
      <c r="C338" s="86">
        <v>920.88918922000005</v>
      </c>
      <c r="D338" s="86">
        <v>915.87482317000001</v>
      </c>
      <c r="E338" s="86">
        <v>0</v>
      </c>
      <c r="F338" s="86">
        <v>91.587482320000007</v>
      </c>
      <c r="G338" s="86">
        <v>228.96870579</v>
      </c>
      <c r="H338" s="86">
        <v>457.93741159000001</v>
      </c>
      <c r="I338" s="86">
        <v>0</v>
      </c>
      <c r="J338" s="86">
        <v>503.73115274000003</v>
      </c>
      <c r="K338" s="86">
        <v>595.31863506000002</v>
      </c>
      <c r="L338" s="86">
        <v>686.90611737999996</v>
      </c>
    </row>
    <row r="339" spans="1:12" ht="12.75" customHeight="1" x14ac:dyDescent="0.2">
      <c r="A339" s="85" t="s">
        <v>163</v>
      </c>
      <c r="B339" s="85">
        <v>18</v>
      </c>
      <c r="C339" s="86">
        <v>919.27186916999995</v>
      </c>
      <c r="D339" s="86">
        <v>914.59117977000005</v>
      </c>
      <c r="E339" s="86">
        <v>0</v>
      </c>
      <c r="F339" s="86">
        <v>91.459117980000002</v>
      </c>
      <c r="G339" s="86">
        <v>228.64779494000001</v>
      </c>
      <c r="H339" s="86">
        <v>457.29558988999997</v>
      </c>
      <c r="I339" s="86">
        <v>0</v>
      </c>
      <c r="J339" s="86">
        <v>503.02514887000001</v>
      </c>
      <c r="K339" s="86">
        <v>594.48426685000004</v>
      </c>
      <c r="L339" s="86">
        <v>685.94338483000001</v>
      </c>
    </row>
    <row r="340" spans="1:12" ht="12.75" customHeight="1" x14ac:dyDescent="0.2">
      <c r="A340" s="85" t="s">
        <v>163</v>
      </c>
      <c r="B340" s="85">
        <v>19</v>
      </c>
      <c r="C340" s="86">
        <v>897.71534030999999</v>
      </c>
      <c r="D340" s="86">
        <v>893.38493588999995</v>
      </c>
      <c r="E340" s="86">
        <v>0</v>
      </c>
      <c r="F340" s="86">
        <v>89.338493589999999</v>
      </c>
      <c r="G340" s="86">
        <v>223.34623396999999</v>
      </c>
      <c r="H340" s="86">
        <v>446.69246794999998</v>
      </c>
      <c r="I340" s="86">
        <v>0</v>
      </c>
      <c r="J340" s="86">
        <v>491.36171474000002</v>
      </c>
      <c r="K340" s="86">
        <v>580.70020833000001</v>
      </c>
      <c r="L340" s="86">
        <v>670.03870191999999</v>
      </c>
    </row>
    <row r="341" spans="1:12" ht="12.75" customHeight="1" x14ac:dyDescent="0.2">
      <c r="A341" s="85" t="s">
        <v>163</v>
      </c>
      <c r="B341" s="85">
        <v>20</v>
      </c>
      <c r="C341" s="86">
        <v>883.24972738999998</v>
      </c>
      <c r="D341" s="86">
        <v>878.67926722000004</v>
      </c>
      <c r="E341" s="86">
        <v>0</v>
      </c>
      <c r="F341" s="86">
        <v>87.86792672</v>
      </c>
      <c r="G341" s="86">
        <v>219.66981680999999</v>
      </c>
      <c r="H341" s="86">
        <v>439.33963361000002</v>
      </c>
      <c r="I341" s="86">
        <v>0</v>
      </c>
      <c r="J341" s="86">
        <v>483.27359697000003</v>
      </c>
      <c r="K341" s="86">
        <v>571.14152368999999</v>
      </c>
      <c r="L341" s="86">
        <v>659.00945042000001</v>
      </c>
    </row>
    <row r="342" spans="1:12" ht="12.75" customHeight="1" x14ac:dyDescent="0.2">
      <c r="A342" s="85" t="s">
        <v>163</v>
      </c>
      <c r="B342" s="85">
        <v>21</v>
      </c>
      <c r="C342" s="86">
        <v>880.04269236000005</v>
      </c>
      <c r="D342" s="86">
        <v>875.73014066999997</v>
      </c>
      <c r="E342" s="86">
        <v>0</v>
      </c>
      <c r="F342" s="86">
        <v>87.573014069999999</v>
      </c>
      <c r="G342" s="86">
        <v>218.93253516999999</v>
      </c>
      <c r="H342" s="86">
        <v>437.86507033999999</v>
      </c>
      <c r="I342" s="86">
        <v>0</v>
      </c>
      <c r="J342" s="86">
        <v>481.65157736999998</v>
      </c>
      <c r="K342" s="86">
        <v>569.22459144000004</v>
      </c>
      <c r="L342" s="86">
        <v>656.79760550000003</v>
      </c>
    </row>
    <row r="343" spans="1:12" ht="12.75" customHeight="1" x14ac:dyDescent="0.2">
      <c r="A343" s="85" t="s">
        <v>163</v>
      </c>
      <c r="B343" s="85">
        <v>22</v>
      </c>
      <c r="C343" s="86">
        <v>890.64341292999995</v>
      </c>
      <c r="D343" s="86">
        <v>886.28376272000003</v>
      </c>
      <c r="E343" s="86">
        <v>0</v>
      </c>
      <c r="F343" s="86">
        <v>88.628376270000004</v>
      </c>
      <c r="G343" s="86">
        <v>221.57094068000001</v>
      </c>
      <c r="H343" s="86">
        <v>443.14188136000001</v>
      </c>
      <c r="I343" s="86">
        <v>0</v>
      </c>
      <c r="J343" s="86">
        <v>487.45606950000001</v>
      </c>
      <c r="K343" s="86">
        <v>576.08444577</v>
      </c>
      <c r="L343" s="86">
        <v>664.71282203999999</v>
      </c>
    </row>
    <row r="344" spans="1:12" ht="12.75" customHeight="1" x14ac:dyDescent="0.2">
      <c r="A344" s="85" t="s">
        <v>163</v>
      </c>
      <c r="B344" s="85">
        <v>23</v>
      </c>
      <c r="C344" s="86">
        <v>889.20130716999995</v>
      </c>
      <c r="D344" s="86">
        <v>884.80797943000005</v>
      </c>
      <c r="E344" s="86">
        <v>0</v>
      </c>
      <c r="F344" s="86">
        <v>88.480797940000002</v>
      </c>
      <c r="G344" s="86">
        <v>221.20199486000001</v>
      </c>
      <c r="H344" s="86">
        <v>442.40398972000003</v>
      </c>
      <c r="I344" s="86">
        <v>0</v>
      </c>
      <c r="J344" s="86">
        <v>486.64438869000003</v>
      </c>
      <c r="K344" s="86">
        <v>575.12518663000003</v>
      </c>
      <c r="L344" s="86">
        <v>663.60598457000003</v>
      </c>
    </row>
    <row r="345" spans="1:12" ht="12.75" customHeight="1" x14ac:dyDescent="0.2">
      <c r="A345" s="85" t="s">
        <v>163</v>
      </c>
      <c r="B345" s="85">
        <v>24</v>
      </c>
      <c r="C345" s="86">
        <v>952.81305971999996</v>
      </c>
      <c r="D345" s="86">
        <v>948.11427390999995</v>
      </c>
      <c r="E345" s="86">
        <v>0</v>
      </c>
      <c r="F345" s="86">
        <v>94.811427390000006</v>
      </c>
      <c r="G345" s="86">
        <v>237.02856847999999</v>
      </c>
      <c r="H345" s="86">
        <v>474.05713695999998</v>
      </c>
      <c r="I345" s="86">
        <v>0</v>
      </c>
      <c r="J345" s="86">
        <v>521.46285064999995</v>
      </c>
      <c r="K345" s="86">
        <v>616.27427804000001</v>
      </c>
      <c r="L345" s="86">
        <v>711.08570542999996</v>
      </c>
    </row>
    <row r="346" spans="1:12" ht="12.75" customHeight="1" x14ac:dyDescent="0.2">
      <c r="A346" s="85" t="s">
        <v>164</v>
      </c>
      <c r="B346" s="85">
        <v>1</v>
      </c>
      <c r="C346" s="86">
        <v>947.44434278999995</v>
      </c>
      <c r="D346" s="86">
        <v>942.76788648000002</v>
      </c>
      <c r="E346" s="86">
        <v>0</v>
      </c>
      <c r="F346" s="86">
        <v>94.27678865</v>
      </c>
      <c r="G346" s="86">
        <v>235.69197162</v>
      </c>
      <c r="H346" s="86">
        <v>471.38394324000001</v>
      </c>
      <c r="I346" s="86">
        <v>0</v>
      </c>
      <c r="J346" s="86">
        <v>518.52233755999998</v>
      </c>
      <c r="K346" s="86">
        <v>612.79912621000005</v>
      </c>
      <c r="L346" s="86">
        <v>707.07591486000001</v>
      </c>
    </row>
    <row r="347" spans="1:12" ht="12.75" customHeight="1" x14ac:dyDescent="0.2">
      <c r="A347" s="85" t="s">
        <v>164</v>
      </c>
      <c r="B347" s="85">
        <v>2</v>
      </c>
      <c r="C347" s="86">
        <v>948.51476687000002</v>
      </c>
      <c r="D347" s="86">
        <v>943.84695782999995</v>
      </c>
      <c r="E347" s="86">
        <v>0</v>
      </c>
      <c r="F347" s="86">
        <v>94.384695780000001</v>
      </c>
      <c r="G347" s="86">
        <v>235.96173945999999</v>
      </c>
      <c r="H347" s="86">
        <v>471.92347891999998</v>
      </c>
      <c r="I347" s="86">
        <v>0</v>
      </c>
      <c r="J347" s="86">
        <v>519.11582681000004</v>
      </c>
      <c r="K347" s="86">
        <v>613.50052258999995</v>
      </c>
      <c r="L347" s="86">
        <v>707.88521836999996</v>
      </c>
    </row>
    <row r="348" spans="1:12" ht="12.75" customHeight="1" x14ac:dyDescent="0.2">
      <c r="A348" s="85" t="s">
        <v>164</v>
      </c>
      <c r="B348" s="85">
        <v>3</v>
      </c>
      <c r="C348" s="86">
        <v>971.51843049000001</v>
      </c>
      <c r="D348" s="86">
        <v>966.73324499</v>
      </c>
      <c r="E348" s="86">
        <v>0</v>
      </c>
      <c r="F348" s="86">
        <v>96.673324500000007</v>
      </c>
      <c r="G348" s="86">
        <v>241.68331125</v>
      </c>
      <c r="H348" s="86">
        <v>483.36662250000001</v>
      </c>
      <c r="I348" s="86">
        <v>0</v>
      </c>
      <c r="J348" s="86">
        <v>531.70328473999996</v>
      </c>
      <c r="K348" s="86">
        <v>628.37660923999999</v>
      </c>
      <c r="L348" s="86">
        <v>725.04993374000003</v>
      </c>
    </row>
    <row r="349" spans="1:12" ht="12.75" customHeight="1" x14ac:dyDescent="0.2">
      <c r="A349" s="85" t="s">
        <v>164</v>
      </c>
      <c r="B349" s="85">
        <v>4</v>
      </c>
      <c r="C349" s="86">
        <v>974.52546739000002</v>
      </c>
      <c r="D349" s="86">
        <v>968.81730544000004</v>
      </c>
      <c r="E349" s="86">
        <v>0</v>
      </c>
      <c r="F349" s="86">
        <v>96.881730540000007</v>
      </c>
      <c r="G349" s="86">
        <v>242.20432636000001</v>
      </c>
      <c r="H349" s="86">
        <v>484.40865272000002</v>
      </c>
      <c r="I349" s="86">
        <v>0</v>
      </c>
      <c r="J349" s="86">
        <v>532.84951798999998</v>
      </c>
      <c r="K349" s="86">
        <v>629.73124854000002</v>
      </c>
      <c r="L349" s="86">
        <v>726.61297907999995</v>
      </c>
    </row>
    <row r="350" spans="1:12" ht="12.75" customHeight="1" x14ac:dyDescent="0.2">
      <c r="A350" s="85" t="s">
        <v>164</v>
      </c>
      <c r="B350" s="85">
        <v>5</v>
      </c>
      <c r="C350" s="86">
        <v>981.91398439</v>
      </c>
      <c r="D350" s="86">
        <v>973.68971223000005</v>
      </c>
      <c r="E350" s="86">
        <v>0</v>
      </c>
      <c r="F350" s="86">
        <v>97.368971220000006</v>
      </c>
      <c r="G350" s="86">
        <v>243.42242805999999</v>
      </c>
      <c r="H350" s="86">
        <v>486.84485611999997</v>
      </c>
      <c r="I350" s="86">
        <v>0</v>
      </c>
      <c r="J350" s="86">
        <v>535.52934173000006</v>
      </c>
      <c r="K350" s="86">
        <v>632.89831294999999</v>
      </c>
      <c r="L350" s="86">
        <v>730.26728417000004</v>
      </c>
    </row>
    <row r="351" spans="1:12" ht="12.75" customHeight="1" x14ac:dyDescent="0.2">
      <c r="A351" s="85" t="s">
        <v>164</v>
      </c>
      <c r="B351" s="85">
        <v>6</v>
      </c>
      <c r="C351" s="86">
        <v>1007.9891357499999</v>
      </c>
      <c r="D351" s="86">
        <v>997.38734002000001</v>
      </c>
      <c r="E351" s="86">
        <v>0</v>
      </c>
      <c r="F351" s="86">
        <v>99.738733999999994</v>
      </c>
      <c r="G351" s="86">
        <v>249.34683501000001</v>
      </c>
      <c r="H351" s="86">
        <v>498.69367001000001</v>
      </c>
      <c r="I351" s="86">
        <v>0</v>
      </c>
      <c r="J351" s="86">
        <v>548.56303701000002</v>
      </c>
      <c r="K351" s="86">
        <v>648.30177101000004</v>
      </c>
      <c r="L351" s="86">
        <v>748.04050501999996</v>
      </c>
    </row>
    <row r="352" spans="1:12" ht="12.75" customHeight="1" x14ac:dyDescent="0.2">
      <c r="A352" s="85" t="s">
        <v>164</v>
      </c>
      <c r="B352" s="85">
        <v>7</v>
      </c>
      <c r="C352" s="86">
        <v>978.49595285999999</v>
      </c>
      <c r="D352" s="86">
        <v>968.16867540999999</v>
      </c>
      <c r="E352" s="86">
        <v>0</v>
      </c>
      <c r="F352" s="86">
        <v>96.816867540000004</v>
      </c>
      <c r="G352" s="86">
        <v>242.04216885</v>
      </c>
      <c r="H352" s="86">
        <v>484.08433771</v>
      </c>
      <c r="I352" s="86">
        <v>0</v>
      </c>
      <c r="J352" s="86">
        <v>532.49277147999999</v>
      </c>
      <c r="K352" s="86">
        <v>629.30963901999996</v>
      </c>
      <c r="L352" s="86">
        <v>726.12650656000005</v>
      </c>
    </row>
    <row r="353" spans="1:12" ht="12.75" customHeight="1" x14ac:dyDescent="0.2">
      <c r="A353" s="85" t="s">
        <v>164</v>
      </c>
      <c r="B353" s="85">
        <v>8</v>
      </c>
      <c r="C353" s="86">
        <v>938.22671145000004</v>
      </c>
      <c r="D353" s="86">
        <v>928.75032231</v>
      </c>
      <c r="E353" s="86">
        <v>0</v>
      </c>
      <c r="F353" s="86">
        <v>92.875032230000002</v>
      </c>
      <c r="G353" s="86">
        <v>232.18758058</v>
      </c>
      <c r="H353" s="86">
        <v>464.37516116</v>
      </c>
      <c r="I353" s="86">
        <v>0</v>
      </c>
      <c r="J353" s="86">
        <v>510.81267726999999</v>
      </c>
      <c r="K353" s="86">
        <v>603.68770949999998</v>
      </c>
      <c r="L353" s="86">
        <v>696.56274172999997</v>
      </c>
    </row>
    <row r="354" spans="1:12" ht="12.75" customHeight="1" x14ac:dyDescent="0.2">
      <c r="A354" s="85" t="s">
        <v>164</v>
      </c>
      <c r="B354" s="85">
        <v>9</v>
      </c>
      <c r="C354" s="86">
        <v>872.93790246000003</v>
      </c>
      <c r="D354" s="86">
        <v>864.29609112000003</v>
      </c>
      <c r="E354" s="86">
        <v>0</v>
      </c>
      <c r="F354" s="86">
        <v>86.429609110000001</v>
      </c>
      <c r="G354" s="86">
        <v>216.07402278000001</v>
      </c>
      <c r="H354" s="86">
        <v>432.14804556000001</v>
      </c>
      <c r="I354" s="86">
        <v>0</v>
      </c>
      <c r="J354" s="86">
        <v>475.36285012000002</v>
      </c>
      <c r="K354" s="86">
        <v>561.79245922999996</v>
      </c>
      <c r="L354" s="86">
        <v>648.22206833999996</v>
      </c>
    </row>
    <row r="355" spans="1:12" ht="12.75" customHeight="1" x14ac:dyDescent="0.2">
      <c r="A355" s="85" t="s">
        <v>164</v>
      </c>
      <c r="B355" s="85">
        <v>10</v>
      </c>
      <c r="C355" s="86">
        <v>878.45998778000001</v>
      </c>
      <c r="D355" s="86">
        <v>871.39657161000002</v>
      </c>
      <c r="E355" s="86">
        <v>0</v>
      </c>
      <c r="F355" s="86">
        <v>87.139657159999999</v>
      </c>
      <c r="G355" s="86">
        <v>217.8491429</v>
      </c>
      <c r="H355" s="86">
        <v>435.69828581000002</v>
      </c>
      <c r="I355" s="86">
        <v>0</v>
      </c>
      <c r="J355" s="86">
        <v>479.26811438999999</v>
      </c>
      <c r="K355" s="86">
        <v>566.40777155000001</v>
      </c>
      <c r="L355" s="86">
        <v>653.54742870999996</v>
      </c>
    </row>
    <row r="356" spans="1:12" ht="12.75" customHeight="1" x14ac:dyDescent="0.2">
      <c r="A356" s="85" t="s">
        <v>164</v>
      </c>
      <c r="B356" s="85">
        <v>11</v>
      </c>
      <c r="C356" s="86">
        <v>878.00602985</v>
      </c>
      <c r="D356" s="86">
        <v>871.30020623999997</v>
      </c>
      <c r="E356" s="86">
        <v>0</v>
      </c>
      <c r="F356" s="86">
        <v>87.130020619999996</v>
      </c>
      <c r="G356" s="86">
        <v>217.82505155999999</v>
      </c>
      <c r="H356" s="86">
        <v>435.65010311999998</v>
      </c>
      <c r="I356" s="86">
        <v>0</v>
      </c>
      <c r="J356" s="86">
        <v>479.21511342999997</v>
      </c>
      <c r="K356" s="86">
        <v>566.34513405999996</v>
      </c>
      <c r="L356" s="86">
        <v>653.47515467999995</v>
      </c>
    </row>
    <row r="357" spans="1:12" ht="12.75" customHeight="1" x14ac:dyDescent="0.2">
      <c r="A357" s="85" t="s">
        <v>164</v>
      </c>
      <c r="B357" s="85">
        <v>12</v>
      </c>
      <c r="C357" s="86">
        <v>904.07675002999997</v>
      </c>
      <c r="D357" s="86">
        <v>896.81276529000002</v>
      </c>
      <c r="E357" s="86">
        <v>0</v>
      </c>
      <c r="F357" s="86">
        <v>89.681276530000005</v>
      </c>
      <c r="G357" s="86">
        <v>224.20319132</v>
      </c>
      <c r="H357" s="86">
        <v>448.40638265000001</v>
      </c>
      <c r="I357" s="86">
        <v>0</v>
      </c>
      <c r="J357" s="86">
        <v>493.24702091</v>
      </c>
      <c r="K357" s="86">
        <v>582.92829744000005</v>
      </c>
      <c r="L357" s="86">
        <v>672.60957397000004</v>
      </c>
    </row>
    <row r="358" spans="1:12" ht="12.75" customHeight="1" x14ac:dyDescent="0.2">
      <c r="A358" s="85" t="s">
        <v>164</v>
      </c>
      <c r="B358" s="85">
        <v>13</v>
      </c>
      <c r="C358" s="86">
        <v>914.61241174999998</v>
      </c>
      <c r="D358" s="86">
        <v>906.57894819000001</v>
      </c>
      <c r="E358" s="86">
        <v>0</v>
      </c>
      <c r="F358" s="86">
        <v>90.657894819999996</v>
      </c>
      <c r="G358" s="86">
        <v>226.64473705</v>
      </c>
      <c r="H358" s="86">
        <v>453.28947410000001</v>
      </c>
      <c r="I358" s="86">
        <v>0</v>
      </c>
      <c r="J358" s="86">
        <v>498.61842150000001</v>
      </c>
      <c r="K358" s="86">
        <v>589.27631631999998</v>
      </c>
      <c r="L358" s="86">
        <v>679.93421114</v>
      </c>
    </row>
    <row r="359" spans="1:12" ht="12.75" customHeight="1" x14ac:dyDescent="0.2">
      <c r="A359" s="85" t="s">
        <v>164</v>
      </c>
      <c r="B359" s="85">
        <v>14</v>
      </c>
      <c r="C359" s="86">
        <v>958.66793716999996</v>
      </c>
      <c r="D359" s="86">
        <v>950.13566490999995</v>
      </c>
      <c r="E359" s="86">
        <v>0</v>
      </c>
      <c r="F359" s="86">
        <v>95.013566490000002</v>
      </c>
      <c r="G359" s="86">
        <v>237.53391622999999</v>
      </c>
      <c r="H359" s="86">
        <v>475.06783245999998</v>
      </c>
      <c r="I359" s="86">
        <v>0</v>
      </c>
      <c r="J359" s="86">
        <v>522.57461569999998</v>
      </c>
      <c r="K359" s="86">
        <v>617.58818219</v>
      </c>
      <c r="L359" s="86">
        <v>712.60174868000001</v>
      </c>
    </row>
    <row r="360" spans="1:12" ht="12.75" customHeight="1" x14ac:dyDescent="0.2">
      <c r="A360" s="85" t="s">
        <v>164</v>
      </c>
      <c r="B360" s="85">
        <v>15</v>
      </c>
      <c r="C360" s="86">
        <v>964.69279029999996</v>
      </c>
      <c r="D360" s="86">
        <v>956.07948008999995</v>
      </c>
      <c r="E360" s="86">
        <v>0</v>
      </c>
      <c r="F360" s="86">
        <v>95.607948010000001</v>
      </c>
      <c r="G360" s="86">
        <v>239.01987002000001</v>
      </c>
      <c r="H360" s="86">
        <v>478.03974004999998</v>
      </c>
      <c r="I360" s="86">
        <v>0</v>
      </c>
      <c r="J360" s="86">
        <v>525.84371405000002</v>
      </c>
      <c r="K360" s="86">
        <v>621.45166205999999</v>
      </c>
      <c r="L360" s="86">
        <v>717.05961006999996</v>
      </c>
    </row>
    <row r="361" spans="1:12" ht="12.75" customHeight="1" x14ac:dyDescent="0.2">
      <c r="A361" s="85" t="s">
        <v>164</v>
      </c>
      <c r="B361" s="85">
        <v>16</v>
      </c>
      <c r="C361" s="86">
        <v>963.96959499000002</v>
      </c>
      <c r="D361" s="86">
        <v>955.6010387</v>
      </c>
      <c r="E361" s="86">
        <v>0</v>
      </c>
      <c r="F361" s="86">
        <v>95.560103870000006</v>
      </c>
      <c r="G361" s="86">
        <v>238.90025968</v>
      </c>
      <c r="H361" s="86">
        <v>477.80051935</v>
      </c>
      <c r="I361" s="86">
        <v>0</v>
      </c>
      <c r="J361" s="86">
        <v>525.58057128999997</v>
      </c>
      <c r="K361" s="86">
        <v>621.14067516</v>
      </c>
      <c r="L361" s="86">
        <v>716.70077903000004</v>
      </c>
    </row>
    <row r="362" spans="1:12" ht="12.75" customHeight="1" x14ac:dyDescent="0.2">
      <c r="A362" s="85" t="s">
        <v>164</v>
      </c>
      <c r="B362" s="85">
        <v>17</v>
      </c>
      <c r="C362" s="86">
        <v>962.79070200000001</v>
      </c>
      <c r="D362" s="86">
        <v>952.93679816999997</v>
      </c>
      <c r="E362" s="86">
        <v>0</v>
      </c>
      <c r="F362" s="86">
        <v>95.293679819999994</v>
      </c>
      <c r="G362" s="86">
        <v>238.23419953999999</v>
      </c>
      <c r="H362" s="86">
        <v>476.46839908999999</v>
      </c>
      <c r="I362" s="86">
        <v>0</v>
      </c>
      <c r="J362" s="86">
        <v>524.11523898999997</v>
      </c>
      <c r="K362" s="86">
        <v>619.40891881000005</v>
      </c>
      <c r="L362" s="86">
        <v>714.70259863000001</v>
      </c>
    </row>
    <row r="363" spans="1:12" ht="12.75" customHeight="1" x14ac:dyDescent="0.2">
      <c r="A363" s="85" t="s">
        <v>164</v>
      </c>
      <c r="B363" s="85">
        <v>18</v>
      </c>
      <c r="C363" s="86">
        <v>948.49467950999997</v>
      </c>
      <c r="D363" s="86">
        <v>939.43094833999999</v>
      </c>
      <c r="E363" s="86">
        <v>0</v>
      </c>
      <c r="F363" s="86">
        <v>93.943094830000007</v>
      </c>
      <c r="G363" s="86">
        <v>234.85773709</v>
      </c>
      <c r="H363" s="86">
        <v>469.71547416999999</v>
      </c>
      <c r="I363" s="86">
        <v>0</v>
      </c>
      <c r="J363" s="86">
        <v>516.68702158999997</v>
      </c>
      <c r="K363" s="86">
        <v>610.63011642000004</v>
      </c>
      <c r="L363" s="86">
        <v>704.57321125999999</v>
      </c>
    </row>
    <row r="364" spans="1:12" ht="12.75" customHeight="1" x14ac:dyDescent="0.2">
      <c r="A364" s="85" t="s">
        <v>164</v>
      </c>
      <c r="B364" s="85">
        <v>19</v>
      </c>
      <c r="C364" s="86">
        <v>933.40156677000004</v>
      </c>
      <c r="D364" s="86">
        <v>923.76854491999995</v>
      </c>
      <c r="E364" s="86">
        <v>0</v>
      </c>
      <c r="F364" s="86">
        <v>92.376854489999999</v>
      </c>
      <c r="G364" s="86">
        <v>230.94213622999999</v>
      </c>
      <c r="H364" s="86">
        <v>461.88427245999998</v>
      </c>
      <c r="I364" s="86">
        <v>0</v>
      </c>
      <c r="J364" s="86">
        <v>508.07269970999999</v>
      </c>
      <c r="K364" s="86">
        <v>600.44955419999997</v>
      </c>
      <c r="L364" s="86">
        <v>692.82640868999999</v>
      </c>
    </row>
    <row r="365" spans="1:12" ht="12.75" customHeight="1" x14ac:dyDescent="0.2">
      <c r="A365" s="85" t="s">
        <v>164</v>
      </c>
      <c r="B365" s="85">
        <v>20</v>
      </c>
      <c r="C365" s="86">
        <v>886.48053586000003</v>
      </c>
      <c r="D365" s="86">
        <v>877.42766865999999</v>
      </c>
      <c r="E365" s="86">
        <v>0</v>
      </c>
      <c r="F365" s="86">
        <v>87.742766869999997</v>
      </c>
      <c r="G365" s="86">
        <v>219.35691717</v>
      </c>
      <c r="H365" s="86">
        <v>438.71383433</v>
      </c>
      <c r="I365" s="86">
        <v>0</v>
      </c>
      <c r="J365" s="86">
        <v>482.58521775999998</v>
      </c>
      <c r="K365" s="86">
        <v>570.32798462999995</v>
      </c>
      <c r="L365" s="86">
        <v>658.07075150000003</v>
      </c>
    </row>
    <row r="366" spans="1:12" ht="12.75" customHeight="1" x14ac:dyDescent="0.2">
      <c r="A366" s="85" t="s">
        <v>164</v>
      </c>
      <c r="B366" s="85">
        <v>21</v>
      </c>
      <c r="C366" s="86">
        <v>877.91066335999994</v>
      </c>
      <c r="D366" s="86">
        <v>868.89346253999997</v>
      </c>
      <c r="E366" s="86">
        <v>0</v>
      </c>
      <c r="F366" s="86">
        <v>86.889346250000003</v>
      </c>
      <c r="G366" s="86">
        <v>217.22336564</v>
      </c>
      <c r="H366" s="86">
        <v>434.44673126999999</v>
      </c>
      <c r="I366" s="86">
        <v>0</v>
      </c>
      <c r="J366" s="86">
        <v>477.8914044</v>
      </c>
      <c r="K366" s="86">
        <v>564.78075064999996</v>
      </c>
      <c r="L366" s="86">
        <v>651.67009690999998</v>
      </c>
    </row>
    <row r="367" spans="1:12" ht="12.75" customHeight="1" x14ac:dyDescent="0.2">
      <c r="A367" s="85" t="s">
        <v>164</v>
      </c>
      <c r="B367" s="85">
        <v>22</v>
      </c>
      <c r="C367" s="86">
        <v>881.38040228</v>
      </c>
      <c r="D367" s="86">
        <v>872.27446562</v>
      </c>
      <c r="E367" s="86">
        <v>0</v>
      </c>
      <c r="F367" s="86">
        <v>87.227446560000004</v>
      </c>
      <c r="G367" s="86">
        <v>218.06861641</v>
      </c>
      <c r="H367" s="86">
        <v>436.13723281</v>
      </c>
      <c r="I367" s="86">
        <v>0</v>
      </c>
      <c r="J367" s="86">
        <v>479.75095608999999</v>
      </c>
      <c r="K367" s="86">
        <v>566.97840265000002</v>
      </c>
      <c r="L367" s="86">
        <v>654.20584922</v>
      </c>
    </row>
    <row r="368" spans="1:12" ht="12.75" customHeight="1" x14ac:dyDescent="0.2">
      <c r="A368" s="85" t="s">
        <v>164</v>
      </c>
      <c r="B368" s="85">
        <v>23</v>
      </c>
      <c r="C368" s="86">
        <v>875.88462996999999</v>
      </c>
      <c r="D368" s="86">
        <v>866.99676938000005</v>
      </c>
      <c r="E368" s="86">
        <v>0</v>
      </c>
      <c r="F368" s="86">
        <v>86.699676940000003</v>
      </c>
      <c r="G368" s="86">
        <v>216.74919234999999</v>
      </c>
      <c r="H368" s="86">
        <v>433.49838469000002</v>
      </c>
      <c r="I368" s="86">
        <v>0</v>
      </c>
      <c r="J368" s="86">
        <v>476.84822315999997</v>
      </c>
      <c r="K368" s="86">
        <v>563.54790009999999</v>
      </c>
      <c r="L368" s="86">
        <v>650.24757704000001</v>
      </c>
    </row>
    <row r="369" spans="1:12" ht="12.75" customHeight="1" x14ac:dyDescent="0.2">
      <c r="A369" s="85" t="s">
        <v>164</v>
      </c>
      <c r="B369" s="85">
        <v>24</v>
      </c>
      <c r="C369" s="86">
        <v>935.75082067999995</v>
      </c>
      <c r="D369" s="86">
        <v>926.12054060000003</v>
      </c>
      <c r="E369" s="86">
        <v>0</v>
      </c>
      <c r="F369" s="86">
        <v>92.612054060000006</v>
      </c>
      <c r="G369" s="86">
        <v>231.53013515000001</v>
      </c>
      <c r="H369" s="86">
        <v>463.06027030000001</v>
      </c>
      <c r="I369" s="86">
        <v>0</v>
      </c>
      <c r="J369" s="86">
        <v>509.36629733000001</v>
      </c>
      <c r="K369" s="86">
        <v>601.97835138999994</v>
      </c>
      <c r="L369" s="86">
        <v>694.59040545000005</v>
      </c>
    </row>
    <row r="370" spans="1:12" ht="12.75" customHeight="1" x14ac:dyDescent="0.2">
      <c r="A370" s="85" t="s">
        <v>165</v>
      </c>
      <c r="B370" s="85">
        <v>1</v>
      </c>
      <c r="C370" s="86">
        <v>976.06216723</v>
      </c>
      <c r="D370" s="86">
        <v>965.70405923999999</v>
      </c>
      <c r="E370" s="86">
        <v>0</v>
      </c>
      <c r="F370" s="86">
        <v>96.570405919999999</v>
      </c>
      <c r="G370" s="86">
        <v>241.42601481</v>
      </c>
      <c r="H370" s="86">
        <v>482.85202962</v>
      </c>
      <c r="I370" s="86">
        <v>0</v>
      </c>
      <c r="J370" s="86">
        <v>531.13723258000005</v>
      </c>
      <c r="K370" s="86">
        <v>627.70763851000004</v>
      </c>
      <c r="L370" s="86">
        <v>724.27804443000002</v>
      </c>
    </row>
    <row r="371" spans="1:12" ht="12.75" customHeight="1" x14ac:dyDescent="0.2">
      <c r="A371" s="85" t="s">
        <v>165</v>
      </c>
      <c r="B371" s="85">
        <v>2</v>
      </c>
      <c r="C371" s="86">
        <v>1026.07538254</v>
      </c>
      <c r="D371" s="86">
        <v>1015.06757812</v>
      </c>
      <c r="E371" s="86">
        <v>0</v>
      </c>
      <c r="F371" s="86">
        <v>101.50675781</v>
      </c>
      <c r="G371" s="86">
        <v>253.76689453</v>
      </c>
      <c r="H371" s="86">
        <v>507.53378906</v>
      </c>
      <c r="I371" s="86">
        <v>0</v>
      </c>
      <c r="J371" s="86">
        <v>558.28716797000004</v>
      </c>
      <c r="K371" s="86">
        <v>659.79392578</v>
      </c>
      <c r="L371" s="86">
        <v>761.30068358999995</v>
      </c>
    </row>
    <row r="372" spans="1:12" ht="12.75" customHeight="1" x14ac:dyDescent="0.2">
      <c r="A372" s="85" t="s">
        <v>165</v>
      </c>
      <c r="B372" s="85">
        <v>3</v>
      </c>
      <c r="C372" s="86">
        <v>1055.77355672</v>
      </c>
      <c r="D372" s="86">
        <v>1044.34562071</v>
      </c>
      <c r="E372" s="86">
        <v>0</v>
      </c>
      <c r="F372" s="86">
        <v>104.43456207</v>
      </c>
      <c r="G372" s="86">
        <v>261.08640517999999</v>
      </c>
      <c r="H372" s="86">
        <v>522.17281035999997</v>
      </c>
      <c r="I372" s="86">
        <v>0</v>
      </c>
      <c r="J372" s="86">
        <v>574.39009138999995</v>
      </c>
      <c r="K372" s="86">
        <v>678.82465346000004</v>
      </c>
      <c r="L372" s="86">
        <v>783.25921553000001</v>
      </c>
    </row>
    <row r="373" spans="1:12" ht="12.75" customHeight="1" x14ac:dyDescent="0.2">
      <c r="A373" s="85" t="s">
        <v>165</v>
      </c>
      <c r="B373" s="85">
        <v>4</v>
      </c>
      <c r="C373" s="86">
        <v>1061.41960713</v>
      </c>
      <c r="D373" s="86">
        <v>1049.8809828599999</v>
      </c>
      <c r="E373" s="86">
        <v>0</v>
      </c>
      <c r="F373" s="86">
        <v>104.98809829</v>
      </c>
      <c r="G373" s="86">
        <v>262.47024571999998</v>
      </c>
      <c r="H373" s="86">
        <v>524.94049142999995</v>
      </c>
      <c r="I373" s="86">
        <v>0</v>
      </c>
      <c r="J373" s="86">
        <v>577.43454056999997</v>
      </c>
      <c r="K373" s="86">
        <v>682.42263886000001</v>
      </c>
      <c r="L373" s="86">
        <v>787.41073715000005</v>
      </c>
    </row>
    <row r="374" spans="1:12" ht="12.75" customHeight="1" x14ac:dyDescent="0.2">
      <c r="A374" s="85" t="s">
        <v>165</v>
      </c>
      <c r="B374" s="85">
        <v>5</v>
      </c>
      <c r="C374" s="86">
        <v>1056.6454895500001</v>
      </c>
      <c r="D374" s="86">
        <v>1044.76612082</v>
      </c>
      <c r="E374" s="86">
        <v>0</v>
      </c>
      <c r="F374" s="86">
        <v>104.47661208</v>
      </c>
      <c r="G374" s="86">
        <v>261.19153021</v>
      </c>
      <c r="H374" s="86">
        <v>522.38306040999998</v>
      </c>
      <c r="I374" s="86">
        <v>0</v>
      </c>
      <c r="J374" s="86">
        <v>574.62136644999998</v>
      </c>
      <c r="K374" s="86">
        <v>679.09797852999998</v>
      </c>
      <c r="L374" s="86">
        <v>783.57459061999998</v>
      </c>
    </row>
    <row r="375" spans="1:12" ht="12.75" customHeight="1" x14ac:dyDescent="0.2">
      <c r="A375" s="85" t="s">
        <v>165</v>
      </c>
      <c r="B375" s="85">
        <v>6</v>
      </c>
      <c r="C375" s="86">
        <v>1046.62464503</v>
      </c>
      <c r="D375" s="86">
        <v>1034.72830626</v>
      </c>
      <c r="E375" s="86">
        <v>0</v>
      </c>
      <c r="F375" s="86">
        <v>103.47283063</v>
      </c>
      <c r="G375" s="86">
        <v>258.68207656999999</v>
      </c>
      <c r="H375" s="86">
        <v>517.36415312999998</v>
      </c>
      <c r="I375" s="86">
        <v>0</v>
      </c>
      <c r="J375" s="86">
        <v>569.10056843999996</v>
      </c>
      <c r="K375" s="86">
        <v>672.57339907000005</v>
      </c>
      <c r="L375" s="86">
        <v>776.04622970000003</v>
      </c>
    </row>
    <row r="376" spans="1:12" ht="12.75" customHeight="1" x14ac:dyDescent="0.2">
      <c r="A376" s="85" t="s">
        <v>165</v>
      </c>
      <c r="B376" s="85">
        <v>7</v>
      </c>
      <c r="C376" s="86">
        <v>966.75361498999996</v>
      </c>
      <c r="D376" s="86">
        <v>955.62534700000003</v>
      </c>
      <c r="E376" s="86">
        <v>0</v>
      </c>
      <c r="F376" s="86">
        <v>95.5625347</v>
      </c>
      <c r="G376" s="86">
        <v>238.90633675000001</v>
      </c>
      <c r="H376" s="86">
        <v>477.81267350000002</v>
      </c>
      <c r="I376" s="86">
        <v>0</v>
      </c>
      <c r="J376" s="86">
        <v>525.59394084999997</v>
      </c>
      <c r="K376" s="86">
        <v>621.15647554999998</v>
      </c>
      <c r="L376" s="86">
        <v>716.71901025</v>
      </c>
    </row>
    <row r="377" spans="1:12" ht="12.75" customHeight="1" x14ac:dyDescent="0.2">
      <c r="A377" s="85" t="s">
        <v>165</v>
      </c>
      <c r="B377" s="85">
        <v>8</v>
      </c>
      <c r="C377" s="86">
        <v>892.54313015000002</v>
      </c>
      <c r="D377" s="86">
        <v>882.43328170999996</v>
      </c>
      <c r="E377" s="86">
        <v>0</v>
      </c>
      <c r="F377" s="86">
        <v>88.243328169999998</v>
      </c>
      <c r="G377" s="86">
        <v>220.60832042999999</v>
      </c>
      <c r="H377" s="86">
        <v>441.21664085999998</v>
      </c>
      <c r="I377" s="86">
        <v>0</v>
      </c>
      <c r="J377" s="86">
        <v>485.33830494</v>
      </c>
      <c r="K377" s="86">
        <v>573.58163310999998</v>
      </c>
      <c r="L377" s="86">
        <v>661.82496128000002</v>
      </c>
    </row>
    <row r="378" spans="1:12" ht="12.75" customHeight="1" x14ac:dyDescent="0.2">
      <c r="A378" s="85" t="s">
        <v>165</v>
      </c>
      <c r="B378" s="85">
        <v>9</v>
      </c>
      <c r="C378" s="86">
        <v>838.45272752999995</v>
      </c>
      <c r="D378" s="86">
        <v>828.64175266999996</v>
      </c>
      <c r="E378" s="86">
        <v>0</v>
      </c>
      <c r="F378" s="86">
        <v>82.864175270000004</v>
      </c>
      <c r="G378" s="86">
        <v>207.16043816999999</v>
      </c>
      <c r="H378" s="86">
        <v>414.32087633999998</v>
      </c>
      <c r="I378" s="86">
        <v>0</v>
      </c>
      <c r="J378" s="86">
        <v>455.75296397</v>
      </c>
      <c r="K378" s="86">
        <v>538.61713924000003</v>
      </c>
      <c r="L378" s="86">
        <v>621.48131450000005</v>
      </c>
    </row>
    <row r="379" spans="1:12" ht="12.75" customHeight="1" x14ac:dyDescent="0.2">
      <c r="A379" s="85" t="s">
        <v>165</v>
      </c>
      <c r="B379" s="85">
        <v>10</v>
      </c>
      <c r="C379" s="86">
        <v>818.65695453000001</v>
      </c>
      <c r="D379" s="86">
        <v>813.82759149000003</v>
      </c>
      <c r="E379" s="86">
        <v>0</v>
      </c>
      <c r="F379" s="86">
        <v>81.382759149999998</v>
      </c>
      <c r="G379" s="86">
        <v>203.45689787000001</v>
      </c>
      <c r="H379" s="86">
        <v>406.91379575000002</v>
      </c>
      <c r="I379" s="86">
        <v>0</v>
      </c>
      <c r="J379" s="86">
        <v>447.60517532</v>
      </c>
      <c r="K379" s="86">
        <v>528.98793447000003</v>
      </c>
      <c r="L379" s="86">
        <v>610.37069362</v>
      </c>
    </row>
    <row r="380" spans="1:12" ht="12.75" customHeight="1" x14ac:dyDescent="0.2">
      <c r="A380" s="85" t="s">
        <v>165</v>
      </c>
      <c r="B380" s="85">
        <v>11</v>
      </c>
      <c r="C380" s="86">
        <v>814.56974984999999</v>
      </c>
      <c r="D380" s="86">
        <v>810.36112519000005</v>
      </c>
      <c r="E380" s="86">
        <v>0</v>
      </c>
      <c r="F380" s="86">
        <v>81.036112520000003</v>
      </c>
      <c r="G380" s="86">
        <v>202.59028129999999</v>
      </c>
      <c r="H380" s="86">
        <v>405.18056259999997</v>
      </c>
      <c r="I380" s="86">
        <v>0</v>
      </c>
      <c r="J380" s="86">
        <v>445.69861885</v>
      </c>
      <c r="K380" s="86">
        <v>526.73473136999996</v>
      </c>
      <c r="L380" s="86">
        <v>607.77084389000004</v>
      </c>
    </row>
    <row r="381" spans="1:12" ht="12.75" customHeight="1" x14ac:dyDescent="0.2">
      <c r="A381" s="85" t="s">
        <v>165</v>
      </c>
      <c r="B381" s="85">
        <v>12</v>
      </c>
      <c r="C381" s="86">
        <v>818.74114121000002</v>
      </c>
      <c r="D381" s="86">
        <v>814.77399123999999</v>
      </c>
      <c r="E381" s="86">
        <v>0</v>
      </c>
      <c r="F381" s="86">
        <v>81.477399120000001</v>
      </c>
      <c r="G381" s="86">
        <v>203.69349781</v>
      </c>
      <c r="H381" s="86">
        <v>407.38699561999999</v>
      </c>
      <c r="I381" s="86">
        <v>0</v>
      </c>
      <c r="J381" s="86">
        <v>448.12569517999998</v>
      </c>
      <c r="K381" s="86">
        <v>529.60309430999996</v>
      </c>
      <c r="L381" s="86">
        <v>611.08049343000005</v>
      </c>
    </row>
    <row r="382" spans="1:12" ht="12.75" customHeight="1" x14ac:dyDescent="0.2">
      <c r="A382" s="85" t="s">
        <v>165</v>
      </c>
      <c r="B382" s="85">
        <v>13</v>
      </c>
      <c r="C382" s="86">
        <v>839.96096453999996</v>
      </c>
      <c r="D382" s="86">
        <v>835.91172647999997</v>
      </c>
      <c r="E382" s="86">
        <v>0</v>
      </c>
      <c r="F382" s="86">
        <v>83.591172650000004</v>
      </c>
      <c r="G382" s="86">
        <v>208.97793161999999</v>
      </c>
      <c r="H382" s="86">
        <v>417.95586323999999</v>
      </c>
      <c r="I382" s="86">
        <v>0</v>
      </c>
      <c r="J382" s="86">
        <v>459.75144956000003</v>
      </c>
      <c r="K382" s="86">
        <v>543.34262220999994</v>
      </c>
      <c r="L382" s="86">
        <v>626.93379486000003</v>
      </c>
    </row>
    <row r="383" spans="1:12" ht="12.75" customHeight="1" x14ac:dyDescent="0.2">
      <c r="A383" s="85" t="s">
        <v>165</v>
      </c>
      <c r="B383" s="85">
        <v>14</v>
      </c>
      <c r="C383" s="86">
        <v>856.19771392999996</v>
      </c>
      <c r="D383" s="86">
        <v>851.90420502999996</v>
      </c>
      <c r="E383" s="86">
        <v>0</v>
      </c>
      <c r="F383" s="86">
        <v>85.190420500000002</v>
      </c>
      <c r="G383" s="86">
        <v>212.97605125999999</v>
      </c>
      <c r="H383" s="86">
        <v>425.95210251999998</v>
      </c>
      <c r="I383" s="86">
        <v>0</v>
      </c>
      <c r="J383" s="86">
        <v>468.54731277000002</v>
      </c>
      <c r="K383" s="86">
        <v>553.73773327000004</v>
      </c>
      <c r="L383" s="86">
        <v>638.92815376999999</v>
      </c>
    </row>
    <row r="384" spans="1:12" ht="12.75" customHeight="1" x14ac:dyDescent="0.2">
      <c r="A384" s="85" t="s">
        <v>165</v>
      </c>
      <c r="B384" s="85">
        <v>15</v>
      </c>
      <c r="C384" s="86">
        <v>879.86782831000005</v>
      </c>
      <c r="D384" s="86">
        <v>875.95879563000005</v>
      </c>
      <c r="E384" s="86">
        <v>0</v>
      </c>
      <c r="F384" s="86">
        <v>87.59587956</v>
      </c>
      <c r="G384" s="86">
        <v>218.98969890999999</v>
      </c>
      <c r="H384" s="86">
        <v>437.97939781999997</v>
      </c>
      <c r="I384" s="86">
        <v>0</v>
      </c>
      <c r="J384" s="86">
        <v>481.77733760000001</v>
      </c>
      <c r="K384" s="86">
        <v>569.37321715999997</v>
      </c>
      <c r="L384" s="86">
        <v>656.96909672000004</v>
      </c>
    </row>
    <row r="385" spans="1:12" ht="12.75" customHeight="1" x14ac:dyDescent="0.2">
      <c r="A385" s="85" t="s">
        <v>165</v>
      </c>
      <c r="B385" s="85">
        <v>16</v>
      </c>
      <c r="C385" s="86">
        <v>891.26146468000002</v>
      </c>
      <c r="D385" s="86">
        <v>886.50202102000003</v>
      </c>
      <c r="E385" s="86">
        <v>0</v>
      </c>
      <c r="F385" s="86">
        <v>88.650202100000001</v>
      </c>
      <c r="G385" s="86">
        <v>221.62550526000001</v>
      </c>
      <c r="H385" s="86">
        <v>443.25101051000001</v>
      </c>
      <c r="I385" s="86">
        <v>0</v>
      </c>
      <c r="J385" s="86">
        <v>487.57611156000002</v>
      </c>
      <c r="K385" s="86">
        <v>576.22631365999996</v>
      </c>
      <c r="L385" s="86">
        <v>664.87651576999997</v>
      </c>
    </row>
    <row r="386" spans="1:12" ht="12.75" customHeight="1" x14ac:dyDescent="0.2">
      <c r="A386" s="85" t="s">
        <v>165</v>
      </c>
      <c r="B386" s="85">
        <v>17</v>
      </c>
      <c r="C386" s="86">
        <v>894.42624574000001</v>
      </c>
      <c r="D386" s="86">
        <v>889.62642119999998</v>
      </c>
      <c r="E386" s="86">
        <v>0</v>
      </c>
      <c r="F386" s="86">
        <v>88.962642119999998</v>
      </c>
      <c r="G386" s="86">
        <v>222.4066053</v>
      </c>
      <c r="H386" s="86">
        <v>444.81321059999999</v>
      </c>
      <c r="I386" s="86">
        <v>0</v>
      </c>
      <c r="J386" s="86">
        <v>489.29453166000002</v>
      </c>
      <c r="K386" s="86">
        <v>578.25717378000002</v>
      </c>
      <c r="L386" s="86">
        <v>667.21981589999996</v>
      </c>
    </row>
    <row r="387" spans="1:12" ht="12.75" customHeight="1" x14ac:dyDescent="0.2">
      <c r="A387" s="85" t="s">
        <v>165</v>
      </c>
      <c r="B387" s="85">
        <v>18</v>
      </c>
      <c r="C387" s="86">
        <v>872.18495901999995</v>
      </c>
      <c r="D387" s="86">
        <v>867.83868786000005</v>
      </c>
      <c r="E387" s="86">
        <v>0</v>
      </c>
      <c r="F387" s="86">
        <v>86.78386879</v>
      </c>
      <c r="G387" s="86">
        <v>216.95967196999999</v>
      </c>
      <c r="H387" s="86">
        <v>433.91934393000003</v>
      </c>
      <c r="I387" s="86">
        <v>0</v>
      </c>
      <c r="J387" s="86">
        <v>477.31127831999999</v>
      </c>
      <c r="K387" s="86">
        <v>564.09514710999997</v>
      </c>
      <c r="L387" s="86">
        <v>650.87901590000001</v>
      </c>
    </row>
    <row r="388" spans="1:12" ht="12.75" customHeight="1" x14ac:dyDescent="0.2">
      <c r="A388" s="85" t="s">
        <v>165</v>
      </c>
      <c r="B388" s="85">
        <v>19</v>
      </c>
      <c r="C388" s="86">
        <v>828.43345548000002</v>
      </c>
      <c r="D388" s="86">
        <v>824.32149520999997</v>
      </c>
      <c r="E388" s="86">
        <v>0</v>
      </c>
      <c r="F388" s="86">
        <v>82.432149519999996</v>
      </c>
      <c r="G388" s="86">
        <v>206.08037379999999</v>
      </c>
      <c r="H388" s="86">
        <v>412.16074760999999</v>
      </c>
      <c r="I388" s="86">
        <v>0</v>
      </c>
      <c r="J388" s="86">
        <v>453.37682237000001</v>
      </c>
      <c r="K388" s="86">
        <v>535.80897188999995</v>
      </c>
      <c r="L388" s="86">
        <v>618.24112141000001</v>
      </c>
    </row>
    <row r="389" spans="1:12" ht="12.75" customHeight="1" x14ac:dyDescent="0.2">
      <c r="A389" s="85" t="s">
        <v>165</v>
      </c>
      <c r="B389" s="85">
        <v>20</v>
      </c>
      <c r="C389" s="86">
        <v>795.94979849000003</v>
      </c>
      <c r="D389" s="86">
        <v>791.81518219999998</v>
      </c>
      <c r="E389" s="86">
        <v>0</v>
      </c>
      <c r="F389" s="86">
        <v>79.181518220000001</v>
      </c>
      <c r="G389" s="86">
        <v>197.95379555</v>
      </c>
      <c r="H389" s="86">
        <v>395.90759109999999</v>
      </c>
      <c r="I389" s="86">
        <v>0</v>
      </c>
      <c r="J389" s="86">
        <v>435.49835021000001</v>
      </c>
      <c r="K389" s="86">
        <v>514.67986843000006</v>
      </c>
      <c r="L389" s="86">
        <v>593.86138664999999</v>
      </c>
    </row>
    <row r="390" spans="1:12" ht="12.75" customHeight="1" x14ac:dyDescent="0.2">
      <c r="A390" s="85" t="s">
        <v>165</v>
      </c>
      <c r="B390" s="85">
        <v>21</v>
      </c>
      <c r="C390" s="86">
        <v>798.83046873000001</v>
      </c>
      <c r="D390" s="86">
        <v>794.56171497000003</v>
      </c>
      <c r="E390" s="86">
        <v>0</v>
      </c>
      <c r="F390" s="86">
        <v>79.456171499999996</v>
      </c>
      <c r="G390" s="86">
        <v>198.64042874</v>
      </c>
      <c r="H390" s="86">
        <v>397.28085749000002</v>
      </c>
      <c r="I390" s="86">
        <v>0</v>
      </c>
      <c r="J390" s="86">
        <v>437.00894323</v>
      </c>
      <c r="K390" s="86">
        <v>516.46511472999998</v>
      </c>
      <c r="L390" s="86">
        <v>595.92128622999996</v>
      </c>
    </row>
    <row r="391" spans="1:12" ht="12.75" customHeight="1" x14ac:dyDescent="0.2">
      <c r="A391" s="85" t="s">
        <v>165</v>
      </c>
      <c r="B391" s="85">
        <v>22</v>
      </c>
      <c r="C391" s="86">
        <v>801.00436567999998</v>
      </c>
      <c r="D391" s="86">
        <v>796.68175111999994</v>
      </c>
      <c r="E391" s="86">
        <v>0</v>
      </c>
      <c r="F391" s="86">
        <v>79.668175110000007</v>
      </c>
      <c r="G391" s="86">
        <v>199.17043777999999</v>
      </c>
      <c r="H391" s="86">
        <v>398.34087555999997</v>
      </c>
      <c r="I391" s="86">
        <v>0</v>
      </c>
      <c r="J391" s="86">
        <v>438.17496311999997</v>
      </c>
      <c r="K391" s="86">
        <v>517.84313823000002</v>
      </c>
      <c r="L391" s="86">
        <v>597.51131334000002</v>
      </c>
    </row>
    <row r="392" spans="1:12" ht="12.75" customHeight="1" x14ac:dyDescent="0.2">
      <c r="A392" s="85" t="s">
        <v>165</v>
      </c>
      <c r="B392" s="85">
        <v>23</v>
      </c>
      <c r="C392" s="86">
        <v>818.52863804000003</v>
      </c>
      <c r="D392" s="86">
        <v>814.37182030999998</v>
      </c>
      <c r="E392" s="86">
        <v>0</v>
      </c>
      <c r="F392" s="86">
        <v>81.437182030000002</v>
      </c>
      <c r="G392" s="86">
        <v>203.59295508</v>
      </c>
      <c r="H392" s="86">
        <v>407.18591015999999</v>
      </c>
      <c r="I392" s="86">
        <v>0</v>
      </c>
      <c r="J392" s="86">
        <v>447.90450117</v>
      </c>
      <c r="K392" s="86">
        <v>529.34168320000003</v>
      </c>
      <c r="L392" s="86">
        <v>610.77886522999995</v>
      </c>
    </row>
    <row r="393" spans="1:12" ht="12.75" customHeight="1" x14ac:dyDescent="0.2">
      <c r="A393" s="85" t="s">
        <v>165</v>
      </c>
      <c r="B393" s="85">
        <v>24</v>
      </c>
      <c r="C393" s="86">
        <v>903.48177656999997</v>
      </c>
      <c r="D393" s="86">
        <v>898.84982033999995</v>
      </c>
      <c r="E393" s="86">
        <v>0</v>
      </c>
      <c r="F393" s="86">
        <v>89.884982030000003</v>
      </c>
      <c r="G393" s="86">
        <v>224.71245508999999</v>
      </c>
      <c r="H393" s="86">
        <v>449.42491016999998</v>
      </c>
      <c r="I393" s="86">
        <v>0</v>
      </c>
      <c r="J393" s="86">
        <v>494.36740119000001</v>
      </c>
      <c r="K393" s="86">
        <v>584.25238321999996</v>
      </c>
      <c r="L393" s="86">
        <v>674.13736526000002</v>
      </c>
    </row>
    <row r="394" spans="1:12" ht="12.75" customHeight="1" x14ac:dyDescent="0.2">
      <c r="A394" s="85" t="s">
        <v>166</v>
      </c>
      <c r="B394" s="85">
        <v>1</v>
      </c>
      <c r="C394" s="86">
        <v>928.97704637000004</v>
      </c>
      <c r="D394" s="86">
        <v>924.32600127000001</v>
      </c>
      <c r="E394" s="86">
        <v>0</v>
      </c>
      <c r="F394" s="86">
        <v>92.432600129999997</v>
      </c>
      <c r="G394" s="86">
        <v>231.08150032</v>
      </c>
      <c r="H394" s="86">
        <v>462.16300064000001</v>
      </c>
      <c r="I394" s="86">
        <v>0</v>
      </c>
      <c r="J394" s="86">
        <v>508.37930069999999</v>
      </c>
      <c r="K394" s="86">
        <v>600.81190083000001</v>
      </c>
      <c r="L394" s="86">
        <v>693.24450094999997</v>
      </c>
    </row>
    <row r="395" spans="1:12" ht="12.75" customHeight="1" x14ac:dyDescent="0.2">
      <c r="A395" s="85" t="s">
        <v>166</v>
      </c>
      <c r="B395" s="85">
        <v>2</v>
      </c>
      <c r="C395" s="86">
        <v>958.1486582</v>
      </c>
      <c r="D395" s="86">
        <v>953.3206778</v>
      </c>
      <c r="E395" s="86">
        <v>0</v>
      </c>
      <c r="F395" s="86">
        <v>95.332067780000003</v>
      </c>
      <c r="G395" s="86">
        <v>238.33016945</v>
      </c>
      <c r="H395" s="86">
        <v>476.6603389</v>
      </c>
      <c r="I395" s="86">
        <v>0</v>
      </c>
      <c r="J395" s="86">
        <v>524.32637279000005</v>
      </c>
      <c r="K395" s="86">
        <v>619.65844057000004</v>
      </c>
      <c r="L395" s="86">
        <v>714.99050835000003</v>
      </c>
    </row>
    <row r="396" spans="1:12" ht="12.75" customHeight="1" x14ac:dyDescent="0.2">
      <c r="A396" s="85" t="s">
        <v>166</v>
      </c>
      <c r="B396" s="85">
        <v>3</v>
      </c>
      <c r="C396" s="86">
        <v>983.25291026000002</v>
      </c>
      <c r="D396" s="86">
        <v>978.21341812000003</v>
      </c>
      <c r="E396" s="86">
        <v>0</v>
      </c>
      <c r="F396" s="86">
        <v>97.821341810000007</v>
      </c>
      <c r="G396" s="86">
        <v>244.55335453000001</v>
      </c>
      <c r="H396" s="86">
        <v>489.10670906000001</v>
      </c>
      <c r="I396" s="86">
        <v>0</v>
      </c>
      <c r="J396" s="86">
        <v>538.01737996999998</v>
      </c>
      <c r="K396" s="86">
        <v>635.83872178000001</v>
      </c>
      <c r="L396" s="86">
        <v>733.66006359000005</v>
      </c>
    </row>
    <row r="397" spans="1:12" ht="12.75" customHeight="1" x14ac:dyDescent="0.2">
      <c r="A397" s="85" t="s">
        <v>166</v>
      </c>
      <c r="B397" s="85">
        <v>4</v>
      </c>
      <c r="C397" s="86">
        <v>994.51773541</v>
      </c>
      <c r="D397" s="86">
        <v>989.04419500999995</v>
      </c>
      <c r="E397" s="86">
        <v>0</v>
      </c>
      <c r="F397" s="86">
        <v>98.904419500000003</v>
      </c>
      <c r="G397" s="86">
        <v>247.26104874999999</v>
      </c>
      <c r="H397" s="86">
        <v>494.52209750999998</v>
      </c>
      <c r="I397" s="86">
        <v>0</v>
      </c>
      <c r="J397" s="86">
        <v>543.97430726000005</v>
      </c>
      <c r="K397" s="86">
        <v>642.87872675999995</v>
      </c>
      <c r="L397" s="86">
        <v>741.78314625999997</v>
      </c>
    </row>
    <row r="398" spans="1:12" ht="12.75" customHeight="1" x14ac:dyDescent="0.2">
      <c r="A398" s="85" t="s">
        <v>166</v>
      </c>
      <c r="B398" s="85">
        <v>5</v>
      </c>
      <c r="C398" s="86">
        <v>986.89962435999996</v>
      </c>
      <c r="D398" s="86">
        <v>981.42363866999995</v>
      </c>
      <c r="E398" s="86">
        <v>0</v>
      </c>
      <c r="F398" s="86">
        <v>98.142363869999997</v>
      </c>
      <c r="G398" s="86">
        <v>245.35590966999999</v>
      </c>
      <c r="H398" s="86">
        <v>490.71181933999998</v>
      </c>
      <c r="I398" s="86">
        <v>0</v>
      </c>
      <c r="J398" s="86">
        <v>539.78300127</v>
      </c>
      <c r="K398" s="86">
        <v>637.92536514000005</v>
      </c>
      <c r="L398" s="86">
        <v>736.06772899999999</v>
      </c>
    </row>
    <row r="399" spans="1:12" ht="12.75" customHeight="1" x14ac:dyDescent="0.2">
      <c r="A399" s="85" t="s">
        <v>166</v>
      </c>
      <c r="B399" s="85">
        <v>6</v>
      </c>
      <c r="C399" s="86">
        <v>980.16456991999996</v>
      </c>
      <c r="D399" s="86">
        <v>974.61778611</v>
      </c>
      <c r="E399" s="86">
        <v>0</v>
      </c>
      <c r="F399" s="86">
        <v>97.461778609999996</v>
      </c>
      <c r="G399" s="86">
        <v>243.65444653</v>
      </c>
      <c r="H399" s="86">
        <v>487.30889306</v>
      </c>
      <c r="I399" s="86">
        <v>0</v>
      </c>
      <c r="J399" s="86">
        <v>536.03978236</v>
      </c>
      <c r="K399" s="86">
        <v>633.50156097000001</v>
      </c>
      <c r="L399" s="86">
        <v>730.96333958000002</v>
      </c>
    </row>
    <row r="400" spans="1:12" ht="12.75" customHeight="1" x14ac:dyDescent="0.2">
      <c r="A400" s="85" t="s">
        <v>166</v>
      </c>
      <c r="B400" s="85">
        <v>7</v>
      </c>
      <c r="C400" s="86">
        <v>974.67131537</v>
      </c>
      <c r="D400" s="86">
        <v>969.36009631000002</v>
      </c>
      <c r="E400" s="86">
        <v>0</v>
      </c>
      <c r="F400" s="86">
        <v>96.936009630000001</v>
      </c>
      <c r="G400" s="86">
        <v>242.34002408000001</v>
      </c>
      <c r="H400" s="86">
        <v>484.68004816000001</v>
      </c>
      <c r="I400" s="86">
        <v>0</v>
      </c>
      <c r="J400" s="86">
        <v>533.14805296999998</v>
      </c>
      <c r="K400" s="86">
        <v>630.08406260000004</v>
      </c>
      <c r="L400" s="86">
        <v>727.02007222999998</v>
      </c>
    </row>
    <row r="401" spans="1:12" ht="12.75" customHeight="1" x14ac:dyDescent="0.2">
      <c r="A401" s="85" t="s">
        <v>166</v>
      </c>
      <c r="B401" s="85">
        <v>8</v>
      </c>
      <c r="C401" s="86">
        <v>973.75631132000001</v>
      </c>
      <c r="D401" s="86">
        <v>968.39970029999995</v>
      </c>
      <c r="E401" s="86">
        <v>0</v>
      </c>
      <c r="F401" s="86">
        <v>96.839970030000003</v>
      </c>
      <c r="G401" s="86">
        <v>242.09992507999999</v>
      </c>
      <c r="H401" s="86">
        <v>484.19985014999997</v>
      </c>
      <c r="I401" s="86">
        <v>0</v>
      </c>
      <c r="J401" s="86">
        <v>532.61983516999999</v>
      </c>
      <c r="K401" s="86">
        <v>629.45980520000001</v>
      </c>
      <c r="L401" s="86">
        <v>726.29977523000002</v>
      </c>
    </row>
    <row r="402" spans="1:12" ht="12.75" customHeight="1" x14ac:dyDescent="0.2">
      <c r="A402" s="85" t="s">
        <v>166</v>
      </c>
      <c r="B402" s="85">
        <v>9</v>
      </c>
      <c r="C402" s="86">
        <v>893.07701228999997</v>
      </c>
      <c r="D402" s="86">
        <v>888.02245628000003</v>
      </c>
      <c r="E402" s="86">
        <v>0</v>
      </c>
      <c r="F402" s="86">
        <v>88.802245630000002</v>
      </c>
      <c r="G402" s="86">
        <v>222.00561407000001</v>
      </c>
      <c r="H402" s="86">
        <v>444.01122814000001</v>
      </c>
      <c r="I402" s="86">
        <v>0</v>
      </c>
      <c r="J402" s="86">
        <v>488.41235095000002</v>
      </c>
      <c r="K402" s="86">
        <v>577.21459658000003</v>
      </c>
      <c r="L402" s="86">
        <v>666.01684221000005</v>
      </c>
    </row>
    <row r="403" spans="1:12" ht="12.75" customHeight="1" x14ac:dyDescent="0.2">
      <c r="A403" s="85" t="s">
        <v>166</v>
      </c>
      <c r="B403" s="85">
        <v>10</v>
      </c>
      <c r="C403" s="86">
        <v>828.57677871999999</v>
      </c>
      <c r="D403" s="86">
        <v>824.35267076000002</v>
      </c>
      <c r="E403" s="86">
        <v>0</v>
      </c>
      <c r="F403" s="86">
        <v>82.435267080000003</v>
      </c>
      <c r="G403" s="86">
        <v>206.08816769000001</v>
      </c>
      <c r="H403" s="86">
        <v>412.17633538000001</v>
      </c>
      <c r="I403" s="86">
        <v>0</v>
      </c>
      <c r="J403" s="86">
        <v>453.39396892000002</v>
      </c>
      <c r="K403" s="86">
        <v>535.82923599000003</v>
      </c>
      <c r="L403" s="86">
        <v>618.26450307000005</v>
      </c>
    </row>
    <row r="404" spans="1:12" ht="12.75" customHeight="1" x14ac:dyDescent="0.2">
      <c r="A404" s="85" t="s">
        <v>166</v>
      </c>
      <c r="B404" s="85">
        <v>11</v>
      </c>
      <c r="C404" s="86">
        <v>829.00357484999995</v>
      </c>
      <c r="D404" s="86">
        <v>824.72116920999997</v>
      </c>
      <c r="E404" s="86">
        <v>0</v>
      </c>
      <c r="F404" s="86">
        <v>82.472116920000005</v>
      </c>
      <c r="G404" s="86">
        <v>206.18029229999999</v>
      </c>
      <c r="H404" s="86">
        <v>412.36058460999999</v>
      </c>
      <c r="I404" s="86">
        <v>0</v>
      </c>
      <c r="J404" s="86">
        <v>453.59664307000003</v>
      </c>
      <c r="K404" s="86">
        <v>536.06875998999999</v>
      </c>
      <c r="L404" s="86">
        <v>618.54087690999995</v>
      </c>
    </row>
    <row r="405" spans="1:12" ht="12.75" customHeight="1" x14ac:dyDescent="0.2">
      <c r="A405" s="85" t="s">
        <v>166</v>
      </c>
      <c r="B405" s="85">
        <v>12</v>
      </c>
      <c r="C405" s="86">
        <v>837.45907863000002</v>
      </c>
      <c r="D405" s="86">
        <v>833.16619905000005</v>
      </c>
      <c r="E405" s="86">
        <v>0</v>
      </c>
      <c r="F405" s="86">
        <v>83.31661991</v>
      </c>
      <c r="G405" s="86">
        <v>208.29154976000001</v>
      </c>
      <c r="H405" s="86">
        <v>416.58309953000003</v>
      </c>
      <c r="I405" s="86">
        <v>0</v>
      </c>
      <c r="J405" s="86">
        <v>458.24140948000002</v>
      </c>
      <c r="K405" s="86">
        <v>541.55802937999999</v>
      </c>
      <c r="L405" s="86">
        <v>624.87464928999998</v>
      </c>
    </row>
    <row r="406" spans="1:12" ht="12.75" customHeight="1" x14ac:dyDescent="0.2">
      <c r="A406" s="85" t="s">
        <v>166</v>
      </c>
      <c r="B406" s="85">
        <v>13</v>
      </c>
      <c r="C406" s="86">
        <v>849.08997294000005</v>
      </c>
      <c r="D406" s="86">
        <v>844.96346559000006</v>
      </c>
      <c r="E406" s="86">
        <v>0</v>
      </c>
      <c r="F406" s="86">
        <v>84.496346560000006</v>
      </c>
      <c r="G406" s="86">
        <v>211.24086639999999</v>
      </c>
      <c r="H406" s="86">
        <v>422.48173279999997</v>
      </c>
      <c r="I406" s="86">
        <v>0</v>
      </c>
      <c r="J406" s="86">
        <v>464.72990607000003</v>
      </c>
      <c r="K406" s="86">
        <v>549.22625262999998</v>
      </c>
      <c r="L406" s="86">
        <v>633.72259918999998</v>
      </c>
    </row>
    <row r="407" spans="1:12" ht="12.75" customHeight="1" x14ac:dyDescent="0.2">
      <c r="A407" s="85" t="s">
        <v>166</v>
      </c>
      <c r="B407" s="85">
        <v>14</v>
      </c>
      <c r="C407" s="86">
        <v>854.70649013000002</v>
      </c>
      <c r="D407" s="86">
        <v>850.88843856000005</v>
      </c>
      <c r="E407" s="86">
        <v>0</v>
      </c>
      <c r="F407" s="86">
        <v>85.088843859999997</v>
      </c>
      <c r="G407" s="86">
        <v>212.72210964000001</v>
      </c>
      <c r="H407" s="86">
        <v>425.44421928000003</v>
      </c>
      <c r="I407" s="86">
        <v>0</v>
      </c>
      <c r="J407" s="86">
        <v>467.98864121000003</v>
      </c>
      <c r="K407" s="86">
        <v>553.07748505999996</v>
      </c>
      <c r="L407" s="86">
        <v>638.16632891999996</v>
      </c>
    </row>
    <row r="408" spans="1:12" ht="12.75" customHeight="1" x14ac:dyDescent="0.2">
      <c r="A408" s="85" t="s">
        <v>166</v>
      </c>
      <c r="B408" s="85">
        <v>15</v>
      </c>
      <c r="C408" s="86">
        <v>883.12757428999998</v>
      </c>
      <c r="D408" s="86">
        <v>878.9901764</v>
      </c>
      <c r="E408" s="86">
        <v>0</v>
      </c>
      <c r="F408" s="86">
        <v>87.899017639999997</v>
      </c>
      <c r="G408" s="86">
        <v>219.7475441</v>
      </c>
      <c r="H408" s="86">
        <v>439.4950882</v>
      </c>
      <c r="I408" s="86">
        <v>0</v>
      </c>
      <c r="J408" s="86">
        <v>483.44459702</v>
      </c>
      <c r="K408" s="86">
        <v>571.34361465999996</v>
      </c>
      <c r="L408" s="86">
        <v>659.24263229999997</v>
      </c>
    </row>
    <row r="409" spans="1:12" ht="12.75" customHeight="1" x14ac:dyDescent="0.2">
      <c r="A409" s="85" t="s">
        <v>166</v>
      </c>
      <c r="B409" s="85">
        <v>16</v>
      </c>
      <c r="C409" s="86">
        <v>889.01434372000006</v>
      </c>
      <c r="D409" s="86">
        <v>884.64044896999997</v>
      </c>
      <c r="E409" s="86">
        <v>0</v>
      </c>
      <c r="F409" s="86">
        <v>88.464044900000005</v>
      </c>
      <c r="G409" s="86">
        <v>221.16011223999999</v>
      </c>
      <c r="H409" s="86">
        <v>442.32022448999999</v>
      </c>
      <c r="I409" s="86">
        <v>0</v>
      </c>
      <c r="J409" s="86">
        <v>486.55224693000002</v>
      </c>
      <c r="K409" s="86">
        <v>575.01629183</v>
      </c>
      <c r="L409" s="86">
        <v>663.48033672999998</v>
      </c>
    </row>
    <row r="410" spans="1:12" ht="12.75" customHeight="1" x14ac:dyDescent="0.2">
      <c r="A410" s="85" t="s">
        <v>166</v>
      </c>
      <c r="B410" s="85">
        <v>17</v>
      </c>
      <c r="C410" s="86">
        <v>892.12243895999995</v>
      </c>
      <c r="D410" s="86">
        <v>887.00800649999996</v>
      </c>
      <c r="E410" s="86">
        <v>0</v>
      </c>
      <c r="F410" s="86">
        <v>88.700800650000005</v>
      </c>
      <c r="G410" s="86">
        <v>221.75200163</v>
      </c>
      <c r="H410" s="86">
        <v>443.50400324999998</v>
      </c>
      <c r="I410" s="86">
        <v>0</v>
      </c>
      <c r="J410" s="86">
        <v>487.85440358</v>
      </c>
      <c r="K410" s="86">
        <v>576.55520422999996</v>
      </c>
      <c r="L410" s="86">
        <v>665.25600487999998</v>
      </c>
    </row>
    <row r="411" spans="1:12" ht="12.75" customHeight="1" x14ac:dyDescent="0.2">
      <c r="A411" s="85" t="s">
        <v>166</v>
      </c>
      <c r="B411" s="85">
        <v>18</v>
      </c>
      <c r="C411" s="86">
        <v>857.31111758999998</v>
      </c>
      <c r="D411" s="86">
        <v>852.63106740000001</v>
      </c>
      <c r="E411" s="86">
        <v>0</v>
      </c>
      <c r="F411" s="86">
        <v>85.263106739999998</v>
      </c>
      <c r="G411" s="86">
        <v>213.15776685</v>
      </c>
      <c r="H411" s="86">
        <v>426.3155337</v>
      </c>
      <c r="I411" s="86">
        <v>0</v>
      </c>
      <c r="J411" s="86">
        <v>468.94708707000001</v>
      </c>
      <c r="K411" s="86">
        <v>554.21019380999996</v>
      </c>
      <c r="L411" s="86">
        <v>639.47330054999998</v>
      </c>
    </row>
    <row r="412" spans="1:12" ht="12.75" customHeight="1" x14ac:dyDescent="0.2">
      <c r="A412" s="85" t="s">
        <v>166</v>
      </c>
      <c r="B412" s="85">
        <v>19</v>
      </c>
      <c r="C412" s="86">
        <v>842.68880840999998</v>
      </c>
      <c r="D412" s="86">
        <v>837.75099648000003</v>
      </c>
      <c r="E412" s="86">
        <v>0</v>
      </c>
      <c r="F412" s="86">
        <v>83.775099650000001</v>
      </c>
      <c r="G412" s="86">
        <v>209.43774912000001</v>
      </c>
      <c r="H412" s="86">
        <v>418.87549824000001</v>
      </c>
      <c r="I412" s="86">
        <v>0</v>
      </c>
      <c r="J412" s="86">
        <v>460.76304806000002</v>
      </c>
      <c r="K412" s="86">
        <v>544.53814770999998</v>
      </c>
      <c r="L412" s="86">
        <v>628.31324735999999</v>
      </c>
    </row>
    <row r="413" spans="1:12" ht="12.75" customHeight="1" x14ac:dyDescent="0.2">
      <c r="A413" s="85" t="s">
        <v>166</v>
      </c>
      <c r="B413" s="85">
        <v>20</v>
      </c>
      <c r="C413" s="86">
        <v>807.15930305999996</v>
      </c>
      <c r="D413" s="86">
        <v>802.43439866000006</v>
      </c>
      <c r="E413" s="86">
        <v>0</v>
      </c>
      <c r="F413" s="86">
        <v>80.243439870000003</v>
      </c>
      <c r="G413" s="86">
        <v>200.60859966999999</v>
      </c>
      <c r="H413" s="86">
        <v>401.21719933000003</v>
      </c>
      <c r="I413" s="86">
        <v>0</v>
      </c>
      <c r="J413" s="86">
        <v>441.33891926000001</v>
      </c>
      <c r="K413" s="86">
        <v>521.58235912999999</v>
      </c>
      <c r="L413" s="86">
        <v>601.82579899999996</v>
      </c>
    </row>
    <row r="414" spans="1:12" ht="12.75" customHeight="1" x14ac:dyDescent="0.2">
      <c r="A414" s="85" t="s">
        <v>166</v>
      </c>
      <c r="B414" s="85">
        <v>21</v>
      </c>
      <c r="C414" s="86">
        <v>803.13872605999995</v>
      </c>
      <c r="D414" s="86">
        <v>798.57639643000005</v>
      </c>
      <c r="E414" s="86">
        <v>0</v>
      </c>
      <c r="F414" s="86">
        <v>79.857639640000002</v>
      </c>
      <c r="G414" s="86">
        <v>199.64409911000001</v>
      </c>
      <c r="H414" s="86">
        <v>399.28819822000003</v>
      </c>
      <c r="I414" s="86">
        <v>0</v>
      </c>
      <c r="J414" s="86">
        <v>439.21701804000003</v>
      </c>
      <c r="K414" s="86">
        <v>519.07465767999997</v>
      </c>
      <c r="L414" s="86">
        <v>598.93229731999998</v>
      </c>
    </row>
    <row r="415" spans="1:12" ht="12.75" customHeight="1" x14ac:dyDescent="0.2">
      <c r="A415" s="85" t="s">
        <v>166</v>
      </c>
      <c r="B415" s="85">
        <v>22</v>
      </c>
      <c r="C415" s="86">
        <v>816.23921720999999</v>
      </c>
      <c r="D415" s="86">
        <v>811.33623813999998</v>
      </c>
      <c r="E415" s="86">
        <v>0</v>
      </c>
      <c r="F415" s="86">
        <v>81.133623810000003</v>
      </c>
      <c r="G415" s="86">
        <v>202.83405954</v>
      </c>
      <c r="H415" s="86">
        <v>405.66811906999999</v>
      </c>
      <c r="I415" s="86">
        <v>0</v>
      </c>
      <c r="J415" s="86">
        <v>446.23493098</v>
      </c>
      <c r="K415" s="86">
        <v>527.36855478999996</v>
      </c>
      <c r="L415" s="86">
        <v>608.50217860999999</v>
      </c>
    </row>
    <row r="416" spans="1:12" ht="12.75" customHeight="1" x14ac:dyDescent="0.2">
      <c r="A416" s="85" t="s">
        <v>166</v>
      </c>
      <c r="B416" s="85">
        <v>23</v>
      </c>
      <c r="C416" s="86">
        <v>879.92045633999999</v>
      </c>
      <c r="D416" s="86">
        <v>874.73711476999995</v>
      </c>
      <c r="E416" s="86">
        <v>0</v>
      </c>
      <c r="F416" s="86">
        <v>87.473711480000006</v>
      </c>
      <c r="G416" s="86">
        <v>218.68427869000001</v>
      </c>
      <c r="H416" s="86">
        <v>437.36855738999998</v>
      </c>
      <c r="I416" s="86">
        <v>0</v>
      </c>
      <c r="J416" s="86">
        <v>481.10541311999998</v>
      </c>
      <c r="K416" s="86">
        <v>568.5791246</v>
      </c>
      <c r="L416" s="86">
        <v>656.05283608000002</v>
      </c>
    </row>
    <row r="417" spans="1:12" ht="12.75" customHeight="1" x14ac:dyDescent="0.2">
      <c r="A417" s="85" t="s">
        <v>166</v>
      </c>
      <c r="B417" s="85">
        <v>24</v>
      </c>
      <c r="C417" s="86">
        <v>971.51041083999996</v>
      </c>
      <c r="D417" s="86">
        <v>965.92701683999996</v>
      </c>
      <c r="E417" s="86">
        <v>0</v>
      </c>
      <c r="F417" s="86">
        <v>96.592701680000005</v>
      </c>
      <c r="G417" s="86">
        <v>241.48175420999999</v>
      </c>
      <c r="H417" s="86">
        <v>482.96350841999998</v>
      </c>
      <c r="I417" s="86">
        <v>0</v>
      </c>
      <c r="J417" s="86">
        <v>531.25985925999998</v>
      </c>
      <c r="K417" s="86">
        <v>627.85256095</v>
      </c>
      <c r="L417" s="86">
        <v>724.44526263</v>
      </c>
    </row>
    <row r="418" spans="1:12" ht="12.75" customHeight="1" x14ac:dyDescent="0.2">
      <c r="A418" s="85" t="s">
        <v>167</v>
      </c>
      <c r="B418" s="85">
        <v>1</v>
      </c>
      <c r="C418" s="86">
        <v>952.53701818000002</v>
      </c>
      <c r="D418" s="86">
        <v>947.21776250000005</v>
      </c>
      <c r="E418" s="86">
        <v>0</v>
      </c>
      <c r="F418" s="86">
        <v>94.721776250000005</v>
      </c>
      <c r="G418" s="86">
        <v>236.80444062999999</v>
      </c>
      <c r="H418" s="86">
        <v>473.60888125000002</v>
      </c>
      <c r="I418" s="86">
        <v>0</v>
      </c>
      <c r="J418" s="86">
        <v>520.96976938</v>
      </c>
      <c r="K418" s="86">
        <v>615.69154562999995</v>
      </c>
      <c r="L418" s="86">
        <v>710.41332188000001</v>
      </c>
    </row>
    <row r="419" spans="1:12" ht="12.75" customHeight="1" x14ac:dyDescent="0.2">
      <c r="A419" s="85" t="s">
        <v>167</v>
      </c>
      <c r="B419" s="85">
        <v>2</v>
      </c>
      <c r="C419" s="86">
        <v>973.37100702999999</v>
      </c>
      <c r="D419" s="86">
        <v>968.29608959999996</v>
      </c>
      <c r="E419" s="86">
        <v>0</v>
      </c>
      <c r="F419" s="86">
        <v>96.829608960000002</v>
      </c>
      <c r="G419" s="86">
        <v>242.07402239999999</v>
      </c>
      <c r="H419" s="86">
        <v>484.14804479999998</v>
      </c>
      <c r="I419" s="86">
        <v>0</v>
      </c>
      <c r="J419" s="86">
        <v>532.56284928000002</v>
      </c>
      <c r="K419" s="86">
        <v>629.39245824</v>
      </c>
      <c r="L419" s="86">
        <v>726.22206719999997</v>
      </c>
    </row>
    <row r="420" spans="1:12" ht="12.75" customHeight="1" x14ac:dyDescent="0.2">
      <c r="A420" s="85" t="s">
        <v>167</v>
      </c>
      <c r="B420" s="85">
        <v>3</v>
      </c>
      <c r="C420" s="86">
        <v>986.36760729000002</v>
      </c>
      <c r="D420" s="86">
        <v>981.27390509999998</v>
      </c>
      <c r="E420" s="86">
        <v>0</v>
      </c>
      <c r="F420" s="86">
        <v>98.127390509999998</v>
      </c>
      <c r="G420" s="86">
        <v>245.31847628</v>
      </c>
      <c r="H420" s="86">
        <v>490.63695254999999</v>
      </c>
      <c r="I420" s="86">
        <v>0</v>
      </c>
      <c r="J420" s="86">
        <v>539.70064780999996</v>
      </c>
      <c r="K420" s="86">
        <v>637.82803832000002</v>
      </c>
      <c r="L420" s="86">
        <v>735.95542882999996</v>
      </c>
    </row>
    <row r="421" spans="1:12" ht="12.75" customHeight="1" x14ac:dyDescent="0.2">
      <c r="A421" s="85" t="s">
        <v>167</v>
      </c>
      <c r="B421" s="85">
        <v>4</v>
      </c>
      <c r="C421" s="86">
        <v>1000.5310114599999</v>
      </c>
      <c r="D421" s="86">
        <v>995.40352677999999</v>
      </c>
      <c r="E421" s="86">
        <v>0</v>
      </c>
      <c r="F421" s="86">
        <v>99.540352679999998</v>
      </c>
      <c r="G421" s="86">
        <v>248.8508817</v>
      </c>
      <c r="H421" s="86">
        <v>497.70176339</v>
      </c>
      <c r="I421" s="86">
        <v>0</v>
      </c>
      <c r="J421" s="86">
        <v>547.47193973000003</v>
      </c>
      <c r="K421" s="86">
        <v>647.01229240999999</v>
      </c>
      <c r="L421" s="86">
        <v>746.55264509000006</v>
      </c>
    </row>
    <row r="422" spans="1:12" ht="12.75" customHeight="1" x14ac:dyDescent="0.2">
      <c r="A422" s="85" t="s">
        <v>167</v>
      </c>
      <c r="B422" s="85">
        <v>5</v>
      </c>
      <c r="C422" s="86">
        <v>997.73977808999996</v>
      </c>
      <c r="D422" s="86">
        <v>992.60279037999999</v>
      </c>
      <c r="E422" s="86">
        <v>0</v>
      </c>
      <c r="F422" s="86">
        <v>99.26027904</v>
      </c>
      <c r="G422" s="86">
        <v>248.1506976</v>
      </c>
      <c r="H422" s="86">
        <v>496.30139518999999</v>
      </c>
      <c r="I422" s="86">
        <v>0</v>
      </c>
      <c r="J422" s="86">
        <v>545.93153471000005</v>
      </c>
      <c r="K422" s="86">
        <v>645.19181375000005</v>
      </c>
      <c r="L422" s="86">
        <v>744.45209279000005</v>
      </c>
    </row>
    <row r="423" spans="1:12" ht="12.75" customHeight="1" x14ac:dyDescent="0.2">
      <c r="A423" s="85" t="s">
        <v>167</v>
      </c>
      <c r="B423" s="85">
        <v>6</v>
      </c>
      <c r="C423" s="86">
        <v>985.08011342999998</v>
      </c>
      <c r="D423" s="86">
        <v>980.09022881999999</v>
      </c>
      <c r="E423" s="86">
        <v>0</v>
      </c>
      <c r="F423" s="86">
        <v>98.009022880000003</v>
      </c>
      <c r="G423" s="86">
        <v>245.02255721</v>
      </c>
      <c r="H423" s="86">
        <v>490.04511441</v>
      </c>
      <c r="I423" s="86">
        <v>0</v>
      </c>
      <c r="J423" s="86">
        <v>539.04962584999998</v>
      </c>
      <c r="K423" s="86">
        <v>637.05864872999996</v>
      </c>
      <c r="L423" s="86">
        <v>735.06767162000006</v>
      </c>
    </row>
    <row r="424" spans="1:12" ht="12.75" customHeight="1" x14ac:dyDescent="0.2">
      <c r="A424" s="85" t="s">
        <v>167</v>
      </c>
      <c r="B424" s="85">
        <v>7</v>
      </c>
      <c r="C424" s="86">
        <v>940.86692550999999</v>
      </c>
      <c r="D424" s="86">
        <v>936.07940714999995</v>
      </c>
      <c r="E424" s="86">
        <v>0</v>
      </c>
      <c r="F424" s="86">
        <v>93.607940720000002</v>
      </c>
      <c r="G424" s="86">
        <v>234.01985178999999</v>
      </c>
      <c r="H424" s="86">
        <v>468.03970357999998</v>
      </c>
      <c r="I424" s="86">
        <v>0</v>
      </c>
      <c r="J424" s="86">
        <v>514.84367393000002</v>
      </c>
      <c r="K424" s="86">
        <v>608.45161465000001</v>
      </c>
      <c r="L424" s="86">
        <v>702.05955535999999</v>
      </c>
    </row>
    <row r="425" spans="1:12" ht="12.75" customHeight="1" x14ac:dyDescent="0.2">
      <c r="A425" s="85" t="s">
        <v>167</v>
      </c>
      <c r="B425" s="85">
        <v>8</v>
      </c>
      <c r="C425" s="86">
        <v>894.84517220999999</v>
      </c>
      <c r="D425" s="86">
        <v>890.30650668999999</v>
      </c>
      <c r="E425" s="86">
        <v>0</v>
      </c>
      <c r="F425" s="86">
        <v>89.03065067</v>
      </c>
      <c r="G425" s="86">
        <v>222.57662667</v>
      </c>
      <c r="H425" s="86">
        <v>445.15325335</v>
      </c>
      <c r="I425" s="86">
        <v>0</v>
      </c>
      <c r="J425" s="86">
        <v>489.66857868</v>
      </c>
      <c r="K425" s="86">
        <v>578.69922935</v>
      </c>
      <c r="L425" s="86">
        <v>667.72988002</v>
      </c>
    </row>
    <row r="426" spans="1:12" ht="12.75" customHeight="1" x14ac:dyDescent="0.2">
      <c r="A426" s="85" t="s">
        <v>167</v>
      </c>
      <c r="B426" s="85">
        <v>9</v>
      </c>
      <c r="C426" s="86">
        <v>860.22643115000005</v>
      </c>
      <c r="D426" s="86">
        <v>855.82956390000004</v>
      </c>
      <c r="E426" s="86">
        <v>0</v>
      </c>
      <c r="F426" s="86">
        <v>85.582956390000007</v>
      </c>
      <c r="G426" s="86">
        <v>213.95739098000001</v>
      </c>
      <c r="H426" s="86">
        <v>427.91478195000002</v>
      </c>
      <c r="I426" s="86">
        <v>0</v>
      </c>
      <c r="J426" s="86">
        <v>470.70626014999999</v>
      </c>
      <c r="K426" s="86">
        <v>556.28921653999998</v>
      </c>
      <c r="L426" s="86">
        <v>641.87217293000003</v>
      </c>
    </row>
    <row r="427" spans="1:12" ht="12.75" customHeight="1" x14ac:dyDescent="0.2">
      <c r="A427" s="85" t="s">
        <v>167</v>
      </c>
      <c r="B427" s="85">
        <v>10</v>
      </c>
      <c r="C427" s="86">
        <v>852.51002039000002</v>
      </c>
      <c r="D427" s="86">
        <v>848.38854708999997</v>
      </c>
      <c r="E427" s="86">
        <v>0</v>
      </c>
      <c r="F427" s="86">
        <v>84.838854710000007</v>
      </c>
      <c r="G427" s="86">
        <v>212.09713676999999</v>
      </c>
      <c r="H427" s="86">
        <v>424.19427354999999</v>
      </c>
      <c r="I427" s="86">
        <v>0</v>
      </c>
      <c r="J427" s="86">
        <v>466.61370090000003</v>
      </c>
      <c r="K427" s="86">
        <v>551.45255560999999</v>
      </c>
      <c r="L427" s="86">
        <v>636.29141031999995</v>
      </c>
    </row>
    <row r="428" spans="1:12" ht="12.75" customHeight="1" x14ac:dyDescent="0.2">
      <c r="A428" s="85" t="s">
        <v>167</v>
      </c>
      <c r="B428" s="85">
        <v>11</v>
      </c>
      <c r="C428" s="86">
        <v>854.83686412999998</v>
      </c>
      <c r="D428" s="86">
        <v>848.26540198999999</v>
      </c>
      <c r="E428" s="86">
        <v>0</v>
      </c>
      <c r="F428" s="86">
        <v>84.826540199999997</v>
      </c>
      <c r="G428" s="86">
        <v>212.0663505</v>
      </c>
      <c r="H428" s="86">
        <v>424.132701</v>
      </c>
      <c r="I428" s="86">
        <v>0</v>
      </c>
      <c r="J428" s="86">
        <v>466.54597109000002</v>
      </c>
      <c r="K428" s="86">
        <v>551.37251129000003</v>
      </c>
      <c r="L428" s="86">
        <v>636.19905148999999</v>
      </c>
    </row>
    <row r="429" spans="1:12" ht="12.75" customHeight="1" x14ac:dyDescent="0.2">
      <c r="A429" s="85" t="s">
        <v>167</v>
      </c>
      <c r="B429" s="85">
        <v>12</v>
      </c>
      <c r="C429" s="86">
        <v>848.45329078999998</v>
      </c>
      <c r="D429" s="86">
        <v>841.11197460999995</v>
      </c>
      <c r="E429" s="86">
        <v>0</v>
      </c>
      <c r="F429" s="86">
        <v>84.11119746</v>
      </c>
      <c r="G429" s="86">
        <v>210.27799365000001</v>
      </c>
      <c r="H429" s="86">
        <v>420.55598730999998</v>
      </c>
      <c r="I429" s="86">
        <v>0</v>
      </c>
      <c r="J429" s="86">
        <v>462.61158604000002</v>
      </c>
      <c r="K429" s="86">
        <v>546.72278349999999</v>
      </c>
      <c r="L429" s="86">
        <v>630.83398095999996</v>
      </c>
    </row>
    <row r="430" spans="1:12" ht="12.75" customHeight="1" x14ac:dyDescent="0.2">
      <c r="A430" s="85" t="s">
        <v>167</v>
      </c>
      <c r="B430" s="85">
        <v>13</v>
      </c>
      <c r="C430" s="86">
        <v>850.65190536</v>
      </c>
      <c r="D430" s="86">
        <v>843.83283998000002</v>
      </c>
      <c r="E430" s="86">
        <v>0</v>
      </c>
      <c r="F430" s="86">
        <v>84.383284000000003</v>
      </c>
      <c r="G430" s="86">
        <v>210.95821000000001</v>
      </c>
      <c r="H430" s="86">
        <v>421.91641999000001</v>
      </c>
      <c r="I430" s="86">
        <v>0</v>
      </c>
      <c r="J430" s="86">
        <v>464.10806199000001</v>
      </c>
      <c r="K430" s="86">
        <v>548.49134599000001</v>
      </c>
      <c r="L430" s="86">
        <v>632.87462999000002</v>
      </c>
    </row>
    <row r="431" spans="1:12" ht="12.75" customHeight="1" x14ac:dyDescent="0.2">
      <c r="A431" s="85" t="s">
        <v>167</v>
      </c>
      <c r="B431" s="85">
        <v>14</v>
      </c>
      <c r="C431" s="86">
        <v>834.67999605</v>
      </c>
      <c r="D431" s="86">
        <v>827.38997842000003</v>
      </c>
      <c r="E431" s="86">
        <v>0</v>
      </c>
      <c r="F431" s="86">
        <v>82.738997839999996</v>
      </c>
      <c r="G431" s="86">
        <v>206.84749461000001</v>
      </c>
      <c r="H431" s="86">
        <v>413.69498921000002</v>
      </c>
      <c r="I431" s="86">
        <v>0</v>
      </c>
      <c r="J431" s="86">
        <v>455.06448812999997</v>
      </c>
      <c r="K431" s="86">
        <v>537.80348597</v>
      </c>
      <c r="L431" s="86">
        <v>620.54248382000003</v>
      </c>
    </row>
    <row r="432" spans="1:12" ht="12.75" customHeight="1" x14ac:dyDescent="0.2">
      <c r="A432" s="85" t="s">
        <v>167</v>
      </c>
      <c r="B432" s="85">
        <v>15</v>
      </c>
      <c r="C432" s="86">
        <v>831.94480517</v>
      </c>
      <c r="D432" s="86">
        <v>824.65902831000005</v>
      </c>
      <c r="E432" s="86">
        <v>0</v>
      </c>
      <c r="F432" s="86">
        <v>82.465902830000005</v>
      </c>
      <c r="G432" s="86">
        <v>206.16475707999999</v>
      </c>
      <c r="H432" s="86">
        <v>412.32951415999997</v>
      </c>
      <c r="I432" s="86">
        <v>0</v>
      </c>
      <c r="J432" s="86">
        <v>453.56246556999997</v>
      </c>
      <c r="K432" s="86">
        <v>536.02836839999998</v>
      </c>
      <c r="L432" s="86">
        <v>618.49427122999998</v>
      </c>
    </row>
    <row r="433" spans="1:12" ht="12.75" customHeight="1" x14ac:dyDescent="0.2">
      <c r="A433" s="85" t="s">
        <v>167</v>
      </c>
      <c r="B433" s="85">
        <v>16</v>
      </c>
      <c r="C433" s="86">
        <v>829.15298891999998</v>
      </c>
      <c r="D433" s="86">
        <v>821.74523352999995</v>
      </c>
      <c r="E433" s="86">
        <v>0</v>
      </c>
      <c r="F433" s="86">
        <v>82.174523350000001</v>
      </c>
      <c r="G433" s="86">
        <v>205.43630838000001</v>
      </c>
      <c r="H433" s="86">
        <v>410.87261676999998</v>
      </c>
      <c r="I433" s="86">
        <v>0</v>
      </c>
      <c r="J433" s="86">
        <v>451.95987844000001</v>
      </c>
      <c r="K433" s="86">
        <v>534.13440178999997</v>
      </c>
      <c r="L433" s="86">
        <v>616.30892515000005</v>
      </c>
    </row>
    <row r="434" spans="1:12" ht="12.75" customHeight="1" x14ac:dyDescent="0.2">
      <c r="A434" s="85" t="s">
        <v>167</v>
      </c>
      <c r="B434" s="85">
        <v>17</v>
      </c>
      <c r="C434" s="86">
        <v>826.30652954000004</v>
      </c>
      <c r="D434" s="86">
        <v>819.23763313999996</v>
      </c>
      <c r="E434" s="86">
        <v>0</v>
      </c>
      <c r="F434" s="86">
        <v>81.923763309999998</v>
      </c>
      <c r="G434" s="86">
        <v>204.80940828999999</v>
      </c>
      <c r="H434" s="86">
        <v>409.61881656999998</v>
      </c>
      <c r="I434" s="86">
        <v>0</v>
      </c>
      <c r="J434" s="86">
        <v>450.58069823</v>
      </c>
      <c r="K434" s="86">
        <v>532.50446153999997</v>
      </c>
      <c r="L434" s="86">
        <v>614.42822486</v>
      </c>
    </row>
    <row r="435" spans="1:12" ht="12.75" customHeight="1" x14ac:dyDescent="0.2">
      <c r="A435" s="85" t="s">
        <v>167</v>
      </c>
      <c r="B435" s="85">
        <v>18</v>
      </c>
      <c r="C435" s="86">
        <v>844.69446140000002</v>
      </c>
      <c r="D435" s="86">
        <v>840.11615489999997</v>
      </c>
      <c r="E435" s="86">
        <v>0</v>
      </c>
      <c r="F435" s="86">
        <v>84.011615489999997</v>
      </c>
      <c r="G435" s="86">
        <v>210.02903873</v>
      </c>
      <c r="H435" s="86">
        <v>420.05807744999998</v>
      </c>
      <c r="I435" s="86">
        <v>0</v>
      </c>
      <c r="J435" s="86">
        <v>462.06388520000002</v>
      </c>
      <c r="K435" s="86">
        <v>546.07550069000001</v>
      </c>
      <c r="L435" s="86">
        <v>630.08711617999995</v>
      </c>
    </row>
    <row r="436" spans="1:12" ht="12.75" customHeight="1" x14ac:dyDescent="0.2">
      <c r="A436" s="85" t="s">
        <v>167</v>
      </c>
      <c r="B436" s="85">
        <v>19</v>
      </c>
      <c r="C436" s="86">
        <v>846.42678354999998</v>
      </c>
      <c r="D436" s="86">
        <v>841.96160033000001</v>
      </c>
      <c r="E436" s="86">
        <v>0</v>
      </c>
      <c r="F436" s="86">
        <v>84.196160030000001</v>
      </c>
      <c r="G436" s="86">
        <v>210.49040008</v>
      </c>
      <c r="H436" s="86">
        <v>420.98080017000001</v>
      </c>
      <c r="I436" s="86">
        <v>0</v>
      </c>
      <c r="J436" s="86">
        <v>463.07888018</v>
      </c>
      <c r="K436" s="86">
        <v>547.27504021000004</v>
      </c>
      <c r="L436" s="86">
        <v>631.47120025000004</v>
      </c>
    </row>
    <row r="437" spans="1:12" ht="12.75" customHeight="1" x14ac:dyDescent="0.2">
      <c r="A437" s="85" t="s">
        <v>167</v>
      </c>
      <c r="B437" s="85">
        <v>20</v>
      </c>
      <c r="C437" s="86">
        <v>810.38697036999997</v>
      </c>
      <c r="D437" s="86">
        <v>806.11886626</v>
      </c>
      <c r="E437" s="86">
        <v>0</v>
      </c>
      <c r="F437" s="86">
        <v>80.611886630000001</v>
      </c>
      <c r="G437" s="86">
        <v>201.52971657000001</v>
      </c>
      <c r="H437" s="86">
        <v>403.05943313</v>
      </c>
      <c r="I437" s="86">
        <v>0</v>
      </c>
      <c r="J437" s="86">
        <v>443.36537643999998</v>
      </c>
      <c r="K437" s="86">
        <v>523.97726307000005</v>
      </c>
      <c r="L437" s="86">
        <v>604.58914970000001</v>
      </c>
    </row>
    <row r="438" spans="1:12" ht="12.75" customHeight="1" x14ac:dyDescent="0.2">
      <c r="A438" s="85" t="s">
        <v>167</v>
      </c>
      <c r="B438" s="85">
        <v>21</v>
      </c>
      <c r="C438" s="86">
        <v>797.48682795000002</v>
      </c>
      <c r="D438" s="86">
        <v>793.43729839000002</v>
      </c>
      <c r="E438" s="86">
        <v>0</v>
      </c>
      <c r="F438" s="86">
        <v>79.343729839999995</v>
      </c>
      <c r="G438" s="86">
        <v>198.35932460000001</v>
      </c>
      <c r="H438" s="86">
        <v>396.71864920000002</v>
      </c>
      <c r="I438" s="86">
        <v>0</v>
      </c>
      <c r="J438" s="86">
        <v>436.39051411000003</v>
      </c>
      <c r="K438" s="86">
        <v>515.73424394999995</v>
      </c>
      <c r="L438" s="86">
        <v>595.07797378999999</v>
      </c>
    </row>
    <row r="439" spans="1:12" ht="12.75" customHeight="1" x14ac:dyDescent="0.2">
      <c r="A439" s="85" t="s">
        <v>167</v>
      </c>
      <c r="B439" s="85">
        <v>22</v>
      </c>
      <c r="C439" s="86">
        <v>807.88505375</v>
      </c>
      <c r="D439" s="86">
        <v>803.81526083999995</v>
      </c>
      <c r="E439" s="86">
        <v>0</v>
      </c>
      <c r="F439" s="86">
        <v>80.38152608</v>
      </c>
      <c r="G439" s="86">
        <v>200.95381520999999</v>
      </c>
      <c r="H439" s="86">
        <v>401.90763041999998</v>
      </c>
      <c r="I439" s="86">
        <v>0</v>
      </c>
      <c r="J439" s="86">
        <v>442.09839346000001</v>
      </c>
      <c r="K439" s="86">
        <v>522.47991954999998</v>
      </c>
      <c r="L439" s="86">
        <v>602.86144563000005</v>
      </c>
    </row>
    <row r="440" spans="1:12" ht="12.75" customHeight="1" x14ac:dyDescent="0.2">
      <c r="A440" s="85" t="s">
        <v>167</v>
      </c>
      <c r="B440" s="85">
        <v>23</v>
      </c>
      <c r="C440" s="86">
        <v>881.04701112999999</v>
      </c>
      <c r="D440" s="86">
        <v>876.66123302999995</v>
      </c>
      <c r="E440" s="86">
        <v>0</v>
      </c>
      <c r="F440" s="86">
        <v>87.666123299999995</v>
      </c>
      <c r="G440" s="86">
        <v>219.16530825999999</v>
      </c>
      <c r="H440" s="86">
        <v>438.33061651999998</v>
      </c>
      <c r="I440" s="86">
        <v>0</v>
      </c>
      <c r="J440" s="86">
        <v>482.16367817000003</v>
      </c>
      <c r="K440" s="86">
        <v>569.82980147000001</v>
      </c>
      <c r="L440" s="86">
        <v>657.49592476999999</v>
      </c>
    </row>
    <row r="441" spans="1:12" ht="12.75" customHeight="1" x14ac:dyDescent="0.2">
      <c r="A441" s="85" t="s">
        <v>167</v>
      </c>
      <c r="B441" s="85">
        <v>24</v>
      </c>
      <c r="C441" s="86">
        <v>865.39075795999997</v>
      </c>
      <c r="D441" s="86">
        <v>860.88526679999995</v>
      </c>
      <c r="E441" s="86">
        <v>0</v>
      </c>
      <c r="F441" s="86">
        <v>86.088526680000001</v>
      </c>
      <c r="G441" s="86">
        <v>215.22131669999999</v>
      </c>
      <c r="H441" s="86">
        <v>430.44263339999998</v>
      </c>
      <c r="I441" s="86">
        <v>0</v>
      </c>
      <c r="J441" s="86">
        <v>473.48689674000002</v>
      </c>
      <c r="K441" s="86">
        <v>559.57542341999999</v>
      </c>
      <c r="L441" s="86">
        <v>645.66395009999997</v>
      </c>
    </row>
    <row r="442" spans="1:12" ht="12.75" customHeight="1" x14ac:dyDescent="0.2">
      <c r="A442" s="85" t="s">
        <v>168</v>
      </c>
      <c r="B442" s="85">
        <v>1</v>
      </c>
      <c r="C442" s="86">
        <v>933.80525583999997</v>
      </c>
      <c r="D442" s="86">
        <v>928.91822655999999</v>
      </c>
      <c r="E442" s="86">
        <v>0</v>
      </c>
      <c r="F442" s="86">
        <v>92.891822660000003</v>
      </c>
      <c r="G442" s="86">
        <v>232.22955664</v>
      </c>
      <c r="H442" s="86">
        <v>464.45911328</v>
      </c>
      <c r="I442" s="86">
        <v>0</v>
      </c>
      <c r="J442" s="86">
        <v>510.90502461</v>
      </c>
      <c r="K442" s="86">
        <v>603.79684726000005</v>
      </c>
      <c r="L442" s="86">
        <v>696.68866992000005</v>
      </c>
    </row>
    <row r="443" spans="1:12" ht="12.75" customHeight="1" x14ac:dyDescent="0.2">
      <c r="A443" s="85" t="s">
        <v>168</v>
      </c>
      <c r="B443" s="85">
        <v>2</v>
      </c>
      <c r="C443" s="86">
        <v>942.67227485000001</v>
      </c>
      <c r="D443" s="86">
        <v>937.69722262000005</v>
      </c>
      <c r="E443" s="86">
        <v>0</v>
      </c>
      <c r="F443" s="86">
        <v>93.769722259999995</v>
      </c>
      <c r="G443" s="86">
        <v>234.42430565999999</v>
      </c>
      <c r="H443" s="86">
        <v>468.84861131000002</v>
      </c>
      <c r="I443" s="86">
        <v>0</v>
      </c>
      <c r="J443" s="86">
        <v>515.73347244000001</v>
      </c>
      <c r="K443" s="86">
        <v>609.50319469999999</v>
      </c>
      <c r="L443" s="86">
        <v>703.27291696999998</v>
      </c>
    </row>
    <row r="444" spans="1:12" ht="12.75" customHeight="1" x14ac:dyDescent="0.2">
      <c r="A444" s="85" t="s">
        <v>168</v>
      </c>
      <c r="B444" s="85">
        <v>3</v>
      </c>
      <c r="C444" s="86">
        <v>956.35527105999995</v>
      </c>
      <c r="D444" s="86">
        <v>951.57611140999995</v>
      </c>
      <c r="E444" s="86">
        <v>0</v>
      </c>
      <c r="F444" s="86">
        <v>95.15761114</v>
      </c>
      <c r="G444" s="86">
        <v>237.89402784999999</v>
      </c>
      <c r="H444" s="86">
        <v>475.78805570999998</v>
      </c>
      <c r="I444" s="86">
        <v>0</v>
      </c>
      <c r="J444" s="86">
        <v>523.36686127999997</v>
      </c>
      <c r="K444" s="86">
        <v>618.52447242000005</v>
      </c>
      <c r="L444" s="86">
        <v>713.68208356000002</v>
      </c>
    </row>
    <row r="445" spans="1:12" ht="12.75" customHeight="1" x14ac:dyDescent="0.2">
      <c r="A445" s="85" t="s">
        <v>168</v>
      </c>
      <c r="B445" s="85">
        <v>4</v>
      </c>
      <c r="C445" s="86">
        <v>946.67730975999996</v>
      </c>
      <c r="D445" s="86">
        <v>942.09115428999996</v>
      </c>
      <c r="E445" s="86">
        <v>0</v>
      </c>
      <c r="F445" s="86">
        <v>94.209115429999997</v>
      </c>
      <c r="G445" s="86">
        <v>235.52278856999999</v>
      </c>
      <c r="H445" s="86">
        <v>471.04557714999999</v>
      </c>
      <c r="I445" s="86">
        <v>0</v>
      </c>
      <c r="J445" s="86">
        <v>518.15013485999998</v>
      </c>
      <c r="K445" s="86">
        <v>612.35925028999998</v>
      </c>
      <c r="L445" s="86">
        <v>706.56836571999997</v>
      </c>
    </row>
    <row r="446" spans="1:12" ht="12.75" customHeight="1" x14ac:dyDescent="0.2">
      <c r="A446" s="85" t="s">
        <v>168</v>
      </c>
      <c r="B446" s="85">
        <v>5</v>
      </c>
      <c r="C446" s="86">
        <v>947.03310886999998</v>
      </c>
      <c r="D446" s="86">
        <v>942.35369090999995</v>
      </c>
      <c r="E446" s="86">
        <v>0</v>
      </c>
      <c r="F446" s="86">
        <v>94.235369090000006</v>
      </c>
      <c r="G446" s="86">
        <v>235.58842272999999</v>
      </c>
      <c r="H446" s="86">
        <v>471.17684545999998</v>
      </c>
      <c r="I446" s="86">
        <v>0</v>
      </c>
      <c r="J446" s="86">
        <v>518.29453000000001</v>
      </c>
      <c r="K446" s="86">
        <v>612.52989908999996</v>
      </c>
      <c r="L446" s="86">
        <v>706.76526818000002</v>
      </c>
    </row>
    <row r="447" spans="1:12" ht="12.75" customHeight="1" x14ac:dyDescent="0.2">
      <c r="A447" s="85" t="s">
        <v>168</v>
      </c>
      <c r="B447" s="85">
        <v>6</v>
      </c>
      <c r="C447" s="86">
        <v>947.97077439999998</v>
      </c>
      <c r="D447" s="86">
        <v>942.73820264000005</v>
      </c>
      <c r="E447" s="86">
        <v>0</v>
      </c>
      <c r="F447" s="86">
        <v>94.273820259999994</v>
      </c>
      <c r="G447" s="86">
        <v>235.68455066000001</v>
      </c>
      <c r="H447" s="86">
        <v>471.36910132000003</v>
      </c>
      <c r="I447" s="86">
        <v>0</v>
      </c>
      <c r="J447" s="86">
        <v>518.50601144999996</v>
      </c>
      <c r="K447" s="86">
        <v>612.77983171999995</v>
      </c>
      <c r="L447" s="86">
        <v>707.05365198000004</v>
      </c>
    </row>
    <row r="448" spans="1:12" ht="12.75" customHeight="1" x14ac:dyDescent="0.2">
      <c r="A448" s="85" t="s">
        <v>168</v>
      </c>
      <c r="B448" s="85">
        <v>7</v>
      </c>
      <c r="C448" s="86">
        <v>945.42354293000005</v>
      </c>
      <c r="D448" s="86">
        <v>939.22585061999996</v>
      </c>
      <c r="E448" s="86">
        <v>0</v>
      </c>
      <c r="F448" s="86">
        <v>93.922585060000003</v>
      </c>
      <c r="G448" s="86">
        <v>234.80646265999999</v>
      </c>
      <c r="H448" s="86">
        <v>469.61292530999998</v>
      </c>
      <c r="I448" s="86">
        <v>0</v>
      </c>
      <c r="J448" s="86">
        <v>516.57421783999996</v>
      </c>
      <c r="K448" s="86">
        <v>610.49680290000003</v>
      </c>
      <c r="L448" s="86">
        <v>704.41938797</v>
      </c>
    </row>
    <row r="449" spans="1:12" ht="12.75" customHeight="1" x14ac:dyDescent="0.2">
      <c r="A449" s="85" t="s">
        <v>168</v>
      </c>
      <c r="B449" s="85">
        <v>8</v>
      </c>
      <c r="C449" s="86">
        <v>907.22852065999996</v>
      </c>
      <c r="D449" s="86">
        <v>901.68490057999998</v>
      </c>
      <c r="E449" s="86">
        <v>0</v>
      </c>
      <c r="F449" s="86">
        <v>90.168490059999996</v>
      </c>
      <c r="G449" s="86">
        <v>225.42122515</v>
      </c>
      <c r="H449" s="86">
        <v>450.84245028999999</v>
      </c>
      <c r="I449" s="86">
        <v>0</v>
      </c>
      <c r="J449" s="86">
        <v>495.92669532000002</v>
      </c>
      <c r="K449" s="86">
        <v>586.09518537999998</v>
      </c>
      <c r="L449" s="86">
        <v>676.26367544000004</v>
      </c>
    </row>
    <row r="450" spans="1:12" ht="12.75" customHeight="1" x14ac:dyDescent="0.2">
      <c r="A450" s="85" t="s">
        <v>168</v>
      </c>
      <c r="B450" s="85">
        <v>9</v>
      </c>
      <c r="C450" s="86">
        <v>909.32129500999997</v>
      </c>
      <c r="D450" s="86">
        <v>903.78573446999997</v>
      </c>
      <c r="E450" s="86">
        <v>0</v>
      </c>
      <c r="F450" s="86">
        <v>90.378573450000005</v>
      </c>
      <c r="G450" s="86">
        <v>225.94643361999999</v>
      </c>
      <c r="H450" s="86">
        <v>451.89286723999999</v>
      </c>
      <c r="I450" s="86">
        <v>0</v>
      </c>
      <c r="J450" s="86">
        <v>497.08215396000003</v>
      </c>
      <c r="K450" s="86">
        <v>587.46072741</v>
      </c>
      <c r="L450" s="86">
        <v>677.83930084999997</v>
      </c>
    </row>
    <row r="451" spans="1:12" ht="12.75" customHeight="1" x14ac:dyDescent="0.2">
      <c r="A451" s="85" t="s">
        <v>168</v>
      </c>
      <c r="B451" s="85">
        <v>10</v>
      </c>
      <c r="C451" s="86">
        <v>834.62041167999996</v>
      </c>
      <c r="D451" s="86">
        <v>829.65807817999996</v>
      </c>
      <c r="E451" s="86">
        <v>0</v>
      </c>
      <c r="F451" s="86">
        <v>82.965807819999995</v>
      </c>
      <c r="G451" s="86">
        <v>207.41451954999999</v>
      </c>
      <c r="H451" s="86">
        <v>414.82903908999998</v>
      </c>
      <c r="I451" s="86">
        <v>0</v>
      </c>
      <c r="J451" s="86">
        <v>456.31194299999999</v>
      </c>
      <c r="K451" s="86">
        <v>539.27775082000005</v>
      </c>
      <c r="L451" s="86">
        <v>622.24355863999995</v>
      </c>
    </row>
    <row r="452" spans="1:12" ht="12.75" customHeight="1" x14ac:dyDescent="0.2">
      <c r="A452" s="85" t="s">
        <v>168</v>
      </c>
      <c r="B452" s="85">
        <v>11</v>
      </c>
      <c r="C452" s="86">
        <v>815.44118094999999</v>
      </c>
      <c r="D452" s="86">
        <v>810.65776488999995</v>
      </c>
      <c r="E452" s="86">
        <v>0</v>
      </c>
      <c r="F452" s="86">
        <v>81.065776490000005</v>
      </c>
      <c r="G452" s="86">
        <v>202.66444121999999</v>
      </c>
      <c r="H452" s="86">
        <v>405.32888244999998</v>
      </c>
      <c r="I452" s="86">
        <v>0</v>
      </c>
      <c r="J452" s="86">
        <v>445.86177069000001</v>
      </c>
      <c r="K452" s="86">
        <v>526.92754718000003</v>
      </c>
      <c r="L452" s="86">
        <v>607.99332367</v>
      </c>
    </row>
    <row r="453" spans="1:12" ht="12.75" customHeight="1" x14ac:dyDescent="0.2">
      <c r="A453" s="85" t="s">
        <v>168</v>
      </c>
      <c r="B453" s="85">
        <v>12</v>
      </c>
      <c r="C453" s="86">
        <v>821.73446743</v>
      </c>
      <c r="D453" s="86">
        <v>816.93508595000003</v>
      </c>
      <c r="E453" s="86">
        <v>0</v>
      </c>
      <c r="F453" s="86">
        <v>81.693508600000001</v>
      </c>
      <c r="G453" s="86">
        <v>204.23377149000001</v>
      </c>
      <c r="H453" s="86">
        <v>408.46754298000002</v>
      </c>
      <c r="I453" s="86">
        <v>0</v>
      </c>
      <c r="J453" s="86">
        <v>449.31429727</v>
      </c>
      <c r="K453" s="86">
        <v>531.00780586999997</v>
      </c>
      <c r="L453" s="86">
        <v>612.70131446000005</v>
      </c>
    </row>
    <row r="454" spans="1:12" ht="12.75" customHeight="1" x14ac:dyDescent="0.2">
      <c r="A454" s="85" t="s">
        <v>168</v>
      </c>
      <c r="B454" s="85">
        <v>13</v>
      </c>
      <c r="C454" s="86">
        <v>828.88718955000002</v>
      </c>
      <c r="D454" s="86">
        <v>824.05539381000006</v>
      </c>
      <c r="E454" s="86">
        <v>0</v>
      </c>
      <c r="F454" s="86">
        <v>82.405539379999993</v>
      </c>
      <c r="G454" s="86">
        <v>206.01384845000001</v>
      </c>
      <c r="H454" s="86">
        <v>412.02769690999997</v>
      </c>
      <c r="I454" s="86">
        <v>0</v>
      </c>
      <c r="J454" s="86">
        <v>453.2304666</v>
      </c>
      <c r="K454" s="86">
        <v>535.63600598000005</v>
      </c>
      <c r="L454" s="86">
        <v>618.04154535999999</v>
      </c>
    </row>
    <row r="455" spans="1:12" ht="12.75" customHeight="1" x14ac:dyDescent="0.2">
      <c r="A455" s="85" t="s">
        <v>168</v>
      </c>
      <c r="B455" s="85">
        <v>14</v>
      </c>
      <c r="C455" s="86">
        <v>811.77182018999997</v>
      </c>
      <c r="D455" s="86">
        <v>806.93038263000005</v>
      </c>
      <c r="E455" s="86">
        <v>0</v>
      </c>
      <c r="F455" s="86">
        <v>80.693038259999994</v>
      </c>
      <c r="G455" s="86">
        <v>201.73259565999999</v>
      </c>
      <c r="H455" s="86">
        <v>403.46519131999997</v>
      </c>
      <c r="I455" s="86">
        <v>0</v>
      </c>
      <c r="J455" s="86">
        <v>443.81171045000002</v>
      </c>
      <c r="K455" s="86">
        <v>524.50474870999994</v>
      </c>
      <c r="L455" s="86">
        <v>605.19778697000004</v>
      </c>
    </row>
    <row r="456" spans="1:12" ht="12.75" customHeight="1" x14ac:dyDescent="0.2">
      <c r="A456" s="85" t="s">
        <v>168</v>
      </c>
      <c r="B456" s="85">
        <v>15</v>
      </c>
      <c r="C456" s="86">
        <v>756.49603262999995</v>
      </c>
      <c r="D456" s="86">
        <v>752.02644578000002</v>
      </c>
      <c r="E456" s="86">
        <v>0</v>
      </c>
      <c r="F456" s="86">
        <v>75.202644579999998</v>
      </c>
      <c r="G456" s="86">
        <v>188.00661145000001</v>
      </c>
      <c r="H456" s="86">
        <v>376.01322289000001</v>
      </c>
      <c r="I456" s="86">
        <v>0</v>
      </c>
      <c r="J456" s="86">
        <v>413.61454517999999</v>
      </c>
      <c r="K456" s="86">
        <v>488.81718976000002</v>
      </c>
      <c r="L456" s="86">
        <v>564.01983433999999</v>
      </c>
    </row>
    <row r="457" spans="1:12" ht="12.75" customHeight="1" x14ac:dyDescent="0.2">
      <c r="A457" s="85" t="s">
        <v>168</v>
      </c>
      <c r="B457" s="85">
        <v>16</v>
      </c>
      <c r="C457" s="86">
        <v>759.16384005999998</v>
      </c>
      <c r="D457" s="86">
        <v>754.89075128000002</v>
      </c>
      <c r="E457" s="86">
        <v>0</v>
      </c>
      <c r="F457" s="86">
        <v>75.489075130000003</v>
      </c>
      <c r="G457" s="86">
        <v>188.72268782</v>
      </c>
      <c r="H457" s="86">
        <v>377.44537564000001</v>
      </c>
      <c r="I457" s="86">
        <v>0</v>
      </c>
      <c r="J457" s="86">
        <v>415.18991319999998</v>
      </c>
      <c r="K457" s="86">
        <v>490.67898832999998</v>
      </c>
      <c r="L457" s="86">
        <v>566.16806345999998</v>
      </c>
    </row>
    <row r="458" spans="1:12" ht="12.75" customHeight="1" x14ac:dyDescent="0.2">
      <c r="A458" s="85" t="s">
        <v>168</v>
      </c>
      <c r="B458" s="85">
        <v>17</v>
      </c>
      <c r="C458" s="86">
        <v>765.88296896999998</v>
      </c>
      <c r="D458" s="86">
        <v>761.45055611999999</v>
      </c>
      <c r="E458" s="86">
        <v>0</v>
      </c>
      <c r="F458" s="86">
        <v>76.14505561</v>
      </c>
      <c r="G458" s="86">
        <v>190.36263903</v>
      </c>
      <c r="H458" s="86">
        <v>380.72527805999999</v>
      </c>
      <c r="I458" s="86">
        <v>0</v>
      </c>
      <c r="J458" s="86">
        <v>418.79780586999999</v>
      </c>
      <c r="K458" s="86">
        <v>494.94286147999998</v>
      </c>
      <c r="L458" s="86">
        <v>571.08791709000002</v>
      </c>
    </row>
    <row r="459" spans="1:12" ht="12.75" customHeight="1" x14ac:dyDescent="0.2">
      <c r="A459" s="85" t="s">
        <v>168</v>
      </c>
      <c r="B459" s="85">
        <v>18</v>
      </c>
      <c r="C459" s="86">
        <v>757.12851727999998</v>
      </c>
      <c r="D459" s="86">
        <v>752.75374192000004</v>
      </c>
      <c r="E459" s="86">
        <v>0</v>
      </c>
      <c r="F459" s="86">
        <v>75.275374189999994</v>
      </c>
      <c r="G459" s="86">
        <v>188.18843548000001</v>
      </c>
      <c r="H459" s="86">
        <v>376.37687096000002</v>
      </c>
      <c r="I459" s="86">
        <v>0</v>
      </c>
      <c r="J459" s="86">
        <v>414.01455806000001</v>
      </c>
      <c r="K459" s="86">
        <v>489.28993224999999</v>
      </c>
      <c r="L459" s="86">
        <v>564.56530643999997</v>
      </c>
    </row>
    <row r="460" spans="1:12" ht="12.75" customHeight="1" x14ac:dyDescent="0.2">
      <c r="A460" s="85" t="s">
        <v>168</v>
      </c>
      <c r="B460" s="85">
        <v>19</v>
      </c>
      <c r="C460" s="86">
        <v>738.12036463000004</v>
      </c>
      <c r="D460" s="86">
        <v>733.79389483</v>
      </c>
      <c r="E460" s="86">
        <v>0</v>
      </c>
      <c r="F460" s="86">
        <v>73.37938948</v>
      </c>
      <c r="G460" s="86">
        <v>183.44847371</v>
      </c>
      <c r="H460" s="86">
        <v>366.89694742</v>
      </c>
      <c r="I460" s="86">
        <v>0</v>
      </c>
      <c r="J460" s="86">
        <v>403.58664216</v>
      </c>
      <c r="K460" s="86">
        <v>476.96603163999998</v>
      </c>
      <c r="L460" s="86">
        <v>550.34542111999997</v>
      </c>
    </row>
    <row r="461" spans="1:12" ht="12.75" customHeight="1" x14ac:dyDescent="0.2">
      <c r="A461" s="85" t="s">
        <v>168</v>
      </c>
      <c r="B461" s="85">
        <v>20</v>
      </c>
      <c r="C461" s="86">
        <v>756.21033480000006</v>
      </c>
      <c r="D461" s="86">
        <v>751.74581255999999</v>
      </c>
      <c r="E461" s="86">
        <v>0</v>
      </c>
      <c r="F461" s="86">
        <v>75.174581259999997</v>
      </c>
      <c r="G461" s="86">
        <v>187.93645314</v>
      </c>
      <c r="H461" s="86">
        <v>375.87290628</v>
      </c>
      <c r="I461" s="86">
        <v>0</v>
      </c>
      <c r="J461" s="86">
        <v>413.46019690999998</v>
      </c>
      <c r="K461" s="86">
        <v>488.63477816</v>
      </c>
      <c r="L461" s="86">
        <v>563.80935941999996</v>
      </c>
    </row>
    <row r="462" spans="1:12" ht="12.75" customHeight="1" x14ac:dyDescent="0.2">
      <c r="A462" s="85" t="s">
        <v>168</v>
      </c>
      <c r="B462" s="85">
        <v>21</v>
      </c>
      <c r="C462" s="86">
        <v>781.61989292999999</v>
      </c>
      <c r="D462" s="86">
        <v>777.08327713999995</v>
      </c>
      <c r="E462" s="86">
        <v>0</v>
      </c>
      <c r="F462" s="86">
        <v>77.708327710000006</v>
      </c>
      <c r="G462" s="86">
        <v>194.27081928999999</v>
      </c>
      <c r="H462" s="86">
        <v>388.54163856999998</v>
      </c>
      <c r="I462" s="86">
        <v>0</v>
      </c>
      <c r="J462" s="86">
        <v>427.39580243</v>
      </c>
      <c r="K462" s="86">
        <v>505.10413014</v>
      </c>
      <c r="L462" s="86">
        <v>582.81245785999999</v>
      </c>
    </row>
    <row r="463" spans="1:12" ht="12.75" customHeight="1" x14ac:dyDescent="0.2">
      <c r="A463" s="85" t="s">
        <v>168</v>
      </c>
      <c r="B463" s="85">
        <v>22</v>
      </c>
      <c r="C463" s="86">
        <v>789.93720671999995</v>
      </c>
      <c r="D463" s="86">
        <v>785.21662107999998</v>
      </c>
      <c r="E463" s="86">
        <v>0</v>
      </c>
      <c r="F463" s="86">
        <v>78.521662109999994</v>
      </c>
      <c r="G463" s="86">
        <v>196.30415527</v>
      </c>
      <c r="H463" s="86">
        <v>392.60831053999999</v>
      </c>
      <c r="I463" s="86">
        <v>0</v>
      </c>
      <c r="J463" s="86">
        <v>431.86914159000003</v>
      </c>
      <c r="K463" s="86">
        <v>510.39080369999999</v>
      </c>
      <c r="L463" s="86">
        <v>588.91246580999996</v>
      </c>
    </row>
    <row r="464" spans="1:12" ht="12.75" customHeight="1" x14ac:dyDescent="0.2">
      <c r="A464" s="85" t="s">
        <v>168</v>
      </c>
      <c r="B464" s="85">
        <v>23</v>
      </c>
      <c r="C464" s="86">
        <v>766.75946027999998</v>
      </c>
      <c r="D464" s="86">
        <v>762.49505127999998</v>
      </c>
      <c r="E464" s="86">
        <v>0</v>
      </c>
      <c r="F464" s="86">
        <v>76.249505130000003</v>
      </c>
      <c r="G464" s="86">
        <v>190.62376282</v>
      </c>
      <c r="H464" s="86">
        <v>381.24752563999999</v>
      </c>
      <c r="I464" s="86">
        <v>0</v>
      </c>
      <c r="J464" s="86">
        <v>419.37227819999998</v>
      </c>
      <c r="K464" s="86">
        <v>495.62178333000003</v>
      </c>
      <c r="L464" s="86">
        <v>571.87128845999996</v>
      </c>
    </row>
    <row r="465" spans="1:12" ht="12.75" customHeight="1" x14ac:dyDescent="0.2">
      <c r="A465" s="85" t="s">
        <v>168</v>
      </c>
      <c r="B465" s="85">
        <v>24</v>
      </c>
      <c r="C465" s="86">
        <v>820.78390989000002</v>
      </c>
      <c r="D465" s="86">
        <v>816.54925833000004</v>
      </c>
      <c r="E465" s="86">
        <v>0</v>
      </c>
      <c r="F465" s="86">
        <v>81.654925829999996</v>
      </c>
      <c r="G465" s="86">
        <v>204.13731458000001</v>
      </c>
      <c r="H465" s="86">
        <v>408.27462917000003</v>
      </c>
      <c r="I465" s="86">
        <v>0</v>
      </c>
      <c r="J465" s="86">
        <v>449.10209207999998</v>
      </c>
      <c r="K465" s="86">
        <v>530.75701790999995</v>
      </c>
      <c r="L465" s="86">
        <v>612.41194374999998</v>
      </c>
    </row>
    <row r="466" spans="1:12" ht="12.75" customHeight="1" x14ac:dyDescent="0.2">
      <c r="A466" s="85" t="s">
        <v>169</v>
      </c>
      <c r="B466" s="85">
        <v>1</v>
      </c>
      <c r="C466" s="86">
        <v>921.03362407999998</v>
      </c>
      <c r="D466" s="86">
        <v>916.34126147999996</v>
      </c>
      <c r="E466" s="86">
        <v>0</v>
      </c>
      <c r="F466" s="86">
        <v>91.63412615</v>
      </c>
      <c r="G466" s="86">
        <v>229.08531536999999</v>
      </c>
      <c r="H466" s="86">
        <v>458.17063073999998</v>
      </c>
      <c r="I466" s="86">
        <v>0</v>
      </c>
      <c r="J466" s="86">
        <v>503.98769381</v>
      </c>
      <c r="K466" s="86">
        <v>595.62181996000004</v>
      </c>
      <c r="L466" s="86">
        <v>687.25594610999997</v>
      </c>
    </row>
    <row r="467" spans="1:12" ht="12.75" customHeight="1" x14ac:dyDescent="0.2">
      <c r="A467" s="85" t="s">
        <v>169</v>
      </c>
      <c r="B467" s="85">
        <v>2</v>
      </c>
      <c r="C467" s="86">
        <v>929.11742460000005</v>
      </c>
      <c r="D467" s="86">
        <v>924.4584069</v>
      </c>
      <c r="E467" s="86">
        <v>0</v>
      </c>
      <c r="F467" s="86">
        <v>92.445840689999997</v>
      </c>
      <c r="G467" s="86">
        <v>231.11460173</v>
      </c>
      <c r="H467" s="86">
        <v>462.22920345</v>
      </c>
      <c r="I467" s="86">
        <v>0</v>
      </c>
      <c r="J467" s="86">
        <v>508.45212379999998</v>
      </c>
      <c r="K467" s="86">
        <v>600.89796449000005</v>
      </c>
      <c r="L467" s="86">
        <v>693.34380518</v>
      </c>
    </row>
    <row r="468" spans="1:12" ht="12.75" customHeight="1" x14ac:dyDescent="0.2">
      <c r="A468" s="85" t="s">
        <v>169</v>
      </c>
      <c r="B468" s="85">
        <v>3</v>
      </c>
      <c r="C468" s="86">
        <v>954.52853131999996</v>
      </c>
      <c r="D468" s="86">
        <v>949.70938742999999</v>
      </c>
      <c r="E468" s="86">
        <v>0</v>
      </c>
      <c r="F468" s="86">
        <v>94.970938739999994</v>
      </c>
      <c r="G468" s="86">
        <v>237.42734686</v>
      </c>
      <c r="H468" s="86">
        <v>474.85469372</v>
      </c>
      <c r="I468" s="86">
        <v>0</v>
      </c>
      <c r="J468" s="86">
        <v>522.34016309000003</v>
      </c>
      <c r="K468" s="86">
        <v>617.31110182999998</v>
      </c>
      <c r="L468" s="86">
        <v>712.28204057000005</v>
      </c>
    </row>
    <row r="469" spans="1:12" ht="12.75" customHeight="1" x14ac:dyDescent="0.2">
      <c r="A469" s="85" t="s">
        <v>169</v>
      </c>
      <c r="B469" s="85">
        <v>4</v>
      </c>
      <c r="C469" s="86">
        <v>965.69913429999997</v>
      </c>
      <c r="D469" s="86">
        <v>960.84927021999999</v>
      </c>
      <c r="E469" s="86">
        <v>0</v>
      </c>
      <c r="F469" s="86">
        <v>96.084927019999995</v>
      </c>
      <c r="G469" s="86">
        <v>240.21231756</v>
      </c>
      <c r="H469" s="86">
        <v>480.42463511</v>
      </c>
      <c r="I469" s="86">
        <v>0</v>
      </c>
      <c r="J469" s="86">
        <v>528.46709862</v>
      </c>
      <c r="K469" s="86">
        <v>624.55202564000001</v>
      </c>
      <c r="L469" s="86">
        <v>720.63695267000003</v>
      </c>
    </row>
    <row r="470" spans="1:12" ht="12.75" customHeight="1" x14ac:dyDescent="0.2">
      <c r="A470" s="85" t="s">
        <v>169</v>
      </c>
      <c r="B470" s="85">
        <v>5</v>
      </c>
      <c r="C470" s="86">
        <v>959.90945822000003</v>
      </c>
      <c r="D470" s="86">
        <v>955.13036334000003</v>
      </c>
      <c r="E470" s="86">
        <v>0</v>
      </c>
      <c r="F470" s="86">
        <v>95.513036330000006</v>
      </c>
      <c r="G470" s="86">
        <v>238.78259084000001</v>
      </c>
      <c r="H470" s="86">
        <v>477.56518167000002</v>
      </c>
      <c r="I470" s="86">
        <v>0</v>
      </c>
      <c r="J470" s="86">
        <v>525.32169983999995</v>
      </c>
      <c r="K470" s="86">
        <v>620.83473617000004</v>
      </c>
      <c r="L470" s="86">
        <v>716.34777251000003</v>
      </c>
    </row>
    <row r="471" spans="1:12" ht="12.75" customHeight="1" x14ac:dyDescent="0.2">
      <c r="A471" s="85" t="s">
        <v>169</v>
      </c>
      <c r="B471" s="85">
        <v>6</v>
      </c>
      <c r="C471" s="86">
        <v>951.90514053000004</v>
      </c>
      <c r="D471" s="86">
        <v>947.25262443999998</v>
      </c>
      <c r="E471" s="86">
        <v>0</v>
      </c>
      <c r="F471" s="86">
        <v>94.725262439999995</v>
      </c>
      <c r="G471" s="86">
        <v>236.81315610999999</v>
      </c>
      <c r="H471" s="86">
        <v>473.62631221999999</v>
      </c>
      <c r="I471" s="86">
        <v>0</v>
      </c>
      <c r="J471" s="86">
        <v>520.98894343999996</v>
      </c>
      <c r="K471" s="86">
        <v>615.71420589000002</v>
      </c>
      <c r="L471" s="86">
        <v>710.43946832999995</v>
      </c>
    </row>
    <row r="472" spans="1:12" ht="12.75" customHeight="1" x14ac:dyDescent="0.2">
      <c r="A472" s="85" t="s">
        <v>169</v>
      </c>
      <c r="B472" s="85">
        <v>7</v>
      </c>
      <c r="C472" s="86">
        <v>932.20765317999997</v>
      </c>
      <c r="D472" s="86">
        <v>927.50075447999996</v>
      </c>
      <c r="E472" s="86">
        <v>0</v>
      </c>
      <c r="F472" s="86">
        <v>92.750075449999997</v>
      </c>
      <c r="G472" s="86">
        <v>231.87518861999999</v>
      </c>
      <c r="H472" s="86">
        <v>463.75037723999998</v>
      </c>
      <c r="I472" s="86">
        <v>0</v>
      </c>
      <c r="J472" s="86">
        <v>510.12541496</v>
      </c>
      <c r="K472" s="86">
        <v>602.87549041</v>
      </c>
      <c r="L472" s="86">
        <v>695.62556586000005</v>
      </c>
    </row>
    <row r="473" spans="1:12" ht="12.75" customHeight="1" x14ac:dyDescent="0.2">
      <c r="A473" s="85" t="s">
        <v>169</v>
      </c>
      <c r="B473" s="85">
        <v>8</v>
      </c>
      <c r="C473" s="86">
        <v>910.87029661999998</v>
      </c>
      <c r="D473" s="86">
        <v>906.21637758999998</v>
      </c>
      <c r="E473" s="86">
        <v>0</v>
      </c>
      <c r="F473" s="86">
        <v>90.621637759999999</v>
      </c>
      <c r="G473" s="86">
        <v>226.5540944</v>
      </c>
      <c r="H473" s="86">
        <v>453.10818879999999</v>
      </c>
      <c r="I473" s="86">
        <v>0</v>
      </c>
      <c r="J473" s="86">
        <v>498.41900766999998</v>
      </c>
      <c r="K473" s="86">
        <v>589.04064543000004</v>
      </c>
      <c r="L473" s="86">
        <v>679.66228319000004</v>
      </c>
    </row>
    <row r="474" spans="1:12" ht="12.75" customHeight="1" x14ac:dyDescent="0.2">
      <c r="A474" s="85" t="s">
        <v>169</v>
      </c>
      <c r="B474" s="85">
        <v>9</v>
      </c>
      <c r="C474" s="86">
        <v>866.18973685000003</v>
      </c>
      <c r="D474" s="86">
        <v>861.70786822000002</v>
      </c>
      <c r="E474" s="86">
        <v>0</v>
      </c>
      <c r="F474" s="86">
        <v>86.170786820000004</v>
      </c>
      <c r="G474" s="86">
        <v>215.42696706000001</v>
      </c>
      <c r="H474" s="86">
        <v>430.85393411000001</v>
      </c>
      <c r="I474" s="86">
        <v>0</v>
      </c>
      <c r="J474" s="86">
        <v>473.93932752000001</v>
      </c>
      <c r="K474" s="86">
        <v>560.11011434</v>
      </c>
      <c r="L474" s="86">
        <v>646.28090116999999</v>
      </c>
    </row>
    <row r="475" spans="1:12" ht="12.75" customHeight="1" x14ac:dyDescent="0.2">
      <c r="A475" s="85" t="s">
        <v>169</v>
      </c>
      <c r="B475" s="85">
        <v>10</v>
      </c>
      <c r="C475" s="86">
        <v>780.15392379000002</v>
      </c>
      <c r="D475" s="86">
        <v>776.05582136999999</v>
      </c>
      <c r="E475" s="86">
        <v>0</v>
      </c>
      <c r="F475" s="86">
        <v>77.605582139999996</v>
      </c>
      <c r="G475" s="86">
        <v>194.01395534</v>
      </c>
      <c r="H475" s="86">
        <v>388.02791069</v>
      </c>
      <c r="I475" s="86">
        <v>0</v>
      </c>
      <c r="J475" s="86">
        <v>426.83070175</v>
      </c>
      <c r="K475" s="86">
        <v>504.43628389000003</v>
      </c>
      <c r="L475" s="86">
        <v>582.04186603000005</v>
      </c>
    </row>
    <row r="476" spans="1:12" ht="12.75" customHeight="1" x14ac:dyDescent="0.2">
      <c r="A476" s="85" t="s">
        <v>169</v>
      </c>
      <c r="B476" s="85">
        <v>11</v>
      </c>
      <c r="C476" s="86">
        <v>760.64700794999999</v>
      </c>
      <c r="D476" s="86">
        <v>756.50763471000005</v>
      </c>
      <c r="E476" s="86">
        <v>0</v>
      </c>
      <c r="F476" s="86">
        <v>75.650763470000001</v>
      </c>
      <c r="G476" s="86">
        <v>189.12690868000001</v>
      </c>
      <c r="H476" s="86">
        <v>378.25381736000003</v>
      </c>
      <c r="I476" s="86">
        <v>0</v>
      </c>
      <c r="J476" s="86">
        <v>416.07919908999997</v>
      </c>
      <c r="K476" s="86">
        <v>491.72996255999999</v>
      </c>
      <c r="L476" s="86">
        <v>567.38072603000001</v>
      </c>
    </row>
    <row r="477" spans="1:12" ht="12.75" customHeight="1" x14ac:dyDescent="0.2">
      <c r="A477" s="85" t="s">
        <v>169</v>
      </c>
      <c r="B477" s="85">
        <v>12</v>
      </c>
      <c r="C477" s="86">
        <v>774.28627308</v>
      </c>
      <c r="D477" s="86">
        <v>770.17358651999996</v>
      </c>
      <c r="E477" s="86">
        <v>0</v>
      </c>
      <c r="F477" s="86">
        <v>77.017358650000006</v>
      </c>
      <c r="G477" s="86">
        <v>192.54339662999999</v>
      </c>
      <c r="H477" s="86">
        <v>385.08679325999998</v>
      </c>
      <c r="I477" s="86">
        <v>0</v>
      </c>
      <c r="J477" s="86">
        <v>423.59547258999999</v>
      </c>
      <c r="K477" s="86">
        <v>500.61283123999999</v>
      </c>
      <c r="L477" s="86">
        <v>577.63018989</v>
      </c>
    </row>
    <row r="478" spans="1:12" ht="12.75" customHeight="1" x14ac:dyDescent="0.2">
      <c r="A478" s="85" t="s">
        <v>169</v>
      </c>
      <c r="B478" s="85">
        <v>13</v>
      </c>
      <c r="C478" s="86">
        <v>789.56147390000001</v>
      </c>
      <c r="D478" s="86">
        <v>785.42092224999999</v>
      </c>
      <c r="E478" s="86">
        <v>0</v>
      </c>
      <c r="F478" s="86">
        <v>78.542092229999994</v>
      </c>
      <c r="G478" s="86">
        <v>196.35523056</v>
      </c>
      <c r="H478" s="86">
        <v>392.71046113</v>
      </c>
      <c r="I478" s="86">
        <v>0</v>
      </c>
      <c r="J478" s="86">
        <v>431.98150723999998</v>
      </c>
      <c r="K478" s="86">
        <v>510.52359946000001</v>
      </c>
      <c r="L478" s="86">
        <v>589.06569168999999</v>
      </c>
    </row>
    <row r="479" spans="1:12" ht="12.75" customHeight="1" x14ac:dyDescent="0.2">
      <c r="A479" s="85" t="s">
        <v>169</v>
      </c>
      <c r="B479" s="85">
        <v>14</v>
      </c>
      <c r="C479" s="86">
        <v>798.48962291999999</v>
      </c>
      <c r="D479" s="86">
        <v>794.07592991000001</v>
      </c>
      <c r="E479" s="86">
        <v>0</v>
      </c>
      <c r="F479" s="86">
        <v>79.407592989999998</v>
      </c>
      <c r="G479" s="86">
        <v>198.51898248000001</v>
      </c>
      <c r="H479" s="86">
        <v>397.03796496000001</v>
      </c>
      <c r="I479" s="86">
        <v>0</v>
      </c>
      <c r="J479" s="86">
        <v>436.74176145000001</v>
      </c>
      <c r="K479" s="86">
        <v>516.14935444000002</v>
      </c>
      <c r="L479" s="86">
        <v>595.55694743000004</v>
      </c>
    </row>
    <row r="480" spans="1:12" ht="12.75" customHeight="1" x14ac:dyDescent="0.2">
      <c r="A480" s="85" t="s">
        <v>169</v>
      </c>
      <c r="B480" s="85">
        <v>15</v>
      </c>
      <c r="C480" s="86">
        <v>810.55039945999999</v>
      </c>
      <c r="D480" s="86">
        <v>806.28966872000001</v>
      </c>
      <c r="E480" s="86">
        <v>0</v>
      </c>
      <c r="F480" s="86">
        <v>80.628966869999999</v>
      </c>
      <c r="G480" s="86">
        <v>201.57241718</v>
      </c>
      <c r="H480" s="86">
        <v>403.14483436</v>
      </c>
      <c r="I480" s="86">
        <v>0</v>
      </c>
      <c r="J480" s="86">
        <v>443.45931780000001</v>
      </c>
      <c r="K480" s="86">
        <v>524.08828467000001</v>
      </c>
      <c r="L480" s="86">
        <v>604.71725154000001</v>
      </c>
    </row>
    <row r="481" spans="1:12" ht="12.75" customHeight="1" x14ac:dyDescent="0.2">
      <c r="A481" s="85" t="s">
        <v>169</v>
      </c>
      <c r="B481" s="85">
        <v>16</v>
      </c>
      <c r="C481" s="86">
        <v>817.13863333999996</v>
      </c>
      <c r="D481" s="86">
        <v>812.84829710999998</v>
      </c>
      <c r="E481" s="86">
        <v>0</v>
      </c>
      <c r="F481" s="86">
        <v>81.284829709999997</v>
      </c>
      <c r="G481" s="86">
        <v>203.21207428</v>
      </c>
      <c r="H481" s="86">
        <v>406.42414855999999</v>
      </c>
      <c r="I481" s="86">
        <v>0</v>
      </c>
      <c r="J481" s="86">
        <v>447.06656341000001</v>
      </c>
      <c r="K481" s="86">
        <v>528.35139312000001</v>
      </c>
      <c r="L481" s="86">
        <v>609.63622282999995</v>
      </c>
    </row>
    <row r="482" spans="1:12" ht="12.75" customHeight="1" x14ac:dyDescent="0.2">
      <c r="A482" s="85" t="s">
        <v>169</v>
      </c>
      <c r="B482" s="85">
        <v>17</v>
      </c>
      <c r="C482" s="86">
        <v>822.88765019000004</v>
      </c>
      <c r="D482" s="86">
        <v>818.53852706999999</v>
      </c>
      <c r="E482" s="86">
        <v>0</v>
      </c>
      <c r="F482" s="86">
        <v>81.853852709999998</v>
      </c>
      <c r="G482" s="86">
        <v>204.63463177</v>
      </c>
      <c r="H482" s="86">
        <v>409.26926354</v>
      </c>
      <c r="I482" s="86">
        <v>0</v>
      </c>
      <c r="J482" s="86">
        <v>450.19618989000003</v>
      </c>
      <c r="K482" s="86">
        <v>532.05004259999998</v>
      </c>
      <c r="L482" s="86">
        <v>613.90389530000004</v>
      </c>
    </row>
    <row r="483" spans="1:12" ht="12.75" customHeight="1" x14ac:dyDescent="0.2">
      <c r="A483" s="85" t="s">
        <v>169</v>
      </c>
      <c r="B483" s="85">
        <v>18</v>
      </c>
      <c r="C483" s="86">
        <v>805.22525470000005</v>
      </c>
      <c r="D483" s="86">
        <v>800.90036195000005</v>
      </c>
      <c r="E483" s="86">
        <v>0</v>
      </c>
      <c r="F483" s="86">
        <v>80.0900362</v>
      </c>
      <c r="G483" s="86">
        <v>200.22509049000001</v>
      </c>
      <c r="H483" s="86">
        <v>400.45018098000003</v>
      </c>
      <c r="I483" s="86">
        <v>0</v>
      </c>
      <c r="J483" s="86">
        <v>440.49519907000001</v>
      </c>
      <c r="K483" s="86">
        <v>520.58523527</v>
      </c>
      <c r="L483" s="86">
        <v>600.67527145999998</v>
      </c>
    </row>
    <row r="484" spans="1:12" ht="12.75" customHeight="1" x14ac:dyDescent="0.2">
      <c r="A484" s="85" t="s">
        <v>169</v>
      </c>
      <c r="B484" s="85">
        <v>19</v>
      </c>
      <c r="C484" s="86">
        <v>773.76224569999999</v>
      </c>
      <c r="D484" s="86">
        <v>769.71339194999996</v>
      </c>
      <c r="E484" s="86">
        <v>0</v>
      </c>
      <c r="F484" s="86">
        <v>76.971339200000003</v>
      </c>
      <c r="G484" s="86">
        <v>192.42834798999999</v>
      </c>
      <c r="H484" s="86">
        <v>384.85669597999998</v>
      </c>
      <c r="I484" s="86">
        <v>0</v>
      </c>
      <c r="J484" s="86">
        <v>423.34236557000003</v>
      </c>
      <c r="K484" s="86">
        <v>500.31370477000002</v>
      </c>
      <c r="L484" s="86">
        <v>577.28504396000005</v>
      </c>
    </row>
    <row r="485" spans="1:12" ht="12.75" customHeight="1" x14ac:dyDescent="0.2">
      <c r="A485" s="85" t="s">
        <v>169</v>
      </c>
      <c r="B485" s="85">
        <v>20</v>
      </c>
      <c r="C485" s="86">
        <v>738.61808645999997</v>
      </c>
      <c r="D485" s="86">
        <v>734.83399616999998</v>
      </c>
      <c r="E485" s="86">
        <v>0</v>
      </c>
      <c r="F485" s="86">
        <v>73.48339962</v>
      </c>
      <c r="G485" s="86">
        <v>183.70849903999999</v>
      </c>
      <c r="H485" s="86">
        <v>367.41699808999999</v>
      </c>
      <c r="I485" s="86">
        <v>0</v>
      </c>
      <c r="J485" s="86">
        <v>404.15869788999998</v>
      </c>
      <c r="K485" s="86">
        <v>477.64209750999999</v>
      </c>
      <c r="L485" s="86">
        <v>551.12549712999999</v>
      </c>
    </row>
    <row r="486" spans="1:12" ht="12.75" customHeight="1" x14ac:dyDescent="0.2">
      <c r="A486" s="85" t="s">
        <v>169</v>
      </c>
      <c r="B486" s="85">
        <v>21</v>
      </c>
      <c r="C486" s="86">
        <v>742.91028113000004</v>
      </c>
      <c r="D486" s="86">
        <v>738.95561322000003</v>
      </c>
      <c r="E486" s="86">
        <v>0</v>
      </c>
      <c r="F486" s="86">
        <v>73.895561319999999</v>
      </c>
      <c r="G486" s="86">
        <v>184.73890331000001</v>
      </c>
      <c r="H486" s="86">
        <v>369.47780661000002</v>
      </c>
      <c r="I486" s="86">
        <v>0</v>
      </c>
      <c r="J486" s="86">
        <v>406.42558726999999</v>
      </c>
      <c r="K486" s="86">
        <v>480.32114859000001</v>
      </c>
      <c r="L486" s="86">
        <v>554.21670991999997</v>
      </c>
    </row>
    <row r="487" spans="1:12" ht="12.75" customHeight="1" x14ac:dyDescent="0.2">
      <c r="A487" s="85" t="s">
        <v>169</v>
      </c>
      <c r="B487" s="85">
        <v>22</v>
      </c>
      <c r="C487" s="86">
        <v>742.54765598999995</v>
      </c>
      <c r="D487" s="86">
        <v>738.73204706000001</v>
      </c>
      <c r="E487" s="86">
        <v>0</v>
      </c>
      <c r="F487" s="86">
        <v>73.873204709999996</v>
      </c>
      <c r="G487" s="86">
        <v>184.68301177000001</v>
      </c>
      <c r="H487" s="86">
        <v>369.36602353000001</v>
      </c>
      <c r="I487" s="86">
        <v>0</v>
      </c>
      <c r="J487" s="86">
        <v>406.30262587999999</v>
      </c>
      <c r="K487" s="86">
        <v>480.17583058999998</v>
      </c>
      <c r="L487" s="86">
        <v>554.04903530000001</v>
      </c>
    </row>
    <row r="488" spans="1:12" ht="12.75" customHeight="1" x14ac:dyDescent="0.2">
      <c r="A488" s="85" t="s">
        <v>169</v>
      </c>
      <c r="B488" s="85">
        <v>23</v>
      </c>
      <c r="C488" s="86">
        <v>801.16274827999996</v>
      </c>
      <c r="D488" s="86">
        <v>797.16779589999999</v>
      </c>
      <c r="E488" s="86">
        <v>0</v>
      </c>
      <c r="F488" s="86">
        <v>79.716779590000002</v>
      </c>
      <c r="G488" s="86">
        <v>199.29194898</v>
      </c>
      <c r="H488" s="86">
        <v>398.58389794999999</v>
      </c>
      <c r="I488" s="86">
        <v>0</v>
      </c>
      <c r="J488" s="86">
        <v>438.44228774999999</v>
      </c>
      <c r="K488" s="86">
        <v>518.15906733999998</v>
      </c>
      <c r="L488" s="86">
        <v>597.87584692999997</v>
      </c>
    </row>
    <row r="489" spans="1:12" ht="12.75" customHeight="1" x14ac:dyDescent="0.2">
      <c r="A489" s="85" t="s">
        <v>169</v>
      </c>
      <c r="B489" s="85">
        <v>24</v>
      </c>
      <c r="C489" s="86">
        <v>901.62258664000001</v>
      </c>
      <c r="D489" s="86">
        <v>897.10244093999995</v>
      </c>
      <c r="E489" s="86">
        <v>0</v>
      </c>
      <c r="F489" s="86">
        <v>89.710244090000003</v>
      </c>
      <c r="G489" s="86">
        <v>224.27561023999999</v>
      </c>
      <c r="H489" s="86">
        <v>448.55122046999998</v>
      </c>
      <c r="I489" s="86">
        <v>0</v>
      </c>
      <c r="J489" s="86">
        <v>493.40634252000001</v>
      </c>
      <c r="K489" s="86">
        <v>583.11658661000001</v>
      </c>
      <c r="L489" s="86">
        <v>672.82683070999997</v>
      </c>
    </row>
    <row r="490" spans="1:12" ht="12.75" customHeight="1" x14ac:dyDescent="0.2">
      <c r="A490" s="85" t="s">
        <v>170</v>
      </c>
      <c r="B490" s="85">
        <v>1</v>
      </c>
      <c r="C490" s="86">
        <v>1002.36483465</v>
      </c>
      <c r="D490" s="86">
        <v>997.18716271999995</v>
      </c>
      <c r="E490" s="86">
        <v>0</v>
      </c>
      <c r="F490" s="86">
        <v>99.718716270000002</v>
      </c>
      <c r="G490" s="86">
        <v>249.29679067999999</v>
      </c>
      <c r="H490" s="86">
        <v>498.59358135999997</v>
      </c>
      <c r="I490" s="86">
        <v>0</v>
      </c>
      <c r="J490" s="86">
        <v>548.45293949999996</v>
      </c>
      <c r="K490" s="86">
        <v>648.17165577000003</v>
      </c>
      <c r="L490" s="86">
        <v>747.89037203999999</v>
      </c>
    </row>
    <row r="491" spans="1:12" ht="12.75" customHeight="1" x14ac:dyDescent="0.2">
      <c r="A491" s="85" t="s">
        <v>170</v>
      </c>
      <c r="B491" s="85">
        <v>2</v>
      </c>
      <c r="C491" s="86">
        <v>1032.99710839</v>
      </c>
      <c r="D491" s="86">
        <v>1027.5955914000001</v>
      </c>
      <c r="E491" s="86">
        <v>0</v>
      </c>
      <c r="F491" s="86">
        <v>102.75955913999999</v>
      </c>
      <c r="G491" s="86">
        <v>256.89889785000003</v>
      </c>
      <c r="H491" s="86">
        <v>513.79779570000005</v>
      </c>
      <c r="I491" s="86">
        <v>0</v>
      </c>
      <c r="J491" s="86">
        <v>565.17757527000003</v>
      </c>
      <c r="K491" s="86">
        <v>667.93713441</v>
      </c>
      <c r="L491" s="86">
        <v>770.69669354999996</v>
      </c>
    </row>
    <row r="492" spans="1:12" ht="12.75" customHeight="1" x14ac:dyDescent="0.2">
      <c r="A492" s="85" t="s">
        <v>170</v>
      </c>
      <c r="B492" s="85">
        <v>3</v>
      </c>
      <c r="C492" s="86">
        <v>1059.7519231900001</v>
      </c>
      <c r="D492" s="86">
        <v>1054.22599455</v>
      </c>
      <c r="E492" s="86">
        <v>0</v>
      </c>
      <c r="F492" s="86">
        <v>105.42259946</v>
      </c>
      <c r="G492" s="86">
        <v>263.55649863999997</v>
      </c>
      <c r="H492" s="86">
        <v>527.11299727999995</v>
      </c>
      <c r="I492" s="86">
        <v>0</v>
      </c>
      <c r="J492" s="86">
        <v>579.824297</v>
      </c>
      <c r="K492" s="86">
        <v>685.24689646000002</v>
      </c>
      <c r="L492" s="86">
        <v>790.66949591000002</v>
      </c>
    </row>
    <row r="493" spans="1:12" ht="12.75" customHeight="1" x14ac:dyDescent="0.2">
      <c r="A493" s="85" t="s">
        <v>170</v>
      </c>
      <c r="B493" s="85">
        <v>4</v>
      </c>
      <c r="C493" s="86">
        <v>1074.3147405699999</v>
      </c>
      <c r="D493" s="86">
        <v>1068.8462602899999</v>
      </c>
      <c r="E493" s="86">
        <v>0</v>
      </c>
      <c r="F493" s="86">
        <v>106.88462603000001</v>
      </c>
      <c r="G493" s="86">
        <v>267.21156507000001</v>
      </c>
      <c r="H493" s="86">
        <v>534.42313015000002</v>
      </c>
      <c r="I493" s="86">
        <v>0</v>
      </c>
      <c r="J493" s="86">
        <v>587.86544316000004</v>
      </c>
      <c r="K493" s="86">
        <v>694.75006918999998</v>
      </c>
      <c r="L493" s="86">
        <v>801.63469522000003</v>
      </c>
    </row>
    <row r="494" spans="1:12" ht="12.75" customHeight="1" x14ac:dyDescent="0.2">
      <c r="A494" s="85" t="s">
        <v>170</v>
      </c>
      <c r="B494" s="85">
        <v>5</v>
      </c>
      <c r="C494" s="86">
        <v>1070.8765378799999</v>
      </c>
      <c r="D494" s="86">
        <v>1065.2563763999999</v>
      </c>
      <c r="E494" s="86">
        <v>0</v>
      </c>
      <c r="F494" s="86">
        <v>106.52563764</v>
      </c>
      <c r="G494" s="86">
        <v>266.31409409999998</v>
      </c>
      <c r="H494" s="86">
        <v>532.62818819999995</v>
      </c>
      <c r="I494" s="86">
        <v>0</v>
      </c>
      <c r="J494" s="86">
        <v>585.89100701999996</v>
      </c>
      <c r="K494" s="86">
        <v>692.41664465999997</v>
      </c>
      <c r="L494" s="86">
        <v>798.94228229999999</v>
      </c>
    </row>
    <row r="495" spans="1:12" ht="12.75" customHeight="1" x14ac:dyDescent="0.2">
      <c r="A495" s="85" t="s">
        <v>170</v>
      </c>
      <c r="B495" s="85">
        <v>6</v>
      </c>
      <c r="C495" s="86">
        <v>1055.5024722999999</v>
      </c>
      <c r="D495" s="86">
        <v>1050.12050069</v>
      </c>
      <c r="E495" s="86">
        <v>0</v>
      </c>
      <c r="F495" s="86">
        <v>105.01205007</v>
      </c>
      <c r="G495" s="86">
        <v>262.53012517000002</v>
      </c>
      <c r="H495" s="86">
        <v>525.06025035000005</v>
      </c>
      <c r="I495" s="86">
        <v>0</v>
      </c>
      <c r="J495" s="86">
        <v>577.56627537999998</v>
      </c>
      <c r="K495" s="86">
        <v>682.57832544999997</v>
      </c>
      <c r="L495" s="86">
        <v>787.59037551999995</v>
      </c>
    </row>
    <row r="496" spans="1:12" ht="12.75" customHeight="1" x14ac:dyDescent="0.2">
      <c r="A496" s="85" t="s">
        <v>170</v>
      </c>
      <c r="B496" s="85">
        <v>7</v>
      </c>
      <c r="C496" s="86">
        <v>999.83575347999999</v>
      </c>
      <c r="D496" s="86">
        <v>994.73596654999994</v>
      </c>
      <c r="E496" s="86">
        <v>0</v>
      </c>
      <c r="F496" s="86">
        <v>99.473596659999998</v>
      </c>
      <c r="G496" s="86">
        <v>248.68399163999999</v>
      </c>
      <c r="H496" s="86">
        <v>497.36798327999998</v>
      </c>
      <c r="I496" s="86">
        <v>0</v>
      </c>
      <c r="J496" s="86">
        <v>547.10478160000002</v>
      </c>
      <c r="K496" s="86">
        <v>646.57837826000002</v>
      </c>
      <c r="L496" s="86">
        <v>746.05197491000001</v>
      </c>
    </row>
    <row r="497" spans="1:12" ht="12.75" customHeight="1" x14ac:dyDescent="0.2">
      <c r="A497" s="85" t="s">
        <v>170</v>
      </c>
      <c r="B497" s="85">
        <v>8</v>
      </c>
      <c r="C497" s="86">
        <v>924.79427056999998</v>
      </c>
      <c r="D497" s="86">
        <v>919.66251506000003</v>
      </c>
      <c r="E497" s="86">
        <v>0</v>
      </c>
      <c r="F497" s="86">
        <v>91.966251510000006</v>
      </c>
      <c r="G497" s="86">
        <v>229.91562877000001</v>
      </c>
      <c r="H497" s="86">
        <v>459.83125753000002</v>
      </c>
      <c r="I497" s="86">
        <v>0</v>
      </c>
      <c r="J497" s="86">
        <v>505.81438328000002</v>
      </c>
      <c r="K497" s="86">
        <v>597.78063479000002</v>
      </c>
      <c r="L497" s="86">
        <v>689.74688630000003</v>
      </c>
    </row>
    <row r="498" spans="1:12" ht="12.75" customHeight="1" x14ac:dyDescent="0.2">
      <c r="A498" s="85" t="s">
        <v>170</v>
      </c>
      <c r="B498" s="85">
        <v>9</v>
      </c>
      <c r="C498" s="86">
        <v>872.42456011000002</v>
      </c>
      <c r="D498" s="86">
        <v>863.66402047999998</v>
      </c>
      <c r="E498" s="86">
        <v>0</v>
      </c>
      <c r="F498" s="86">
        <v>86.366402050000005</v>
      </c>
      <c r="G498" s="86">
        <v>215.91600511999999</v>
      </c>
      <c r="H498" s="86">
        <v>431.83201023999999</v>
      </c>
      <c r="I498" s="86">
        <v>0</v>
      </c>
      <c r="J498" s="86">
        <v>475.01521126</v>
      </c>
      <c r="K498" s="86">
        <v>561.38161331000003</v>
      </c>
      <c r="L498" s="86">
        <v>647.74801535999995</v>
      </c>
    </row>
    <row r="499" spans="1:12" ht="12.75" customHeight="1" x14ac:dyDescent="0.2">
      <c r="A499" s="85" t="s">
        <v>170</v>
      </c>
      <c r="B499" s="85">
        <v>10</v>
      </c>
      <c r="C499" s="86">
        <v>815.50478335000003</v>
      </c>
      <c r="D499" s="86">
        <v>807.91711469999996</v>
      </c>
      <c r="E499" s="86">
        <v>0</v>
      </c>
      <c r="F499" s="86">
        <v>80.791711469999996</v>
      </c>
      <c r="G499" s="86">
        <v>201.97927867999999</v>
      </c>
      <c r="H499" s="86">
        <v>403.95855734999998</v>
      </c>
      <c r="I499" s="86">
        <v>0</v>
      </c>
      <c r="J499" s="86">
        <v>444.35441308999998</v>
      </c>
      <c r="K499" s="86">
        <v>525.14612455999998</v>
      </c>
      <c r="L499" s="86">
        <v>605.93783602999997</v>
      </c>
    </row>
    <row r="500" spans="1:12" ht="12.75" customHeight="1" x14ac:dyDescent="0.2">
      <c r="A500" s="85" t="s">
        <v>170</v>
      </c>
      <c r="B500" s="85">
        <v>11</v>
      </c>
      <c r="C500" s="86">
        <v>813.07146909999994</v>
      </c>
      <c r="D500" s="86">
        <v>805.85180630000002</v>
      </c>
      <c r="E500" s="86">
        <v>0</v>
      </c>
      <c r="F500" s="86">
        <v>80.585180629999996</v>
      </c>
      <c r="G500" s="86">
        <v>201.46295158000001</v>
      </c>
      <c r="H500" s="86">
        <v>402.92590315000001</v>
      </c>
      <c r="I500" s="86">
        <v>0</v>
      </c>
      <c r="J500" s="86">
        <v>443.21849347</v>
      </c>
      <c r="K500" s="86">
        <v>523.80367409999997</v>
      </c>
      <c r="L500" s="86">
        <v>604.38885473000005</v>
      </c>
    </row>
    <row r="501" spans="1:12" ht="12.75" customHeight="1" x14ac:dyDescent="0.2">
      <c r="A501" s="85" t="s">
        <v>170</v>
      </c>
      <c r="B501" s="85">
        <v>12</v>
      </c>
      <c r="C501" s="86">
        <v>822.69857308999997</v>
      </c>
      <c r="D501" s="86">
        <v>815.18859421000002</v>
      </c>
      <c r="E501" s="86">
        <v>0</v>
      </c>
      <c r="F501" s="86">
        <v>81.518859419999998</v>
      </c>
      <c r="G501" s="86">
        <v>203.79714855</v>
      </c>
      <c r="H501" s="86">
        <v>407.59429711000001</v>
      </c>
      <c r="I501" s="86">
        <v>0</v>
      </c>
      <c r="J501" s="86">
        <v>448.35372682000002</v>
      </c>
      <c r="K501" s="86">
        <v>529.87258624000003</v>
      </c>
      <c r="L501" s="86">
        <v>611.39144566000004</v>
      </c>
    </row>
    <row r="502" spans="1:12" ht="12.75" customHeight="1" x14ac:dyDescent="0.2">
      <c r="A502" s="85" t="s">
        <v>170</v>
      </c>
      <c r="B502" s="85">
        <v>13</v>
      </c>
      <c r="C502" s="86">
        <v>848.90129306999995</v>
      </c>
      <c r="D502" s="86">
        <v>842.61396676000004</v>
      </c>
      <c r="E502" s="86">
        <v>0</v>
      </c>
      <c r="F502" s="86">
        <v>84.261396680000004</v>
      </c>
      <c r="G502" s="86">
        <v>210.65349169000001</v>
      </c>
      <c r="H502" s="86">
        <v>421.30698338000002</v>
      </c>
      <c r="I502" s="86">
        <v>0</v>
      </c>
      <c r="J502" s="86">
        <v>463.43768172</v>
      </c>
      <c r="K502" s="86">
        <v>547.69907838999995</v>
      </c>
      <c r="L502" s="86">
        <v>631.96047507000003</v>
      </c>
    </row>
    <row r="503" spans="1:12" ht="12.75" customHeight="1" x14ac:dyDescent="0.2">
      <c r="A503" s="85" t="s">
        <v>170</v>
      </c>
      <c r="B503" s="85">
        <v>14</v>
      </c>
      <c r="C503" s="86">
        <v>868.36891132000005</v>
      </c>
      <c r="D503" s="86">
        <v>863.46142460999999</v>
      </c>
      <c r="E503" s="86">
        <v>0</v>
      </c>
      <c r="F503" s="86">
        <v>86.346142459999996</v>
      </c>
      <c r="G503" s="86">
        <v>215.86535615</v>
      </c>
      <c r="H503" s="86">
        <v>431.73071231</v>
      </c>
      <c r="I503" s="86">
        <v>0</v>
      </c>
      <c r="J503" s="86">
        <v>474.90378354000001</v>
      </c>
      <c r="K503" s="86">
        <v>561.24992599999996</v>
      </c>
      <c r="L503" s="86">
        <v>647.59606845999997</v>
      </c>
    </row>
    <row r="504" spans="1:12" ht="12.75" customHeight="1" x14ac:dyDescent="0.2">
      <c r="A504" s="85" t="s">
        <v>170</v>
      </c>
      <c r="B504" s="85">
        <v>15</v>
      </c>
      <c r="C504" s="86">
        <v>875.12814916000002</v>
      </c>
      <c r="D504" s="86">
        <v>870.71733411000002</v>
      </c>
      <c r="E504" s="86">
        <v>0</v>
      </c>
      <c r="F504" s="86">
        <v>87.071733409999993</v>
      </c>
      <c r="G504" s="86">
        <v>217.67933353000001</v>
      </c>
      <c r="H504" s="86">
        <v>435.35866706000002</v>
      </c>
      <c r="I504" s="86">
        <v>0</v>
      </c>
      <c r="J504" s="86">
        <v>478.89453376</v>
      </c>
      <c r="K504" s="86">
        <v>565.96626717000004</v>
      </c>
      <c r="L504" s="86">
        <v>653.03800058000002</v>
      </c>
    </row>
    <row r="505" spans="1:12" ht="12.75" customHeight="1" x14ac:dyDescent="0.2">
      <c r="A505" s="85" t="s">
        <v>170</v>
      </c>
      <c r="B505" s="85">
        <v>16</v>
      </c>
      <c r="C505" s="86">
        <v>873.04684793000001</v>
      </c>
      <c r="D505" s="86">
        <v>868.70932390999997</v>
      </c>
      <c r="E505" s="86">
        <v>0</v>
      </c>
      <c r="F505" s="86">
        <v>86.870932389999993</v>
      </c>
      <c r="G505" s="86">
        <v>217.17733097999999</v>
      </c>
      <c r="H505" s="86">
        <v>434.35466195999999</v>
      </c>
      <c r="I505" s="86">
        <v>0</v>
      </c>
      <c r="J505" s="86">
        <v>477.79012814999999</v>
      </c>
      <c r="K505" s="86">
        <v>564.66106053999999</v>
      </c>
      <c r="L505" s="86">
        <v>651.53199293</v>
      </c>
    </row>
    <row r="506" spans="1:12" ht="12.75" customHeight="1" x14ac:dyDescent="0.2">
      <c r="A506" s="85" t="s">
        <v>170</v>
      </c>
      <c r="B506" s="85">
        <v>17</v>
      </c>
      <c r="C506" s="86">
        <v>883.35655945999997</v>
      </c>
      <c r="D506" s="86">
        <v>876.03092877999995</v>
      </c>
      <c r="E506" s="86">
        <v>0</v>
      </c>
      <c r="F506" s="86">
        <v>87.603092880000005</v>
      </c>
      <c r="G506" s="86">
        <v>219.00773219999999</v>
      </c>
      <c r="H506" s="86">
        <v>438.01546438999998</v>
      </c>
      <c r="I506" s="86">
        <v>0</v>
      </c>
      <c r="J506" s="86">
        <v>481.81701083000002</v>
      </c>
      <c r="K506" s="86">
        <v>569.42010371000003</v>
      </c>
      <c r="L506" s="86">
        <v>657.02319659</v>
      </c>
    </row>
    <row r="507" spans="1:12" ht="12.75" customHeight="1" x14ac:dyDescent="0.2">
      <c r="A507" s="85" t="s">
        <v>170</v>
      </c>
      <c r="B507" s="85">
        <v>18</v>
      </c>
      <c r="C507" s="86">
        <v>878.89098507999995</v>
      </c>
      <c r="D507" s="86">
        <v>870.52454670999998</v>
      </c>
      <c r="E507" s="86">
        <v>0</v>
      </c>
      <c r="F507" s="86">
        <v>87.052454670000003</v>
      </c>
      <c r="G507" s="86">
        <v>217.63113668</v>
      </c>
      <c r="H507" s="86">
        <v>435.26227335999999</v>
      </c>
      <c r="I507" s="86">
        <v>0</v>
      </c>
      <c r="J507" s="86">
        <v>478.78850068999998</v>
      </c>
      <c r="K507" s="86">
        <v>565.84095535999995</v>
      </c>
      <c r="L507" s="86">
        <v>652.89341003000004</v>
      </c>
    </row>
    <row r="508" spans="1:12" ht="12.75" customHeight="1" x14ac:dyDescent="0.2">
      <c r="A508" s="85" t="s">
        <v>170</v>
      </c>
      <c r="B508" s="85">
        <v>19</v>
      </c>
      <c r="C508" s="86">
        <v>846.80289164999999</v>
      </c>
      <c r="D508" s="86">
        <v>838.07895309000003</v>
      </c>
      <c r="E508" s="86">
        <v>0</v>
      </c>
      <c r="F508" s="86">
        <v>83.807895310000006</v>
      </c>
      <c r="G508" s="86">
        <v>209.51973827</v>
      </c>
      <c r="H508" s="86">
        <v>419.03947655000002</v>
      </c>
      <c r="I508" s="86">
        <v>0</v>
      </c>
      <c r="J508" s="86">
        <v>460.94342419999998</v>
      </c>
      <c r="K508" s="86">
        <v>544.75131951000003</v>
      </c>
      <c r="L508" s="86">
        <v>628.55921481999997</v>
      </c>
    </row>
    <row r="509" spans="1:12" ht="12.75" customHeight="1" x14ac:dyDescent="0.2">
      <c r="A509" s="85" t="s">
        <v>170</v>
      </c>
      <c r="B509" s="85">
        <v>20</v>
      </c>
      <c r="C509" s="86">
        <v>804.95879180999998</v>
      </c>
      <c r="D509" s="86">
        <v>799.36046419000002</v>
      </c>
      <c r="E509" s="86">
        <v>0</v>
      </c>
      <c r="F509" s="86">
        <v>79.936046419999997</v>
      </c>
      <c r="G509" s="86">
        <v>199.84011605000001</v>
      </c>
      <c r="H509" s="86">
        <v>399.68023210000001</v>
      </c>
      <c r="I509" s="86">
        <v>0</v>
      </c>
      <c r="J509" s="86">
        <v>439.64825530000002</v>
      </c>
      <c r="K509" s="86">
        <v>519.58430171999998</v>
      </c>
      <c r="L509" s="86">
        <v>599.52034814000001</v>
      </c>
    </row>
    <row r="510" spans="1:12" ht="12.75" customHeight="1" x14ac:dyDescent="0.2">
      <c r="A510" s="85" t="s">
        <v>170</v>
      </c>
      <c r="B510" s="85">
        <v>21</v>
      </c>
      <c r="C510" s="86">
        <v>800.45340436000004</v>
      </c>
      <c r="D510" s="86">
        <v>796.11027154999999</v>
      </c>
      <c r="E510" s="86">
        <v>0</v>
      </c>
      <c r="F510" s="86">
        <v>79.611027160000006</v>
      </c>
      <c r="G510" s="86">
        <v>199.02756789</v>
      </c>
      <c r="H510" s="86">
        <v>398.05513578</v>
      </c>
      <c r="I510" s="86">
        <v>0</v>
      </c>
      <c r="J510" s="86">
        <v>437.86064935000002</v>
      </c>
      <c r="K510" s="86">
        <v>517.47167650999995</v>
      </c>
      <c r="L510" s="86">
        <v>597.08270365999999</v>
      </c>
    </row>
    <row r="511" spans="1:12" ht="12.75" customHeight="1" x14ac:dyDescent="0.2">
      <c r="A511" s="85" t="s">
        <v>170</v>
      </c>
      <c r="B511" s="85">
        <v>22</v>
      </c>
      <c r="C511" s="86">
        <v>798.54548173000001</v>
      </c>
      <c r="D511" s="86">
        <v>794.44355399999995</v>
      </c>
      <c r="E511" s="86">
        <v>0</v>
      </c>
      <c r="F511" s="86">
        <v>79.444355400000006</v>
      </c>
      <c r="G511" s="86">
        <v>198.61088849999999</v>
      </c>
      <c r="H511" s="86">
        <v>397.22177699999997</v>
      </c>
      <c r="I511" s="86">
        <v>0</v>
      </c>
      <c r="J511" s="86">
        <v>436.94395470000001</v>
      </c>
      <c r="K511" s="86">
        <v>516.38831010000001</v>
      </c>
      <c r="L511" s="86">
        <v>595.83266549999996</v>
      </c>
    </row>
    <row r="512" spans="1:12" ht="12.75" customHeight="1" x14ac:dyDescent="0.2">
      <c r="A512" s="85" t="s">
        <v>170</v>
      </c>
      <c r="B512" s="85">
        <v>23</v>
      </c>
      <c r="C512" s="86">
        <v>877.82106428999998</v>
      </c>
      <c r="D512" s="86">
        <v>873.45586173000004</v>
      </c>
      <c r="E512" s="86">
        <v>0</v>
      </c>
      <c r="F512" s="86">
        <v>87.345586170000004</v>
      </c>
      <c r="G512" s="86">
        <v>218.36396543000001</v>
      </c>
      <c r="H512" s="86">
        <v>436.72793087000002</v>
      </c>
      <c r="I512" s="86">
        <v>0</v>
      </c>
      <c r="J512" s="86">
        <v>480.40072394999999</v>
      </c>
      <c r="K512" s="86">
        <v>567.74631011999998</v>
      </c>
      <c r="L512" s="86">
        <v>655.09189630000003</v>
      </c>
    </row>
    <row r="513" spans="1:12" ht="12.75" customHeight="1" x14ac:dyDescent="0.2">
      <c r="A513" s="85" t="s">
        <v>170</v>
      </c>
      <c r="B513" s="85">
        <v>24</v>
      </c>
      <c r="C513" s="86">
        <v>958.48113076000004</v>
      </c>
      <c r="D513" s="86">
        <v>953.65322174999994</v>
      </c>
      <c r="E513" s="86">
        <v>0</v>
      </c>
      <c r="F513" s="86">
        <v>95.365322180000007</v>
      </c>
      <c r="G513" s="86">
        <v>238.41330543999999</v>
      </c>
      <c r="H513" s="86">
        <v>476.82661087999998</v>
      </c>
      <c r="I513" s="86">
        <v>0</v>
      </c>
      <c r="J513" s="86">
        <v>524.50927195999998</v>
      </c>
      <c r="K513" s="86">
        <v>619.87459414</v>
      </c>
      <c r="L513" s="86">
        <v>715.23991631000001</v>
      </c>
    </row>
    <row r="514" spans="1:12" ht="12.75" customHeight="1" x14ac:dyDescent="0.2">
      <c r="A514" s="85" t="s">
        <v>171</v>
      </c>
      <c r="B514" s="85">
        <v>1</v>
      </c>
      <c r="C514" s="86">
        <v>903.49697951999997</v>
      </c>
      <c r="D514" s="86">
        <v>898.91949690000001</v>
      </c>
      <c r="E514" s="86">
        <v>0</v>
      </c>
      <c r="F514" s="86">
        <v>89.891949690000004</v>
      </c>
      <c r="G514" s="86">
        <v>224.72987423000001</v>
      </c>
      <c r="H514" s="86">
        <v>449.45974845000001</v>
      </c>
      <c r="I514" s="86">
        <v>0</v>
      </c>
      <c r="J514" s="86">
        <v>494.40572329999998</v>
      </c>
      <c r="K514" s="86">
        <v>584.29767299000002</v>
      </c>
      <c r="L514" s="86">
        <v>674.18962267999996</v>
      </c>
    </row>
    <row r="515" spans="1:12" ht="12.75" customHeight="1" x14ac:dyDescent="0.2">
      <c r="A515" s="85" t="s">
        <v>171</v>
      </c>
      <c r="B515" s="85">
        <v>2</v>
      </c>
      <c r="C515" s="86">
        <v>935.01379825000004</v>
      </c>
      <c r="D515" s="86">
        <v>930.31522199000005</v>
      </c>
      <c r="E515" s="86">
        <v>0</v>
      </c>
      <c r="F515" s="86">
        <v>93.031522199999998</v>
      </c>
      <c r="G515" s="86">
        <v>232.57880549999999</v>
      </c>
      <c r="H515" s="86">
        <v>465.15761099999997</v>
      </c>
      <c r="I515" s="86">
        <v>0</v>
      </c>
      <c r="J515" s="86">
        <v>511.67337208999999</v>
      </c>
      <c r="K515" s="86">
        <v>604.70489428999997</v>
      </c>
      <c r="L515" s="86">
        <v>697.73641649000001</v>
      </c>
    </row>
    <row r="516" spans="1:12" ht="12.75" customHeight="1" x14ac:dyDescent="0.2">
      <c r="A516" s="85" t="s">
        <v>171</v>
      </c>
      <c r="B516" s="85">
        <v>3</v>
      </c>
      <c r="C516" s="86">
        <v>957.47081319999995</v>
      </c>
      <c r="D516" s="86">
        <v>952.69331904000001</v>
      </c>
      <c r="E516" s="86">
        <v>0</v>
      </c>
      <c r="F516" s="86">
        <v>95.269331899999997</v>
      </c>
      <c r="G516" s="86">
        <v>238.17332976</v>
      </c>
      <c r="H516" s="86">
        <v>476.34665952</v>
      </c>
      <c r="I516" s="86">
        <v>0</v>
      </c>
      <c r="J516" s="86">
        <v>523.98132547</v>
      </c>
      <c r="K516" s="86">
        <v>619.25065738000001</v>
      </c>
      <c r="L516" s="86">
        <v>714.51998928</v>
      </c>
    </row>
    <row r="517" spans="1:12" ht="12.75" customHeight="1" x14ac:dyDescent="0.2">
      <c r="A517" s="85" t="s">
        <v>171</v>
      </c>
      <c r="B517" s="85">
        <v>4</v>
      </c>
      <c r="C517" s="86">
        <v>961.77756947</v>
      </c>
      <c r="D517" s="86">
        <v>956.99728161999997</v>
      </c>
      <c r="E517" s="86">
        <v>0</v>
      </c>
      <c r="F517" s="86">
        <v>95.699728160000006</v>
      </c>
      <c r="G517" s="86">
        <v>239.24932041</v>
      </c>
      <c r="H517" s="86">
        <v>478.49864080999998</v>
      </c>
      <c r="I517" s="86">
        <v>0</v>
      </c>
      <c r="J517" s="86">
        <v>526.34850488999996</v>
      </c>
      <c r="K517" s="86">
        <v>622.04823305000002</v>
      </c>
      <c r="L517" s="86">
        <v>717.74796121999998</v>
      </c>
    </row>
    <row r="518" spans="1:12" ht="12.75" customHeight="1" x14ac:dyDescent="0.2">
      <c r="A518" s="85" t="s">
        <v>171</v>
      </c>
      <c r="B518" s="85">
        <v>5</v>
      </c>
      <c r="C518" s="86">
        <v>958.02132376999998</v>
      </c>
      <c r="D518" s="86">
        <v>953.21177264000005</v>
      </c>
      <c r="E518" s="86">
        <v>0</v>
      </c>
      <c r="F518" s="86">
        <v>95.321177259999999</v>
      </c>
      <c r="G518" s="86">
        <v>238.30294316000001</v>
      </c>
      <c r="H518" s="86">
        <v>476.60588632000002</v>
      </c>
      <c r="I518" s="86">
        <v>0</v>
      </c>
      <c r="J518" s="86">
        <v>524.26647494999997</v>
      </c>
      <c r="K518" s="86">
        <v>619.58765222</v>
      </c>
      <c r="L518" s="86">
        <v>714.90882948000001</v>
      </c>
    </row>
    <row r="519" spans="1:12" ht="12.75" customHeight="1" x14ac:dyDescent="0.2">
      <c r="A519" s="85" t="s">
        <v>171</v>
      </c>
      <c r="B519" s="85">
        <v>6</v>
      </c>
      <c r="C519" s="86">
        <v>942.62316548000001</v>
      </c>
      <c r="D519" s="86">
        <v>937.93974544000002</v>
      </c>
      <c r="E519" s="86">
        <v>0</v>
      </c>
      <c r="F519" s="86">
        <v>93.793974539999994</v>
      </c>
      <c r="G519" s="86">
        <v>234.48493636000001</v>
      </c>
      <c r="H519" s="86">
        <v>468.96987272000001</v>
      </c>
      <c r="I519" s="86">
        <v>0</v>
      </c>
      <c r="J519" s="86">
        <v>515.86685998999997</v>
      </c>
      <c r="K519" s="86">
        <v>609.66083454</v>
      </c>
      <c r="L519" s="86">
        <v>703.45480908000002</v>
      </c>
    </row>
    <row r="520" spans="1:12" ht="12.75" customHeight="1" x14ac:dyDescent="0.2">
      <c r="A520" s="85" t="s">
        <v>171</v>
      </c>
      <c r="B520" s="85">
        <v>7</v>
      </c>
      <c r="C520" s="86">
        <v>953.92707435</v>
      </c>
      <c r="D520" s="86">
        <v>949.23428386000001</v>
      </c>
      <c r="E520" s="86">
        <v>0</v>
      </c>
      <c r="F520" s="86">
        <v>94.923428389999998</v>
      </c>
      <c r="G520" s="86">
        <v>237.30857097000001</v>
      </c>
      <c r="H520" s="86">
        <v>474.61714193</v>
      </c>
      <c r="I520" s="86">
        <v>0</v>
      </c>
      <c r="J520" s="86">
        <v>522.07885611999995</v>
      </c>
      <c r="K520" s="86">
        <v>617.00228450999998</v>
      </c>
      <c r="L520" s="86">
        <v>711.92571290000001</v>
      </c>
    </row>
    <row r="521" spans="1:12" ht="12.75" customHeight="1" x14ac:dyDescent="0.2">
      <c r="A521" s="85" t="s">
        <v>171</v>
      </c>
      <c r="B521" s="85">
        <v>8</v>
      </c>
      <c r="C521" s="86">
        <v>940.83480942999995</v>
      </c>
      <c r="D521" s="86">
        <v>936.17358586</v>
      </c>
      <c r="E521" s="86">
        <v>0</v>
      </c>
      <c r="F521" s="86">
        <v>93.617358589999995</v>
      </c>
      <c r="G521" s="86">
        <v>234.04339647</v>
      </c>
      <c r="H521" s="86">
        <v>468.08679293</v>
      </c>
      <c r="I521" s="86">
        <v>0</v>
      </c>
      <c r="J521" s="86">
        <v>514.89547221999999</v>
      </c>
      <c r="K521" s="86">
        <v>608.51283080999997</v>
      </c>
      <c r="L521" s="86">
        <v>702.13018939999995</v>
      </c>
    </row>
    <row r="522" spans="1:12" ht="12.75" customHeight="1" x14ac:dyDescent="0.2">
      <c r="A522" s="85" t="s">
        <v>171</v>
      </c>
      <c r="B522" s="85">
        <v>9</v>
      </c>
      <c r="C522" s="86">
        <v>868.17218204000005</v>
      </c>
      <c r="D522" s="86">
        <v>863.83125467000002</v>
      </c>
      <c r="E522" s="86">
        <v>0</v>
      </c>
      <c r="F522" s="86">
        <v>86.383125469999996</v>
      </c>
      <c r="G522" s="86">
        <v>215.95781367000001</v>
      </c>
      <c r="H522" s="86">
        <v>431.91562734000001</v>
      </c>
      <c r="I522" s="86">
        <v>0</v>
      </c>
      <c r="J522" s="86">
        <v>475.10719007</v>
      </c>
      <c r="K522" s="86">
        <v>561.49031553999998</v>
      </c>
      <c r="L522" s="86">
        <v>647.87344099999996</v>
      </c>
    </row>
    <row r="523" spans="1:12" ht="12.75" customHeight="1" x14ac:dyDescent="0.2">
      <c r="A523" s="85" t="s">
        <v>171</v>
      </c>
      <c r="B523" s="85">
        <v>10</v>
      </c>
      <c r="C523" s="86">
        <v>810.56415317000005</v>
      </c>
      <c r="D523" s="86">
        <v>806.55689113999995</v>
      </c>
      <c r="E523" s="86">
        <v>0</v>
      </c>
      <c r="F523" s="86">
        <v>80.655689109999997</v>
      </c>
      <c r="G523" s="86">
        <v>201.63922278999999</v>
      </c>
      <c r="H523" s="86">
        <v>403.27844556999997</v>
      </c>
      <c r="I523" s="86">
        <v>0</v>
      </c>
      <c r="J523" s="86">
        <v>443.60629012999999</v>
      </c>
      <c r="K523" s="86">
        <v>524.26197923999996</v>
      </c>
      <c r="L523" s="86">
        <v>604.91766835999999</v>
      </c>
    </row>
    <row r="524" spans="1:12" ht="12.75" customHeight="1" x14ac:dyDescent="0.2">
      <c r="A524" s="85" t="s">
        <v>171</v>
      </c>
      <c r="B524" s="85">
        <v>11</v>
      </c>
      <c r="C524" s="86">
        <v>805.71942218000004</v>
      </c>
      <c r="D524" s="86">
        <v>801.75367328000004</v>
      </c>
      <c r="E524" s="86">
        <v>0</v>
      </c>
      <c r="F524" s="86">
        <v>80.17536733</v>
      </c>
      <c r="G524" s="86">
        <v>200.43841832000001</v>
      </c>
      <c r="H524" s="86">
        <v>400.87683664000002</v>
      </c>
      <c r="I524" s="86">
        <v>0</v>
      </c>
      <c r="J524" s="86">
        <v>440.9645203</v>
      </c>
      <c r="K524" s="86">
        <v>521.13988762999998</v>
      </c>
      <c r="L524" s="86">
        <v>601.31525495999995</v>
      </c>
    </row>
    <row r="525" spans="1:12" ht="12.75" customHeight="1" x14ac:dyDescent="0.2">
      <c r="A525" s="85" t="s">
        <v>171</v>
      </c>
      <c r="B525" s="85">
        <v>12</v>
      </c>
      <c r="C525" s="86">
        <v>855.72555313999999</v>
      </c>
      <c r="D525" s="86">
        <v>851.41030609999996</v>
      </c>
      <c r="E525" s="86">
        <v>0</v>
      </c>
      <c r="F525" s="86">
        <v>85.141030610000001</v>
      </c>
      <c r="G525" s="86">
        <v>212.85257652999999</v>
      </c>
      <c r="H525" s="86">
        <v>425.70515304999998</v>
      </c>
      <c r="I525" s="86">
        <v>0</v>
      </c>
      <c r="J525" s="86">
        <v>468.27566836</v>
      </c>
      <c r="K525" s="86">
        <v>553.41669896999997</v>
      </c>
      <c r="L525" s="86">
        <v>638.55772958</v>
      </c>
    </row>
    <row r="526" spans="1:12" ht="12.75" customHeight="1" x14ac:dyDescent="0.2">
      <c r="A526" s="85" t="s">
        <v>171</v>
      </c>
      <c r="B526" s="85">
        <v>13</v>
      </c>
      <c r="C526" s="86">
        <v>852.99832542000001</v>
      </c>
      <c r="D526" s="86">
        <v>848.56532079999999</v>
      </c>
      <c r="E526" s="86">
        <v>0</v>
      </c>
      <c r="F526" s="86">
        <v>84.856532079999994</v>
      </c>
      <c r="G526" s="86">
        <v>212.1413302</v>
      </c>
      <c r="H526" s="86">
        <v>424.2826604</v>
      </c>
      <c r="I526" s="86">
        <v>0</v>
      </c>
      <c r="J526" s="86">
        <v>466.71092643999998</v>
      </c>
      <c r="K526" s="86">
        <v>551.56745851999995</v>
      </c>
      <c r="L526" s="86">
        <v>636.42399060000002</v>
      </c>
    </row>
    <row r="527" spans="1:12" ht="12.75" customHeight="1" x14ac:dyDescent="0.2">
      <c r="A527" s="85" t="s">
        <v>171</v>
      </c>
      <c r="B527" s="85">
        <v>14</v>
      </c>
      <c r="C527" s="86">
        <v>857.10641916999998</v>
      </c>
      <c r="D527" s="86">
        <v>851.43103642999995</v>
      </c>
      <c r="E527" s="86">
        <v>0</v>
      </c>
      <c r="F527" s="86">
        <v>85.143103640000007</v>
      </c>
      <c r="G527" s="86">
        <v>212.85775910999999</v>
      </c>
      <c r="H527" s="86">
        <v>425.71551821999998</v>
      </c>
      <c r="I527" s="86">
        <v>0</v>
      </c>
      <c r="J527" s="86">
        <v>468.28707004</v>
      </c>
      <c r="K527" s="86">
        <v>553.43017368000005</v>
      </c>
      <c r="L527" s="86">
        <v>638.57327731999999</v>
      </c>
    </row>
    <row r="528" spans="1:12" ht="12.75" customHeight="1" x14ac:dyDescent="0.2">
      <c r="A528" s="85" t="s">
        <v>171</v>
      </c>
      <c r="B528" s="85">
        <v>15</v>
      </c>
      <c r="C528" s="86">
        <v>868.19162672000004</v>
      </c>
      <c r="D528" s="86">
        <v>862.30263362999995</v>
      </c>
      <c r="E528" s="86">
        <v>0</v>
      </c>
      <c r="F528" s="86">
        <v>86.230263359999995</v>
      </c>
      <c r="G528" s="86">
        <v>215.57565840999999</v>
      </c>
      <c r="H528" s="86">
        <v>431.15131681999998</v>
      </c>
      <c r="I528" s="86">
        <v>0</v>
      </c>
      <c r="J528" s="86">
        <v>474.26644850000002</v>
      </c>
      <c r="K528" s="86">
        <v>560.49671186</v>
      </c>
      <c r="L528" s="86">
        <v>646.72697521999999</v>
      </c>
    </row>
    <row r="529" spans="1:12" ht="12.75" customHeight="1" x14ac:dyDescent="0.2">
      <c r="A529" s="85" t="s">
        <v>171</v>
      </c>
      <c r="B529" s="85">
        <v>16</v>
      </c>
      <c r="C529" s="86">
        <v>879.34399241000006</v>
      </c>
      <c r="D529" s="86">
        <v>871.97563896999998</v>
      </c>
      <c r="E529" s="86">
        <v>0</v>
      </c>
      <c r="F529" s="86">
        <v>87.197563900000006</v>
      </c>
      <c r="G529" s="86">
        <v>217.99390973999999</v>
      </c>
      <c r="H529" s="86">
        <v>435.98781948999999</v>
      </c>
      <c r="I529" s="86">
        <v>0</v>
      </c>
      <c r="J529" s="86">
        <v>479.58660142999997</v>
      </c>
      <c r="K529" s="86">
        <v>566.78416532999995</v>
      </c>
      <c r="L529" s="86">
        <v>653.98172923000004</v>
      </c>
    </row>
    <row r="530" spans="1:12" ht="12.75" customHeight="1" x14ac:dyDescent="0.2">
      <c r="A530" s="85" t="s">
        <v>171</v>
      </c>
      <c r="B530" s="85">
        <v>17</v>
      </c>
      <c r="C530" s="86">
        <v>881.09625755000002</v>
      </c>
      <c r="D530" s="86">
        <v>872.63223448999997</v>
      </c>
      <c r="E530" s="86">
        <v>0</v>
      </c>
      <c r="F530" s="86">
        <v>87.263223449999998</v>
      </c>
      <c r="G530" s="86">
        <v>218.15805861999999</v>
      </c>
      <c r="H530" s="86">
        <v>436.31611724999999</v>
      </c>
      <c r="I530" s="86">
        <v>0</v>
      </c>
      <c r="J530" s="86">
        <v>479.94772897000001</v>
      </c>
      <c r="K530" s="86">
        <v>567.21095242000001</v>
      </c>
      <c r="L530" s="86">
        <v>654.47417586999995</v>
      </c>
    </row>
    <row r="531" spans="1:12" ht="12.75" customHeight="1" x14ac:dyDescent="0.2">
      <c r="A531" s="85" t="s">
        <v>171</v>
      </c>
      <c r="B531" s="85">
        <v>18</v>
      </c>
      <c r="C531" s="86">
        <v>881.99580535999996</v>
      </c>
      <c r="D531" s="86">
        <v>873.94085124000003</v>
      </c>
      <c r="E531" s="86">
        <v>0</v>
      </c>
      <c r="F531" s="86">
        <v>87.39408512</v>
      </c>
      <c r="G531" s="86">
        <v>218.48521281000001</v>
      </c>
      <c r="H531" s="86">
        <v>436.97042562000001</v>
      </c>
      <c r="I531" s="86">
        <v>0</v>
      </c>
      <c r="J531" s="86">
        <v>480.66746818000001</v>
      </c>
      <c r="K531" s="86">
        <v>568.06155331000002</v>
      </c>
      <c r="L531" s="86">
        <v>655.45563843000002</v>
      </c>
    </row>
    <row r="532" spans="1:12" ht="12.75" customHeight="1" x14ac:dyDescent="0.2">
      <c r="A532" s="85" t="s">
        <v>171</v>
      </c>
      <c r="B532" s="85">
        <v>19</v>
      </c>
      <c r="C532" s="86">
        <v>865.80624650000004</v>
      </c>
      <c r="D532" s="86">
        <v>858.53191821999997</v>
      </c>
      <c r="E532" s="86">
        <v>0</v>
      </c>
      <c r="F532" s="86">
        <v>85.853191820000006</v>
      </c>
      <c r="G532" s="86">
        <v>214.63297956</v>
      </c>
      <c r="H532" s="86">
        <v>429.26595910999998</v>
      </c>
      <c r="I532" s="86">
        <v>0</v>
      </c>
      <c r="J532" s="86">
        <v>472.19255501999999</v>
      </c>
      <c r="K532" s="86">
        <v>558.04574683999999</v>
      </c>
      <c r="L532" s="86">
        <v>643.89893867000001</v>
      </c>
    </row>
    <row r="533" spans="1:12" ht="12.75" customHeight="1" x14ac:dyDescent="0.2">
      <c r="A533" s="85" t="s">
        <v>171</v>
      </c>
      <c r="B533" s="85">
        <v>20</v>
      </c>
      <c r="C533" s="86">
        <v>841.79972432</v>
      </c>
      <c r="D533" s="86">
        <v>835.78103368999996</v>
      </c>
      <c r="E533" s="86">
        <v>0</v>
      </c>
      <c r="F533" s="86">
        <v>83.578103369999994</v>
      </c>
      <c r="G533" s="86">
        <v>208.94525841999999</v>
      </c>
      <c r="H533" s="86">
        <v>417.89051684999998</v>
      </c>
      <c r="I533" s="86">
        <v>0</v>
      </c>
      <c r="J533" s="86">
        <v>459.67956852999998</v>
      </c>
      <c r="K533" s="86">
        <v>543.25767189999999</v>
      </c>
      <c r="L533" s="86">
        <v>626.83577527</v>
      </c>
    </row>
    <row r="534" spans="1:12" ht="12.75" customHeight="1" x14ac:dyDescent="0.2">
      <c r="A534" s="85" t="s">
        <v>171</v>
      </c>
      <c r="B534" s="85">
        <v>21</v>
      </c>
      <c r="C534" s="86">
        <v>817.94274584000004</v>
      </c>
      <c r="D534" s="86">
        <v>811.29014498000004</v>
      </c>
      <c r="E534" s="86">
        <v>0</v>
      </c>
      <c r="F534" s="86">
        <v>81.129014499999997</v>
      </c>
      <c r="G534" s="86">
        <v>202.82253625000001</v>
      </c>
      <c r="H534" s="86">
        <v>405.64507249000002</v>
      </c>
      <c r="I534" s="86">
        <v>0</v>
      </c>
      <c r="J534" s="86">
        <v>446.20957973999998</v>
      </c>
      <c r="K534" s="86">
        <v>527.33859424000002</v>
      </c>
      <c r="L534" s="86">
        <v>608.46760873999995</v>
      </c>
    </row>
    <row r="535" spans="1:12" ht="12.75" customHeight="1" x14ac:dyDescent="0.2">
      <c r="A535" s="85" t="s">
        <v>171</v>
      </c>
      <c r="B535" s="85">
        <v>22</v>
      </c>
      <c r="C535" s="86">
        <v>821.82561104000001</v>
      </c>
      <c r="D535" s="86">
        <v>812.84054847000004</v>
      </c>
      <c r="E535" s="86">
        <v>0</v>
      </c>
      <c r="F535" s="86">
        <v>81.284054850000004</v>
      </c>
      <c r="G535" s="86">
        <v>203.21013712000001</v>
      </c>
      <c r="H535" s="86">
        <v>406.42027424000003</v>
      </c>
      <c r="I535" s="86">
        <v>0</v>
      </c>
      <c r="J535" s="86">
        <v>447.06230166</v>
      </c>
      <c r="K535" s="86">
        <v>528.34635650999996</v>
      </c>
      <c r="L535" s="86">
        <v>609.63041135000003</v>
      </c>
    </row>
    <row r="536" spans="1:12" ht="12.75" customHeight="1" x14ac:dyDescent="0.2">
      <c r="A536" s="85" t="s">
        <v>171</v>
      </c>
      <c r="B536" s="85">
        <v>23</v>
      </c>
      <c r="C536" s="86">
        <v>875.61279735999995</v>
      </c>
      <c r="D536" s="86">
        <v>866.19709277000004</v>
      </c>
      <c r="E536" s="86">
        <v>0</v>
      </c>
      <c r="F536" s="86">
        <v>86.619709279999995</v>
      </c>
      <c r="G536" s="86">
        <v>216.54927319000001</v>
      </c>
      <c r="H536" s="86">
        <v>433.09854639000002</v>
      </c>
      <c r="I536" s="86">
        <v>0</v>
      </c>
      <c r="J536" s="86">
        <v>476.40840101999999</v>
      </c>
      <c r="K536" s="86">
        <v>563.02811029999998</v>
      </c>
      <c r="L536" s="86">
        <v>649.64781958000003</v>
      </c>
    </row>
    <row r="537" spans="1:12" ht="12.75" customHeight="1" x14ac:dyDescent="0.2">
      <c r="A537" s="85" t="s">
        <v>171</v>
      </c>
      <c r="B537" s="85">
        <v>24</v>
      </c>
      <c r="C537" s="86">
        <v>878.74871906999999</v>
      </c>
      <c r="D537" s="86">
        <v>869.22633757999995</v>
      </c>
      <c r="E537" s="86">
        <v>0</v>
      </c>
      <c r="F537" s="86">
        <v>86.922633759999997</v>
      </c>
      <c r="G537" s="86">
        <v>217.30658439999999</v>
      </c>
      <c r="H537" s="86">
        <v>434.61316878999997</v>
      </c>
      <c r="I537" s="86">
        <v>0</v>
      </c>
      <c r="J537" s="86">
        <v>478.07448567</v>
      </c>
      <c r="K537" s="86">
        <v>564.99711943</v>
      </c>
      <c r="L537" s="86">
        <v>651.91975319000005</v>
      </c>
    </row>
    <row r="538" spans="1:12" ht="12.75" customHeight="1" x14ac:dyDescent="0.2">
      <c r="A538" s="85" t="s">
        <v>172</v>
      </c>
      <c r="B538" s="85">
        <v>1</v>
      </c>
      <c r="C538" s="86">
        <v>947.05970591000005</v>
      </c>
      <c r="D538" s="86">
        <v>936.87821082000005</v>
      </c>
      <c r="E538" s="86">
        <v>0</v>
      </c>
      <c r="F538" s="86">
        <v>93.687821080000006</v>
      </c>
      <c r="G538" s="86">
        <v>234.21955270999999</v>
      </c>
      <c r="H538" s="86">
        <v>468.43910541000002</v>
      </c>
      <c r="I538" s="86">
        <v>0</v>
      </c>
      <c r="J538" s="86">
        <v>515.28301595000005</v>
      </c>
      <c r="K538" s="86">
        <v>608.97083702999998</v>
      </c>
      <c r="L538" s="86">
        <v>702.65865812000004</v>
      </c>
    </row>
    <row r="539" spans="1:12" ht="12.75" customHeight="1" x14ac:dyDescent="0.2">
      <c r="A539" s="85" t="s">
        <v>172</v>
      </c>
      <c r="B539" s="85">
        <v>2</v>
      </c>
      <c r="C539" s="86">
        <v>963.96095217000004</v>
      </c>
      <c r="D539" s="86">
        <v>953.30676072000006</v>
      </c>
      <c r="E539" s="86">
        <v>0</v>
      </c>
      <c r="F539" s="86">
        <v>95.330676069999996</v>
      </c>
      <c r="G539" s="86">
        <v>238.32669018000001</v>
      </c>
      <c r="H539" s="86">
        <v>476.65338036000003</v>
      </c>
      <c r="I539" s="86">
        <v>0</v>
      </c>
      <c r="J539" s="86">
        <v>524.31871839999997</v>
      </c>
      <c r="K539" s="86">
        <v>619.64939446999995</v>
      </c>
      <c r="L539" s="86">
        <v>714.98007054000004</v>
      </c>
    </row>
    <row r="540" spans="1:12" ht="12.75" customHeight="1" x14ac:dyDescent="0.2">
      <c r="A540" s="85" t="s">
        <v>172</v>
      </c>
      <c r="B540" s="85">
        <v>3</v>
      </c>
      <c r="C540" s="86">
        <v>983.22934309000004</v>
      </c>
      <c r="D540" s="86">
        <v>972.62476973000003</v>
      </c>
      <c r="E540" s="86">
        <v>0</v>
      </c>
      <c r="F540" s="86">
        <v>97.262476969999994</v>
      </c>
      <c r="G540" s="86">
        <v>243.15619243</v>
      </c>
      <c r="H540" s="86">
        <v>486.31238487000002</v>
      </c>
      <c r="I540" s="86">
        <v>0</v>
      </c>
      <c r="J540" s="86">
        <v>534.94362335000005</v>
      </c>
      <c r="K540" s="86">
        <v>632.20610032000002</v>
      </c>
      <c r="L540" s="86">
        <v>729.46857729999999</v>
      </c>
    </row>
    <row r="541" spans="1:12" ht="12.75" customHeight="1" x14ac:dyDescent="0.2">
      <c r="A541" s="85" t="s">
        <v>172</v>
      </c>
      <c r="B541" s="85">
        <v>4</v>
      </c>
      <c r="C541" s="86">
        <v>993.64065008</v>
      </c>
      <c r="D541" s="86">
        <v>982.82401038</v>
      </c>
      <c r="E541" s="86">
        <v>0</v>
      </c>
      <c r="F541" s="86">
        <v>98.282401039999996</v>
      </c>
      <c r="G541" s="86">
        <v>245.70600260000001</v>
      </c>
      <c r="H541" s="86">
        <v>491.41200519</v>
      </c>
      <c r="I541" s="86">
        <v>0</v>
      </c>
      <c r="J541" s="86">
        <v>540.55320571000004</v>
      </c>
      <c r="K541" s="86">
        <v>638.83560675000001</v>
      </c>
      <c r="L541" s="86">
        <v>737.11800778999998</v>
      </c>
    </row>
    <row r="542" spans="1:12" ht="12.75" customHeight="1" x14ac:dyDescent="0.2">
      <c r="A542" s="85" t="s">
        <v>172</v>
      </c>
      <c r="B542" s="85">
        <v>5</v>
      </c>
      <c r="C542" s="86">
        <v>986.88544319000005</v>
      </c>
      <c r="D542" s="86">
        <v>978.80356529999995</v>
      </c>
      <c r="E542" s="86">
        <v>0</v>
      </c>
      <c r="F542" s="86">
        <v>97.88035653</v>
      </c>
      <c r="G542" s="86">
        <v>244.70089132999999</v>
      </c>
      <c r="H542" s="86">
        <v>489.40178264999997</v>
      </c>
      <c r="I542" s="86">
        <v>0</v>
      </c>
      <c r="J542" s="86">
        <v>538.34196092000002</v>
      </c>
      <c r="K542" s="86">
        <v>636.22231744999999</v>
      </c>
      <c r="L542" s="86">
        <v>734.10267397999996</v>
      </c>
    </row>
    <row r="543" spans="1:12" ht="12.75" customHeight="1" x14ac:dyDescent="0.2">
      <c r="A543" s="85" t="s">
        <v>172</v>
      </c>
      <c r="B543" s="85">
        <v>6</v>
      </c>
      <c r="C543" s="86">
        <v>971.37266586999999</v>
      </c>
      <c r="D543" s="86">
        <v>965.40574657000002</v>
      </c>
      <c r="E543" s="86">
        <v>0</v>
      </c>
      <c r="F543" s="86">
        <v>96.540574660000004</v>
      </c>
      <c r="G543" s="86">
        <v>241.35143664</v>
      </c>
      <c r="H543" s="86">
        <v>482.70287329000001</v>
      </c>
      <c r="I543" s="86">
        <v>0</v>
      </c>
      <c r="J543" s="86">
        <v>530.97316061000004</v>
      </c>
      <c r="K543" s="86">
        <v>627.51373526999998</v>
      </c>
      <c r="L543" s="86">
        <v>724.05430993000004</v>
      </c>
    </row>
    <row r="544" spans="1:12" ht="12.75" customHeight="1" x14ac:dyDescent="0.2">
      <c r="A544" s="85" t="s">
        <v>172</v>
      </c>
      <c r="B544" s="85">
        <v>7</v>
      </c>
      <c r="C544" s="86">
        <v>990.20052723000003</v>
      </c>
      <c r="D544" s="86">
        <v>984.31770543000005</v>
      </c>
      <c r="E544" s="86">
        <v>0</v>
      </c>
      <c r="F544" s="86">
        <v>98.431770540000002</v>
      </c>
      <c r="G544" s="86">
        <v>246.07942636000001</v>
      </c>
      <c r="H544" s="86">
        <v>492.15885272000003</v>
      </c>
      <c r="I544" s="86">
        <v>0</v>
      </c>
      <c r="J544" s="86">
        <v>541.37473798999997</v>
      </c>
      <c r="K544" s="86">
        <v>639.80650852999997</v>
      </c>
      <c r="L544" s="86">
        <v>738.23827906999998</v>
      </c>
    </row>
    <row r="545" spans="1:12" ht="12.75" customHeight="1" x14ac:dyDescent="0.2">
      <c r="A545" s="85" t="s">
        <v>172</v>
      </c>
      <c r="B545" s="85">
        <v>8</v>
      </c>
      <c r="C545" s="86">
        <v>941.23627116</v>
      </c>
      <c r="D545" s="86">
        <v>935.69761136</v>
      </c>
      <c r="E545" s="86">
        <v>0</v>
      </c>
      <c r="F545" s="86">
        <v>93.569761139999997</v>
      </c>
      <c r="G545" s="86">
        <v>233.92440284</v>
      </c>
      <c r="H545" s="86">
        <v>467.84880568</v>
      </c>
      <c r="I545" s="86">
        <v>0</v>
      </c>
      <c r="J545" s="86">
        <v>514.63368624999998</v>
      </c>
      <c r="K545" s="86">
        <v>608.20344737999994</v>
      </c>
      <c r="L545" s="86">
        <v>701.77320852000003</v>
      </c>
    </row>
    <row r="546" spans="1:12" ht="12.75" customHeight="1" x14ac:dyDescent="0.2">
      <c r="A546" s="85" t="s">
        <v>172</v>
      </c>
      <c r="B546" s="85">
        <v>9</v>
      </c>
      <c r="C546" s="86">
        <v>873.99755893999998</v>
      </c>
      <c r="D546" s="86">
        <v>868.74877601000003</v>
      </c>
      <c r="E546" s="86">
        <v>0</v>
      </c>
      <c r="F546" s="86">
        <v>86.874877600000005</v>
      </c>
      <c r="G546" s="86">
        <v>217.18719400000001</v>
      </c>
      <c r="H546" s="86">
        <v>434.37438801000002</v>
      </c>
      <c r="I546" s="86">
        <v>0</v>
      </c>
      <c r="J546" s="86">
        <v>477.81182681000001</v>
      </c>
      <c r="K546" s="86">
        <v>564.68670440999995</v>
      </c>
      <c r="L546" s="86">
        <v>651.56158201000005</v>
      </c>
    </row>
    <row r="547" spans="1:12" ht="12.75" customHeight="1" x14ac:dyDescent="0.2">
      <c r="A547" s="85" t="s">
        <v>172</v>
      </c>
      <c r="B547" s="85">
        <v>10</v>
      </c>
      <c r="C547" s="86">
        <v>829.46501587</v>
      </c>
      <c r="D547" s="86">
        <v>824.88888911000004</v>
      </c>
      <c r="E547" s="86">
        <v>0</v>
      </c>
      <c r="F547" s="86">
        <v>82.48888891</v>
      </c>
      <c r="G547" s="86">
        <v>206.22222228000001</v>
      </c>
      <c r="H547" s="86">
        <v>412.44444456000002</v>
      </c>
      <c r="I547" s="86">
        <v>0</v>
      </c>
      <c r="J547" s="86">
        <v>453.68888901000003</v>
      </c>
      <c r="K547" s="86">
        <v>536.17777792000004</v>
      </c>
      <c r="L547" s="86">
        <v>618.66666683000005</v>
      </c>
    </row>
    <row r="548" spans="1:12" ht="12.75" customHeight="1" x14ac:dyDescent="0.2">
      <c r="A548" s="85" t="s">
        <v>172</v>
      </c>
      <c r="B548" s="85">
        <v>11</v>
      </c>
      <c r="C548" s="86">
        <v>831.39127360999998</v>
      </c>
      <c r="D548" s="86">
        <v>824.41787995000004</v>
      </c>
      <c r="E548" s="86">
        <v>0</v>
      </c>
      <c r="F548" s="86">
        <v>82.441788000000003</v>
      </c>
      <c r="G548" s="86">
        <v>206.10446999000001</v>
      </c>
      <c r="H548" s="86">
        <v>412.20893998000003</v>
      </c>
      <c r="I548" s="86">
        <v>0</v>
      </c>
      <c r="J548" s="86">
        <v>453.42983397</v>
      </c>
      <c r="K548" s="86">
        <v>535.87162196999998</v>
      </c>
      <c r="L548" s="86">
        <v>618.31340995999994</v>
      </c>
    </row>
    <row r="549" spans="1:12" ht="12.75" customHeight="1" x14ac:dyDescent="0.2">
      <c r="A549" s="85" t="s">
        <v>172</v>
      </c>
      <c r="B549" s="85">
        <v>12</v>
      </c>
      <c r="C549" s="86">
        <v>846.17419873999995</v>
      </c>
      <c r="D549" s="86">
        <v>838.61952731999997</v>
      </c>
      <c r="E549" s="86">
        <v>0</v>
      </c>
      <c r="F549" s="86">
        <v>83.861952729999999</v>
      </c>
      <c r="G549" s="86">
        <v>209.65488182999999</v>
      </c>
      <c r="H549" s="86">
        <v>419.30976365999999</v>
      </c>
      <c r="I549" s="86">
        <v>0</v>
      </c>
      <c r="J549" s="86">
        <v>461.24074002999998</v>
      </c>
      <c r="K549" s="86">
        <v>545.10269275999997</v>
      </c>
      <c r="L549" s="86">
        <v>628.96464548999995</v>
      </c>
    </row>
    <row r="550" spans="1:12" ht="12.75" customHeight="1" x14ac:dyDescent="0.2">
      <c r="A550" s="85" t="s">
        <v>172</v>
      </c>
      <c r="B550" s="85">
        <v>13</v>
      </c>
      <c r="C550" s="86">
        <v>907.67942675999996</v>
      </c>
      <c r="D550" s="86">
        <v>898.98941506999995</v>
      </c>
      <c r="E550" s="86">
        <v>0</v>
      </c>
      <c r="F550" s="86">
        <v>89.89894151</v>
      </c>
      <c r="G550" s="86">
        <v>224.74735376999999</v>
      </c>
      <c r="H550" s="86">
        <v>449.49470753999998</v>
      </c>
      <c r="I550" s="86">
        <v>0</v>
      </c>
      <c r="J550" s="86">
        <v>494.44417829000002</v>
      </c>
      <c r="K550" s="86">
        <v>584.34311979999995</v>
      </c>
      <c r="L550" s="86">
        <v>674.24206130000005</v>
      </c>
    </row>
    <row r="551" spans="1:12" ht="12.75" customHeight="1" x14ac:dyDescent="0.2">
      <c r="A551" s="85" t="s">
        <v>172</v>
      </c>
      <c r="B551" s="85">
        <v>14</v>
      </c>
      <c r="C551" s="86">
        <v>885.00327650999998</v>
      </c>
      <c r="D551" s="86">
        <v>876.18831001000001</v>
      </c>
      <c r="E551" s="86">
        <v>0</v>
      </c>
      <c r="F551" s="86">
        <v>87.618831</v>
      </c>
      <c r="G551" s="86">
        <v>219.0470775</v>
      </c>
      <c r="H551" s="86">
        <v>438.09415501000001</v>
      </c>
      <c r="I551" s="86">
        <v>0</v>
      </c>
      <c r="J551" s="86">
        <v>481.90357051000001</v>
      </c>
      <c r="K551" s="86">
        <v>569.52240151000001</v>
      </c>
      <c r="L551" s="86">
        <v>657.14123251000001</v>
      </c>
    </row>
    <row r="552" spans="1:12" ht="12.75" customHeight="1" x14ac:dyDescent="0.2">
      <c r="A552" s="85" t="s">
        <v>172</v>
      </c>
      <c r="B552" s="85">
        <v>15</v>
      </c>
      <c r="C552" s="86">
        <v>904.73265317000005</v>
      </c>
      <c r="D552" s="86">
        <v>895.07471915999997</v>
      </c>
      <c r="E552" s="86">
        <v>0</v>
      </c>
      <c r="F552" s="86">
        <v>89.50747192</v>
      </c>
      <c r="G552" s="86">
        <v>223.76867978999999</v>
      </c>
      <c r="H552" s="86">
        <v>447.53735957999999</v>
      </c>
      <c r="I552" s="86">
        <v>0</v>
      </c>
      <c r="J552" s="86">
        <v>492.29109554000001</v>
      </c>
      <c r="K552" s="86">
        <v>581.79856744999995</v>
      </c>
      <c r="L552" s="86">
        <v>671.30603937000001</v>
      </c>
    </row>
    <row r="553" spans="1:12" ht="12.75" customHeight="1" x14ac:dyDescent="0.2">
      <c r="A553" s="85" t="s">
        <v>172</v>
      </c>
      <c r="B553" s="85">
        <v>16</v>
      </c>
      <c r="C553" s="86">
        <v>910.73603258000003</v>
      </c>
      <c r="D553" s="86">
        <v>902.08357853999996</v>
      </c>
      <c r="E553" s="86">
        <v>0</v>
      </c>
      <c r="F553" s="86">
        <v>90.208357849999999</v>
      </c>
      <c r="G553" s="86">
        <v>225.52089463999999</v>
      </c>
      <c r="H553" s="86">
        <v>451.04178926999998</v>
      </c>
      <c r="I553" s="86">
        <v>0</v>
      </c>
      <c r="J553" s="86">
        <v>496.14596820000003</v>
      </c>
      <c r="K553" s="86">
        <v>586.35432605000005</v>
      </c>
      <c r="L553" s="86">
        <v>676.56268391000003</v>
      </c>
    </row>
    <row r="554" spans="1:12" ht="12.75" customHeight="1" x14ac:dyDescent="0.2">
      <c r="A554" s="85" t="s">
        <v>172</v>
      </c>
      <c r="B554" s="85">
        <v>17</v>
      </c>
      <c r="C554" s="86">
        <v>907.31974237999998</v>
      </c>
      <c r="D554" s="86">
        <v>899.46291265000002</v>
      </c>
      <c r="E554" s="86">
        <v>0</v>
      </c>
      <c r="F554" s="86">
        <v>89.946291270000003</v>
      </c>
      <c r="G554" s="86">
        <v>224.86572816</v>
      </c>
      <c r="H554" s="86">
        <v>449.73145633000001</v>
      </c>
      <c r="I554" s="86">
        <v>0</v>
      </c>
      <c r="J554" s="86">
        <v>494.70460195999999</v>
      </c>
      <c r="K554" s="86">
        <v>584.65089321999994</v>
      </c>
      <c r="L554" s="86">
        <v>674.59718449000002</v>
      </c>
    </row>
    <row r="555" spans="1:12" ht="12.75" customHeight="1" x14ac:dyDescent="0.2">
      <c r="A555" s="85" t="s">
        <v>172</v>
      </c>
      <c r="B555" s="85">
        <v>18</v>
      </c>
      <c r="C555" s="86">
        <v>889.00066082000001</v>
      </c>
      <c r="D555" s="86">
        <v>882.81075350000003</v>
      </c>
      <c r="E555" s="86">
        <v>0</v>
      </c>
      <c r="F555" s="86">
        <v>88.281075349999995</v>
      </c>
      <c r="G555" s="86">
        <v>220.70268838000001</v>
      </c>
      <c r="H555" s="86">
        <v>441.40537675000002</v>
      </c>
      <c r="I555" s="86">
        <v>0</v>
      </c>
      <c r="J555" s="86">
        <v>485.54591442999998</v>
      </c>
      <c r="K555" s="86">
        <v>573.82698977999996</v>
      </c>
      <c r="L555" s="86">
        <v>662.10806513</v>
      </c>
    </row>
    <row r="556" spans="1:12" ht="12.75" customHeight="1" x14ac:dyDescent="0.2">
      <c r="A556" s="85" t="s">
        <v>172</v>
      </c>
      <c r="B556" s="85">
        <v>19</v>
      </c>
      <c r="C556" s="86">
        <v>861.26498973000002</v>
      </c>
      <c r="D556" s="86">
        <v>855.53981899999997</v>
      </c>
      <c r="E556" s="86">
        <v>0</v>
      </c>
      <c r="F556" s="86">
        <v>85.553981899999997</v>
      </c>
      <c r="G556" s="86">
        <v>213.88495474999999</v>
      </c>
      <c r="H556" s="86">
        <v>427.76990949999998</v>
      </c>
      <c r="I556" s="86">
        <v>0</v>
      </c>
      <c r="J556" s="86">
        <v>470.54690045000001</v>
      </c>
      <c r="K556" s="86">
        <v>556.10088235000001</v>
      </c>
      <c r="L556" s="86">
        <v>641.65486424999995</v>
      </c>
    </row>
    <row r="557" spans="1:12" ht="12.75" customHeight="1" x14ac:dyDescent="0.2">
      <c r="A557" s="85" t="s">
        <v>172</v>
      </c>
      <c r="B557" s="85">
        <v>20</v>
      </c>
      <c r="C557" s="86">
        <v>815.36715483</v>
      </c>
      <c r="D557" s="86">
        <v>810.08772747</v>
      </c>
      <c r="E557" s="86">
        <v>0</v>
      </c>
      <c r="F557" s="86">
        <v>81.008772750000006</v>
      </c>
      <c r="G557" s="86">
        <v>202.52193187</v>
      </c>
      <c r="H557" s="86">
        <v>405.04386374000001</v>
      </c>
      <c r="I557" s="86">
        <v>0</v>
      </c>
      <c r="J557" s="86">
        <v>445.54825011000003</v>
      </c>
      <c r="K557" s="86">
        <v>526.55702285999996</v>
      </c>
      <c r="L557" s="86">
        <v>607.5657956</v>
      </c>
    </row>
    <row r="558" spans="1:12" ht="12.75" customHeight="1" x14ac:dyDescent="0.2">
      <c r="A558" s="85" t="s">
        <v>172</v>
      </c>
      <c r="B558" s="85">
        <v>21</v>
      </c>
      <c r="C558" s="86">
        <v>805.19175944999995</v>
      </c>
      <c r="D558" s="86">
        <v>799.28556105999996</v>
      </c>
      <c r="E558" s="86">
        <v>0</v>
      </c>
      <c r="F558" s="86">
        <v>79.928556110000002</v>
      </c>
      <c r="G558" s="86">
        <v>199.82139026999999</v>
      </c>
      <c r="H558" s="86">
        <v>399.64278052999998</v>
      </c>
      <c r="I558" s="86">
        <v>0</v>
      </c>
      <c r="J558" s="86">
        <v>439.60705858</v>
      </c>
      <c r="K558" s="86">
        <v>519.53561468999999</v>
      </c>
      <c r="L558" s="86">
        <v>599.46417080000003</v>
      </c>
    </row>
    <row r="559" spans="1:12" ht="12.75" customHeight="1" x14ac:dyDescent="0.2">
      <c r="A559" s="85" t="s">
        <v>172</v>
      </c>
      <c r="B559" s="85">
        <v>22</v>
      </c>
      <c r="C559" s="86">
        <v>810.44727513999999</v>
      </c>
      <c r="D559" s="86">
        <v>805.44706488999998</v>
      </c>
      <c r="E559" s="86">
        <v>0</v>
      </c>
      <c r="F559" s="86">
        <v>80.544706489999996</v>
      </c>
      <c r="G559" s="86">
        <v>201.36176621999999</v>
      </c>
      <c r="H559" s="86">
        <v>402.72353244999999</v>
      </c>
      <c r="I559" s="86">
        <v>0</v>
      </c>
      <c r="J559" s="86">
        <v>442.99588569000002</v>
      </c>
      <c r="K559" s="86">
        <v>523.54059217999998</v>
      </c>
      <c r="L559" s="86">
        <v>604.08529867000004</v>
      </c>
    </row>
    <row r="560" spans="1:12" ht="12.75" customHeight="1" x14ac:dyDescent="0.2">
      <c r="A560" s="85" t="s">
        <v>172</v>
      </c>
      <c r="B560" s="85">
        <v>23</v>
      </c>
      <c r="C560" s="86">
        <v>867.75414474000002</v>
      </c>
      <c r="D560" s="86">
        <v>862.25116902000002</v>
      </c>
      <c r="E560" s="86">
        <v>0</v>
      </c>
      <c r="F560" s="86">
        <v>86.225116900000003</v>
      </c>
      <c r="G560" s="86">
        <v>215.56279226000001</v>
      </c>
      <c r="H560" s="86">
        <v>431.12558451000001</v>
      </c>
      <c r="I560" s="86">
        <v>0</v>
      </c>
      <c r="J560" s="86">
        <v>474.23814296</v>
      </c>
      <c r="K560" s="86">
        <v>560.46325985999999</v>
      </c>
      <c r="L560" s="86">
        <v>646.68837676999999</v>
      </c>
    </row>
    <row r="561" spans="1:12" ht="12.75" customHeight="1" x14ac:dyDescent="0.2">
      <c r="A561" s="85" t="s">
        <v>172</v>
      </c>
      <c r="B561" s="85">
        <v>24</v>
      </c>
      <c r="C561" s="86">
        <v>957.19726007999998</v>
      </c>
      <c r="D561" s="86">
        <v>949.80287994000003</v>
      </c>
      <c r="E561" s="86">
        <v>0</v>
      </c>
      <c r="F561" s="86">
        <v>94.980287989999994</v>
      </c>
      <c r="G561" s="86">
        <v>237.45071999000001</v>
      </c>
      <c r="H561" s="86">
        <v>474.90143997000001</v>
      </c>
      <c r="I561" s="86">
        <v>0</v>
      </c>
      <c r="J561" s="86">
        <v>522.39158397000006</v>
      </c>
      <c r="K561" s="86">
        <v>617.37187196000002</v>
      </c>
      <c r="L561" s="86">
        <v>712.35215995999999</v>
      </c>
    </row>
    <row r="562" spans="1:12" ht="12.75" customHeight="1" x14ac:dyDescent="0.2">
      <c r="A562" s="85" t="s">
        <v>173</v>
      </c>
      <c r="B562" s="85">
        <v>1</v>
      </c>
      <c r="C562" s="86">
        <v>1008.55680075</v>
      </c>
      <c r="D562" s="86">
        <v>1000.25923005</v>
      </c>
      <c r="E562" s="86">
        <v>0</v>
      </c>
      <c r="F562" s="86">
        <v>100.02592301</v>
      </c>
      <c r="G562" s="86">
        <v>250.06480751000001</v>
      </c>
      <c r="H562" s="86">
        <v>500.12961503000002</v>
      </c>
      <c r="I562" s="86">
        <v>0</v>
      </c>
      <c r="J562" s="86">
        <v>550.14257653000004</v>
      </c>
      <c r="K562" s="86">
        <v>650.16849952999996</v>
      </c>
      <c r="L562" s="86">
        <v>750.19442254000001</v>
      </c>
    </row>
    <row r="563" spans="1:12" ht="12.75" customHeight="1" x14ac:dyDescent="0.2">
      <c r="A563" s="85" t="s">
        <v>173</v>
      </c>
      <c r="B563" s="85">
        <v>2</v>
      </c>
      <c r="C563" s="86">
        <v>1023.91071144</v>
      </c>
      <c r="D563" s="86">
        <v>1017.41533564</v>
      </c>
      <c r="E563" s="86">
        <v>0</v>
      </c>
      <c r="F563" s="86">
        <v>101.74153355999999</v>
      </c>
      <c r="G563" s="86">
        <v>254.35383390999999</v>
      </c>
      <c r="H563" s="86">
        <v>508.70766781999998</v>
      </c>
      <c r="I563" s="86">
        <v>0</v>
      </c>
      <c r="J563" s="86">
        <v>559.57843460000004</v>
      </c>
      <c r="K563" s="86">
        <v>661.31996817000004</v>
      </c>
      <c r="L563" s="86">
        <v>763.06150173000003</v>
      </c>
    </row>
    <row r="564" spans="1:12" ht="12.75" customHeight="1" x14ac:dyDescent="0.2">
      <c r="A564" s="85" t="s">
        <v>173</v>
      </c>
      <c r="B564" s="85">
        <v>3</v>
      </c>
      <c r="C564" s="86">
        <v>1037.9781592100001</v>
      </c>
      <c r="D564" s="86">
        <v>1031.82551906</v>
      </c>
      <c r="E564" s="86">
        <v>0</v>
      </c>
      <c r="F564" s="86">
        <v>103.18255191</v>
      </c>
      <c r="G564" s="86">
        <v>257.95637977000001</v>
      </c>
      <c r="H564" s="86">
        <v>515.91275953000002</v>
      </c>
      <c r="I564" s="86">
        <v>0</v>
      </c>
      <c r="J564" s="86">
        <v>567.50403547999997</v>
      </c>
      <c r="K564" s="86">
        <v>670.68658739</v>
      </c>
      <c r="L564" s="86">
        <v>773.86913930000003</v>
      </c>
    </row>
    <row r="565" spans="1:12" ht="12.75" customHeight="1" x14ac:dyDescent="0.2">
      <c r="A565" s="85" t="s">
        <v>173</v>
      </c>
      <c r="B565" s="85">
        <v>4</v>
      </c>
      <c r="C565" s="86">
        <v>1049.4564502200001</v>
      </c>
      <c r="D565" s="86">
        <v>1043.2804900900001</v>
      </c>
      <c r="E565" s="86">
        <v>0</v>
      </c>
      <c r="F565" s="86">
        <v>104.32804901</v>
      </c>
      <c r="G565" s="86">
        <v>260.82012251999998</v>
      </c>
      <c r="H565" s="86">
        <v>521.64024504999998</v>
      </c>
      <c r="I565" s="86">
        <v>0</v>
      </c>
      <c r="J565" s="86">
        <v>573.80426954999996</v>
      </c>
      <c r="K565" s="86">
        <v>678.13231856000004</v>
      </c>
      <c r="L565" s="86">
        <v>782.46036757000002</v>
      </c>
    </row>
    <row r="566" spans="1:12" ht="12.75" customHeight="1" x14ac:dyDescent="0.2">
      <c r="A566" s="85" t="s">
        <v>173</v>
      </c>
      <c r="B566" s="85">
        <v>5</v>
      </c>
      <c r="C566" s="86">
        <v>1054.2016862999999</v>
      </c>
      <c r="D566" s="86">
        <v>1047.95365591</v>
      </c>
      <c r="E566" s="86">
        <v>0</v>
      </c>
      <c r="F566" s="86">
        <v>104.79536559</v>
      </c>
      <c r="G566" s="86">
        <v>261.98841398000002</v>
      </c>
      <c r="H566" s="86">
        <v>523.97682796000004</v>
      </c>
      <c r="I566" s="86">
        <v>0</v>
      </c>
      <c r="J566" s="86">
        <v>576.37451075000001</v>
      </c>
      <c r="K566" s="86">
        <v>681.16987633999997</v>
      </c>
      <c r="L566" s="86">
        <v>785.96524193000005</v>
      </c>
    </row>
    <row r="567" spans="1:12" ht="12.75" customHeight="1" x14ac:dyDescent="0.2">
      <c r="A567" s="85" t="s">
        <v>173</v>
      </c>
      <c r="B567" s="85">
        <v>6</v>
      </c>
      <c r="C567" s="86">
        <v>1040.55746568</v>
      </c>
      <c r="D567" s="86">
        <v>1034.4060204</v>
      </c>
      <c r="E567" s="86">
        <v>0</v>
      </c>
      <c r="F567" s="86">
        <v>103.44060204</v>
      </c>
      <c r="G567" s="86">
        <v>258.6015051</v>
      </c>
      <c r="H567" s="86">
        <v>517.20301019999999</v>
      </c>
      <c r="I567" s="86">
        <v>0</v>
      </c>
      <c r="J567" s="86">
        <v>568.92331121999996</v>
      </c>
      <c r="K567" s="86">
        <v>672.36391326</v>
      </c>
      <c r="L567" s="86">
        <v>775.80451530000005</v>
      </c>
    </row>
    <row r="568" spans="1:12" ht="12.75" customHeight="1" x14ac:dyDescent="0.2">
      <c r="A568" s="85" t="s">
        <v>173</v>
      </c>
      <c r="B568" s="85">
        <v>7</v>
      </c>
      <c r="C568" s="86">
        <v>980.09311715000001</v>
      </c>
      <c r="D568" s="86">
        <v>974.25307777</v>
      </c>
      <c r="E568" s="86">
        <v>0</v>
      </c>
      <c r="F568" s="86">
        <v>97.425307779999997</v>
      </c>
      <c r="G568" s="86">
        <v>243.56326944</v>
      </c>
      <c r="H568" s="86">
        <v>487.12653889000001</v>
      </c>
      <c r="I568" s="86">
        <v>0</v>
      </c>
      <c r="J568" s="86">
        <v>535.83919276999995</v>
      </c>
      <c r="K568" s="86">
        <v>633.26450054999998</v>
      </c>
      <c r="L568" s="86">
        <v>730.68980833000001</v>
      </c>
    </row>
    <row r="569" spans="1:12" ht="12.75" customHeight="1" x14ac:dyDescent="0.2">
      <c r="A569" s="85" t="s">
        <v>173</v>
      </c>
      <c r="B569" s="85">
        <v>8</v>
      </c>
      <c r="C569" s="86">
        <v>940.82464596</v>
      </c>
      <c r="D569" s="86">
        <v>935.23204510000005</v>
      </c>
      <c r="E569" s="86">
        <v>0</v>
      </c>
      <c r="F569" s="86">
        <v>93.523204509999999</v>
      </c>
      <c r="G569" s="86">
        <v>233.80801127999999</v>
      </c>
      <c r="H569" s="86">
        <v>467.61602255000003</v>
      </c>
      <c r="I569" s="86">
        <v>0</v>
      </c>
      <c r="J569" s="86">
        <v>514.37762481000004</v>
      </c>
      <c r="K569" s="86">
        <v>607.90082931999996</v>
      </c>
      <c r="L569" s="86">
        <v>701.42403382999998</v>
      </c>
    </row>
    <row r="570" spans="1:12" ht="12.75" customHeight="1" x14ac:dyDescent="0.2">
      <c r="A570" s="85" t="s">
        <v>173</v>
      </c>
      <c r="B570" s="85">
        <v>9</v>
      </c>
      <c r="C570" s="86">
        <v>877.23000611999998</v>
      </c>
      <c r="D570" s="86">
        <v>871.61644125999999</v>
      </c>
      <c r="E570" s="86">
        <v>0</v>
      </c>
      <c r="F570" s="86">
        <v>87.161644129999999</v>
      </c>
      <c r="G570" s="86">
        <v>217.90411032</v>
      </c>
      <c r="H570" s="86">
        <v>435.80822062999999</v>
      </c>
      <c r="I570" s="86">
        <v>0</v>
      </c>
      <c r="J570" s="86">
        <v>479.38904269</v>
      </c>
      <c r="K570" s="86">
        <v>566.55068682000001</v>
      </c>
      <c r="L570" s="86">
        <v>653.71233095000002</v>
      </c>
    </row>
    <row r="571" spans="1:12" ht="12.75" customHeight="1" x14ac:dyDescent="0.2">
      <c r="A571" s="85" t="s">
        <v>173</v>
      </c>
      <c r="B571" s="85">
        <v>10</v>
      </c>
      <c r="C571" s="86">
        <v>808.4545918</v>
      </c>
      <c r="D571" s="86">
        <v>803.92563860999996</v>
      </c>
      <c r="E571" s="86">
        <v>0</v>
      </c>
      <c r="F571" s="86">
        <v>80.392563859999996</v>
      </c>
      <c r="G571" s="86">
        <v>200.98140964999999</v>
      </c>
      <c r="H571" s="86">
        <v>401.96281930999999</v>
      </c>
      <c r="I571" s="86">
        <v>0</v>
      </c>
      <c r="J571" s="86">
        <v>442.15910123999998</v>
      </c>
      <c r="K571" s="86">
        <v>522.55166510000004</v>
      </c>
      <c r="L571" s="86">
        <v>602.94422896000003</v>
      </c>
    </row>
    <row r="572" spans="1:12" ht="12.75" customHeight="1" x14ac:dyDescent="0.2">
      <c r="A572" s="85" t="s">
        <v>173</v>
      </c>
      <c r="B572" s="85">
        <v>11</v>
      </c>
      <c r="C572" s="86">
        <v>806.85901482999998</v>
      </c>
      <c r="D572" s="86">
        <v>802.25955751000004</v>
      </c>
      <c r="E572" s="86">
        <v>0</v>
      </c>
      <c r="F572" s="86">
        <v>80.225955749999997</v>
      </c>
      <c r="G572" s="86">
        <v>200.56488938000001</v>
      </c>
      <c r="H572" s="86">
        <v>401.12977876000002</v>
      </c>
      <c r="I572" s="86">
        <v>0</v>
      </c>
      <c r="J572" s="86">
        <v>441.24275662999997</v>
      </c>
      <c r="K572" s="86">
        <v>521.46871238000006</v>
      </c>
      <c r="L572" s="86">
        <v>601.69466812999997</v>
      </c>
    </row>
    <row r="573" spans="1:12" ht="12.75" customHeight="1" x14ac:dyDescent="0.2">
      <c r="A573" s="85" t="s">
        <v>173</v>
      </c>
      <c r="B573" s="85">
        <v>12</v>
      </c>
      <c r="C573" s="86">
        <v>821.83436529999994</v>
      </c>
      <c r="D573" s="86">
        <v>817.11829204000003</v>
      </c>
      <c r="E573" s="86">
        <v>0</v>
      </c>
      <c r="F573" s="86">
        <v>81.711829199999997</v>
      </c>
      <c r="G573" s="86">
        <v>204.27957301000001</v>
      </c>
      <c r="H573" s="86">
        <v>408.55914602000001</v>
      </c>
      <c r="I573" s="86">
        <v>0</v>
      </c>
      <c r="J573" s="86">
        <v>449.41506062000002</v>
      </c>
      <c r="K573" s="86">
        <v>531.12688982999998</v>
      </c>
      <c r="L573" s="86">
        <v>612.83871902999999</v>
      </c>
    </row>
    <row r="574" spans="1:12" ht="12.75" customHeight="1" x14ac:dyDescent="0.2">
      <c r="A574" s="85" t="s">
        <v>173</v>
      </c>
      <c r="B574" s="85">
        <v>13</v>
      </c>
      <c r="C574" s="86">
        <v>842.05286544000001</v>
      </c>
      <c r="D574" s="86">
        <v>837.24278984</v>
      </c>
      <c r="E574" s="86">
        <v>0</v>
      </c>
      <c r="F574" s="86">
        <v>83.724278979999994</v>
      </c>
      <c r="G574" s="86">
        <v>209.31069746</v>
      </c>
      <c r="H574" s="86">
        <v>418.62139492</v>
      </c>
      <c r="I574" s="86">
        <v>0</v>
      </c>
      <c r="J574" s="86">
        <v>460.48353441</v>
      </c>
      <c r="K574" s="86">
        <v>544.20781339999996</v>
      </c>
      <c r="L574" s="86">
        <v>627.93209237999997</v>
      </c>
    </row>
    <row r="575" spans="1:12" ht="12.75" customHeight="1" x14ac:dyDescent="0.2">
      <c r="A575" s="85" t="s">
        <v>173</v>
      </c>
      <c r="B575" s="85">
        <v>14</v>
      </c>
      <c r="C575" s="86">
        <v>867.48856049000005</v>
      </c>
      <c r="D575" s="86">
        <v>862.74241408</v>
      </c>
      <c r="E575" s="86">
        <v>0</v>
      </c>
      <c r="F575" s="86">
        <v>86.274241410000002</v>
      </c>
      <c r="G575" s="86">
        <v>215.68560352</v>
      </c>
      <c r="H575" s="86">
        <v>431.37120704</v>
      </c>
      <c r="I575" s="86">
        <v>0</v>
      </c>
      <c r="J575" s="86">
        <v>474.50832774000003</v>
      </c>
      <c r="K575" s="86">
        <v>560.78256914999997</v>
      </c>
      <c r="L575" s="86">
        <v>647.05681056000003</v>
      </c>
    </row>
    <row r="576" spans="1:12" ht="12.75" customHeight="1" x14ac:dyDescent="0.2">
      <c r="A576" s="85" t="s">
        <v>173</v>
      </c>
      <c r="B576" s="85">
        <v>15</v>
      </c>
      <c r="C576" s="86">
        <v>879.08842995999998</v>
      </c>
      <c r="D576" s="86">
        <v>874.27687775000004</v>
      </c>
      <c r="E576" s="86">
        <v>0</v>
      </c>
      <c r="F576" s="86">
        <v>87.427687779999999</v>
      </c>
      <c r="G576" s="86">
        <v>218.56921944000001</v>
      </c>
      <c r="H576" s="86">
        <v>437.13843888000002</v>
      </c>
      <c r="I576" s="86">
        <v>0</v>
      </c>
      <c r="J576" s="86">
        <v>480.85228275999998</v>
      </c>
      <c r="K576" s="86">
        <v>568.27997054000002</v>
      </c>
      <c r="L576" s="86">
        <v>655.70765831000006</v>
      </c>
    </row>
    <row r="577" spans="1:12" ht="12.75" customHeight="1" x14ac:dyDescent="0.2">
      <c r="A577" s="85" t="s">
        <v>173</v>
      </c>
      <c r="B577" s="85">
        <v>16</v>
      </c>
      <c r="C577" s="86">
        <v>875.49433306000003</v>
      </c>
      <c r="D577" s="86">
        <v>870.70661973000006</v>
      </c>
      <c r="E577" s="86">
        <v>0</v>
      </c>
      <c r="F577" s="86">
        <v>87.070661970000003</v>
      </c>
      <c r="G577" s="86">
        <v>217.67665493000001</v>
      </c>
      <c r="H577" s="86">
        <v>435.35330986999998</v>
      </c>
      <c r="I577" s="86">
        <v>0</v>
      </c>
      <c r="J577" s="86">
        <v>478.88864085</v>
      </c>
      <c r="K577" s="86">
        <v>565.95930281999995</v>
      </c>
      <c r="L577" s="86">
        <v>653.02996480000002</v>
      </c>
    </row>
    <row r="578" spans="1:12" ht="12.75" customHeight="1" x14ac:dyDescent="0.2">
      <c r="A578" s="85" t="s">
        <v>173</v>
      </c>
      <c r="B578" s="85">
        <v>17</v>
      </c>
      <c r="C578" s="86">
        <v>876.47617157000002</v>
      </c>
      <c r="D578" s="86">
        <v>871.12076743</v>
      </c>
      <c r="E578" s="86">
        <v>0</v>
      </c>
      <c r="F578" s="86">
        <v>87.112076740000006</v>
      </c>
      <c r="G578" s="86">
        <v>217.78019186</v>
      </c>
      <c r="H578" s="86">
        <v>435.56038372</v>
      </c>
      <c r="I578" s="86">
        <v>0</v>
      </c>
      <c r="J578" s="86">
        <v>479.11642209000001</v>
      </c>
      <c r="K578" s="86">
        <v>566.22849883000004</v>
      </c>
      <c r="L578" s="86">
        <v>653.34057557000006</v>
      </c>
    </row>
    <row r="579" spans="1:12" ht="12.75" customHeight="1" x14ac:dyDescent="0.2">
      <c r="A579" s="85" t="s">
        <v>173</v>
      </c>
      <c r="B579" s="85">
        <v>18</v>
      </c>
      <c r="C579" s="86">
        <v>862.34409058999995</v>
      </c>
      <c r="D579" s="86">
        <v>857.20979463000003</v>
      </c>
      <c r="E579" s="86">
        <v>0</v>
      </c>
      <c r="F579" s="86">
        <v>85.720979459999995</v>
      </c>
      <c r="G579" s="86">
        <v>214.30244866000001</v>
      </c>
      <c r="H579" s="86">
        <v>428.60489732000002</v>
      </c>
      <c r="I579" s="86">
        <v>0</v>
      </c>
      <c r="J579" s="86">
        <v>471.46538705</v>
      </c>
      <c r="K579" s="86">
        <v>557.18636650999997</v>
      </c>
      <c r="L579" s="86">
        <v>642.90734597000005</v>
      </c>
    </row>
    <row r="580" spans="1:12" ht="12.75" customHeight="1" x14ac:dyDescent="0.2">
      <c r="A580" s="85" t="s">
        <v>173</v>
      </c>
      <c r="B580" s="85">
        <v>19</v>
      </c>
      <c r="C580" s="86">
        <v>837.28296620000003</v>
      </c>
      <c r="D580" s="86">
        <v>832.09321537000005</v>
      </c>
      <c r="E580" s="86">
        <v>0</v>
      </c>
      <c r="F580" s="86">
        <v>83.209321540000005</v>
      </c>
      <c r="G580" s="86">
        <v>208.02330384000001</v>
      </c>
      <c r="H580" s="86">
        <v>416.04660768999997</v>
      </c>
      <c r="I580" s="86">
        <v>0</v>
      </c>
      <c r="J580" s="86">
        <v>457.65126844999998</v>
      </c>
      <c r="K580" s="86">
        <v>540.86058998999999</v>
      </c>
      <c r="L580" s="86">
        <v>624.06991153000001</v>
      </c>
    </row>
    <row r="581" spans="1:12" ht="12.75" customHeight="1" x14ac:dyDescent="0.2">
      <c r="A581" s="85" t="s">
        <v>173</v>
      </c>
      <c r="B581" s="85">
        <v>20</v>
      </c>
      <c r="C581" s="86">
        <v>812.60078736000003</v>
      </c>
      <c r="D581" s="86">
        <v>806.69048926000005</v>
      </c>
      <c r="E581" s="86">
        <v>0</v>
      </c>
      <c r="F581" s="86">
        <v>80.669048930000002</v>
      </c>
      <c r="G581" s="86">
        <v>201.67262231999999</v>
      </c>
      <c r="H581" s="86">
        <v>403.34524463000002</v>
      </c>
      <c r="I581" s="86">
        <v>0</v>
      </c>
      <c r="J581" s="86">
        <v>443.67976908999998</v>
      </c>
      <c r="K581" s="86">
        <v>524.34881801999995</v>
      </c>
      <c r="L581" s="86">
        <v>605.01786694999998</v>
      </c>
    </row>
    <row r="582" spans="1:12" ht="12.75" customHeight="1" x14ac:dyDescent="0.2">
      <c r="A582" s="85" t="s">
        <v>173</v>
      </c>
      <c r="B582" s="85">
        <v>21</v>
      </c>
      <c r="C582" s="86">
        <v>787.36401782999997</v>
      </c>
      <c r="D582" s="86">
        <v>782.22147921999999</v>
      </c>
      <c r="E582" s="86">
        <v>0</v>
      </c>
      <c r="F582" s="86">
        <v>78.222147919999998</v>
      </c>
      <c r="G582" s="86">
        <v>195.55536981</v>
      </c>
      <c r="H582" s="86">
        <v>391.11073961</v>
      </c>
      <c r="I582" s="86">
        <v>0</v>
      </c>
      <c r="J582" s="86">
        <v>430.22181356999999</v>
      </c>
      <c r="K582" s="86">
        <v>508.44396148999999</v>
      </c>
      <c r="L582" s="86">
        <v>586.66610942</v>
      </c>
    </row>
    <row r="583" spans="1:12" ht="12.75" customHeight="1" x14ac:dyDescent="0.2">
      <c r="A583" s="85" t="s">
        <v>173</v>
      </c>
      <c r="B583" s="85">
        <v>22</v>
      </c>
      <c r="C583" s="86">
        <v>785.21579764000001</v>
      </c>
      <c r="D583" s="86">
        <v>780.57893635000005</v>
      </c>
      <c r="E583" s="86">
        <v>0</v>
      </c>
      <c r="F583" s="86">
        <v>78.057893640000003</v>
      </c>
      <c r="G583" s="86">
        <v>195.14473408999999</v>
      </c>
      <c r="H583" s="86">
        <v>390.28946817999997</v>
      </c>
      <c r="I583" s="86">
        <v>0</v>
      </c>
      <c r="J583" s="86">
        <v>429.31841499000001</v>
      </c>
      <c r="K583" s="86">
        <v>507.37630862999998</v>
      </c>
      <c r="L583" s="86">
        <v>585.43420226000001</v>
      </c>
    </row>
    <row r="584" spans="1:12" ht="12.75" customHeight="1" x14ac:dyDescent="0.2">
      <c r="A584" s="85" t="s">
        <v>173</v>
      </c>
      <c r="B584" s="85">
        <v>23</v>
      </c>
      <c r="C584" s="86">
        <v>858.01158152999994</v>
      </c>
      <c r="D584" s="86">
        <v>853.10362067000005</v>
      </c>
      <c r="E584" s="86">
        <v>0</v>
      </c>
      <c r="F584" s="86">
        <v>85.310362069999996</v>
      </c>
      <c r="G584" s="86">
        <v>213.27590516999999</v>
      </c>
      <c r="H584" s="86">
        <v>426.55181033999997</v>
      </c>
      <c r="I584" s="86">
        <v>0</v>
      </c>
      <c r="J584" s="86">
        <v>469.20699137000003</v>
      </c>
      <c r="K584" s="86">
        <v>554.51735343999997</v>
      </c>
      <c r="L584" s="86">
        <v>639.82771549999995</v>
      </c>
    </row>
    <row r="585" spans="1:12" ht="12.75" customHeight="1" x14ac:dyDescent="0.2">
      <c r="A585" s="85" t="s">
        <v>173</v>
      </c>
      <c r="B585" s="85">
        <v>24</v>
      </c>
      <c r="C585" s="86">
        <v>936.52039959000001</v>
      </c>
      <c r="D585" s="86">
        <v>931.18099009000002</v>
      </c>
      <c r="E585" s="86">
        <v>0</v>
      </c>
      <c r="F585" s="86">
        <v>93.118099009999995</v>
      </c>
      <c r="G585" s="86">
        <v>232.79524752</v>
      </c>
      <c r="H585" s="86">
        <v>465.59049505000002</v>
      </c>
      <c r="I585" s="86">
        <v>0</v>
      </c>
      <c r="J585" s="86">
        <v>512.14954454999997</v>
      </c>
      <c r="K585" s="86">
        <v>605.26764356000001</v>
      </c>
      <c r="L585" s="86">
        <v>698.38574257000005</v>
      </c>
    </row>
    <row r="586" spans="1:12" ht="12.75" customHeight="1" x14ac:dyDescent="0.2">
      <c r="A586" s="85" t="s">
        <v>174</v>
      </c>
      <c r="B586" s="85">
        <v>1</v>
      </c>
      <c r="C586" s="86">
        <v>982.81084453999995</v>
      </c>
      <c r="D586" s="86">
        <v>977.11787761999994</v>
      </c>
      <c r="E586" s="86">
        <v>0</v>
      </c>
      <c r="F586" s="86">
        <v>97.711787760000007</v>
      </c>
      <c r="G586" s="86">
        <v>244.27946940999999</v>
      </c>
      <c r="H586" s="86">
        <v>488.55893880999997</v>
      </c>
      <c r="I586" s="86">
        <v>0</v>
      </c>
      <c r="J586" s="86">
        <v>537.41483269000003</v>
      </c>
      <c r="K586" s="86">
        <v>635.12662045000002</v>
      </c>
      <c r="L586" s="86">
        <v>732.83840822000002</v>
      </c>
    </row>
    <row r="587" spans="1:12" ht="12.75" customHeight="1" x14ac:dyDescent="0.2">
      <c r="A587" s="85" t="s">
        <v>174</v>
      </c>
      <c r="B587" s="85">
        <v>2</v>
      </c>
      <c r="C587" s="86">
        <v>1018.4471849</v>
      </c>
      <c r="D587" s="86">
        <v>1012.67982985</v>
      </c>
      <c r="E587" s="86">
        <v>0</v>
      </c>
      <c r="F587" s="86">
        <v>101.26798298999999</v>
      </c>
      <c r="G587" s="86">
        <v>253.16995746000001</v>
      </c>
      <c r="H587" s="86">
        <v>506.33991493000002</v>
      </c>
      <c r="I587" s="86">
        <v>0</v>
      </c>
      <c r="J587" s="86">
        <v>556.97390642000005</v>
      </c>
      <c r="K587" s="86">
        <v>658.24188939999999</v>
      </c>
      <c r="L587" s="86">
        <v>759.50987239000006</v>
      </c>
    </row>
    <row r="588" spans="1:12" ht="12.75" customHeight="1" x14ac:dyDescent="0.2">
      <c r="A588" s="85" t="s">
        <v>174</v>
      </c>
      <c r="B588" s="85">
        <v>3</v>
      </c>
      <c r="C588" s="86">
        <v>1037.0837332599999</v>
      </c>
      <c r="D588" s="86">
        <v>1031.0327033900001</v>
      </c>
      <c r="E588" s="86">
        <v>0</v>
      </c>
      <c r="F588" s="86">
        <v>103.10327033999999</v>
      </c>
      <c r="G588" s="86">
        <v>257.75817584999999</v>
      </c>
      <c r="H588" s="86">
        <v>515.51635169999997</v>
      </c>
      <c r="I588" s="86">
        <v>0</v>
      </c>
      <c r="J588" s="86">
        <v>567.06798686000002</v>
      </c>
      <c r="K588" s="86">
        <v>670.17125720000001</v>
      </c>
      <c r="L588" s="86">
        <v>773.27452754000001</v>
      </c>
    </row>
    <row r="589" spans="1:12" ht="12.75" customHeight="1" x14ac:dyDescent="0.2">
      <c r="A589" s="85" t="s">
        <v>174</v>
      </c>
      <c r="B589" s="85">
        <v>4</v>
      </c>
      <c r="C589" s="86">
        <v>1053.7390647899999</v>
      </c>
      <c r="D589" s="86">
        <v>1047.75308034</v>
      </c>
      <c r="E589" s="86">
        <v>0</v>
      </c>
      <c r="F589" s="86">
        <v>104.77530803000001</v>
      </c>
      <c r="G589" s="86">
        <v>261.93827009</v>
      </c>
      <c r="H589" s="86">
        <v>523.87654017</v>
      </c>
      <c r="I589" s="86">
        <v>0</v>
      </c>
      <c r="J589" s="86">
        <v>576.26419419000001</v>
      </c>
      <c r="K589" s="86">
        <v>681.03950222000003</v>
      </c>
      <c r="L589" s="86">
        <v>785.81481025999994</v>
      </c>
    </row>
    <row r="590" spans="1:12" ht="12.75" customHeight="1" x14ac:dyDescent="0.2">
      <c r="A590" s="85" t="s">
        <v>174</v>
      </c>
      <c r="B590" s="85">
        <v>5</v>
      </c>
      <c r="C590" s="86">
        <v>1054.38683229</v>
      </c>
      <c r="D590" s="86">
        <v>1048.2922966199999</v>
      </c>
      <c r="E590" s="86">
        <v>0</v>
      </c>
      <c r="F590" s="86">
        <v>104.82922966</v>
      </c>
      <c r="G590" s="86">
        <v>262.07307415999998</v>
      </c>
      <c r="H590" s="86">
        <v>524.14614830999994</v>
      </c>
      <c r="I590" s="86">
        <v>0</v>
      </c>
      <c r="J590" s="86">
        <v>576.56076313999995</v>
      </c>
      <c r="K590" s="86">
        <v>681.38999279999996</v>
      </c>
      <c r="L590" s="86">
        <v>786.21922246999998</v>
      </c>
    </row>
    <row r="591" spans="1:12" ht="12.75" customHeight="1" x14ac:dyDescent="0.2">
      <c r="A591" s="85" t="s">
        <v>174</v>
      </c>
      <c r="B591" s="85">
        <v>6</v>
      </c>
      <c r="C591" s="86">
        <v>1025.08321101</v>
      </c>
      <c r="D591" s="86">
        <v>1019.26306584</v>
      </c>
      <c r="E591" s="86">
        <v>0</v>
      </c>
      <c r="F591" s="86">
        <v>101.92630658</v>
      </c>
      <c r="G591" s="86">
        <v>254.81576645999999</v>
      </c>
      <c r="H591" s="86">
        <v>509.63153291999998</v>
      </c>
      <c r="I591" s="86">
        <v>0</v>
      </c>
      <c r="J591" s="86">
        <v>560.59468620999996</v>
      </c>
      <c r="K591" s="86">
        <v>662.52099280000004</v>
      </c>
      <c r="L591" s="86">
        <v>764.44729938</v>
      </c>
    </row>
    <row r="592" spans="1:12" ht="12.75" customHeight="1" x14ac:dyDescent="0.2">
      <c r="A592" s="85" t="s">
        <v>174</v>
      </c>
      <c r="B592" s="85">
        <v>7</v>
      </c>
      <c r="C592" s="86">
        <v>957.25592107</v>
      </c>
      <c r="D592" s="86">
        <v>951.76079246999996</v>
      </c>
      <c r="E592" s="86">
        <v>0</v>
      </c>
      <c r="F592" s="86">
        <v>95.176079250000001</v>
      </c>
      <c r="G592" s="86">
        <v>237.94019811999999</v>
      </c>
      <c r="H592" s="86">
        <v>475.88039623999998</v>
      </c>
      <c r="I592" s="86">
        <v>0</v>
      </c>
      <c r="J592" s="86">
        <v>523.46843586</v>
      </c>
      <c r="K592" s="86">
        <v>618.64451511000004</v>
      </c>
      <c r="L592" s="86">
        <v>713.82059434999996</v>
      </c>
    </row>
    <row r="593" spans="1:12" ht="12.75" customHeight="1" x14ac:dyDescent="0.2">
      <c r="A593" s="85" t="s">
        <v>174</v>
      </c>
      <c r="B593" s="85">
        <v>8</v>
      </c>
      <c r="C593" s="86">
        <v>894.16643437000005</v>
      </c>
      <c r="D593" s="86">
        <v>888.97784405000004</v>
      </c>
      <c r="E593" s="86">
        <v>0</v>
      </c>
      <c r="F593" s="86">
        <v>88.89778441</v>
      </c>
      <c r="G593" s="86">
        <v>222.24446101000001</v>
      </c>
      <c r="H593" s="86">
        <v>444.48892203000003</v>
      </c>
      <c r="I593" s="86">
        <v>0</v>
      </c>
      <c r="J593" s="86">
        <v>488.93781423000001</v>
      </c>
      <c r="K593" s="86">
        <v>577.83559863000005</v>
      </c>
      <c r="L593" s="86">
        <v>666.73338304000004</v>
      </c>
    </row>
    <row r="594" spans="1:12" ht="12.75" customHeight="1" x14ac:dyDescent="0.2">
      <c r="A594" s="85" t="s">
        <v>174</v>
      </c>
      <c r="B594" s="85">
        <v>9</v>
      </c>
      <c r="C594" s="86">
        <v>833.65225810000004</v>
      </c>
      <c r="D594" s="86">
        <v>828.72481856000002</v>
      </c>
      <c r="E594" s="86">
        <v>0</v>
      </c>
      <c r="F594" s="86">
        <v>82.872481859999994</v>
      </c>
      <c r="G594" s="86">
        <v>207.18120464</v>
      </c>
      <c r="H594" s="86">
        <v>414.36240928000001</v>
      </c>
      <c r="I594" s="86">
        <v>0</v>
      </c>
      <c r="J594" s="86">
        <v>455.79865021000001</v>
      </c>
      <c r="K594" s="86">
        <v>538.67113205999999</v>
      </c>
      <c r="L594" s="86">
        <v>621.54361391999998</v>
      </c>
    </row>
    <row r="595" spans="1:12" ht="12.75" customHeight="1" x14ac:dyDescent="0.2">
      <c r="A595" s="85" t="s">
        <v>174</v>
      </c>
      <c r="B595" s="85">
        <v>10</v>
      </c>
      <c r="C595" s="86">
        <v>786.57108696</v>
      </c>
      <c r="D595" s="86">
        <v>782.58848044000001</v>
      </c>
      <c r="E595" s="86">
        <v>0</v>
      </c>
      <c r="F595" s="86">
        <v>78.258848040000004</v>
      </c>
      <c r="G595" s="86">
        <v>195.64712011</v>
      </c>
      <c r="H595" s="86">
        <v>391.29424022000001</v>
      </c>
      <c r="I595" s="86">
        <v>0</v>
      </c>
      <c r="J595" s="86">
        <v>430.42366423999999</v>
      </c>
      <c r="K595" s="86">
        <v>508.68251228999998</v>
      </c>
      <c r="L595" s="86">
        <v>586.94136032999995</v>
      </c>
    </row>
    <row r="596" spans="1:12" ht="12.75" customHeight="1" x14ac:dyDescent="0.2">
      <c r="A596" s="85" t="s">
        <v>174</v>
      </c>
      <c r="B596" s="85">
        <v>11</v>
      </c>
      <c r="C596" s="86">
        <v>773.19314356999996</v>
      </c>
      <c r="D596" s="86">
        <v>767.38484362999998</v>
      </c>
      <c r="E596" s="86">
        <v>0</v>
      </c>
      <c r="F596" s="86">
        <v>76.738484360000001</v>
      </c>
      <c r="G596" s="86">
        <v>191.84621091</v>
      </c>
      <c r="H596" s="86">
        <v>383.69242181999999</v>
      </c>
      <c r="I596" s="86">
        <v>0</v>
      </c>
      <c r="J596" s="86">
        <v>422.06166400000001</v>
      </c>
      <c r="K596" s="86">
        <v>498.80014835999998</v>
      </c>
      <c r="L596" s="86">
        <v>575.53863272000001</v>
      </c>
    </row>
    <row r="597" spans="1:12" ht="12.75" customHeight="1" x14ac:dyDescent="0.2">
      <c r="A597" s="85" t="s">
        <v>174</v>
      </c>
      <c r="B597" s="85">
        <v>12</v>
      </c>
      <c r="C597" s="86">
        <v>790.98454894999998</v>
      </c>
      <c r="D597" s="86">
        <v>783.65612028999999</v>
      </c>
      <c r="E597" s="86">
        <v>0</v>
      </c>
      <c r="F597" s="86">
        <v>78.365612029999994</v>
      </c>
      <c r="G597" s="86">
        <v>195.91403007</v>
      </c>
      <c r="H597" s="86">
        <v>391.82806015</v>
      </c>
      <c r="I597" s="86">
        <v>0</v>
      </c>
      <c r="J597" s="86">
        <v>431.01086615999998</v>
      </c>
      <c r="K597" s="86">
        <v>509.37647819</v>
      </c>
      <c r="L597" s="86">
        <v>587.74209022000002</v>
      </c>
    </row>
    <row r="598" spans="1:12" ht="12.75" customHeight="1" x14ac:dyDescent="0.2">
      <c r="A598" s="85" t="s">
        <v>174</v>
      </c>
      <c r="B598" s="85">
        <v>13</v>
      </c>
      <c r="C598" s="86">
        <v>816.27768148999996</v>
      </c>
      <c r="D598" s="86">
        <v>811.64488281000001</v>
      </c>
      <c r="E598" s="86">
        <v>0</v>
      </c>
      <c r="F598" s="86">
        <v>81.16448828</v>
      </c>
      <c r="G598" s="86">
        <v>202.9112207</v>
      </c>
      <c r="H598" s="86">
        <v>405.82244141000001</v>
      </c>
      <c r="I598" s="86">
        <v>0</v>
      </c>
      <c r="J598" s="86">
        <v>446.40468555000001</v>
      </c>
      <c r="K598" s="86">
        <v>527.56917382999995</v>
      </c>
      <c r="L598" s="86">
        <v>608.73366210999995</v>
      </c>
    </row>
    <row r="599" spans="1:12" ht="12.75" customHeight="1" x14ac:dyDescent="0.2">
      <c r="A599" s="85" t="s">
        <v>174</v>
      </c>
      <c r="B599" s="85">
        <v>14</v>
      </c>
      <c r="C599" s="86">
        <v>816.26367263999998</v>
      </c>
      <c r="D599" s="86">
        <v>812.10623229999999</v>
      </c>
      <c r="E599" s="86">
        <v>0</v>
      </c>
      <c r="F599" s="86">
        <v>81.210623229999996</v>
      </c>
      <c r="G599" s="86">
        <v>203.02655808</v>
      </c>
      <c r="H599" s="86">
        <v>406.05311614999999</v>
      </c>
      <c r="I599" s="86">
        <v>0</v>
      </c>
      <c r="J599" s="86">
        <v>446.65842777</v>
      </c>
      <c r="K599" s="86">
        <v>527.86905100000001</v>
      </c>
      <c r="L599" s="86">
        <v>609.07967423000002</v>
      </c>
    </row>
    <row r="600" spans="1:12" ht="12.75" customHeight="1" x14ac:dyDescent="0.2">
      <c r="A600" s="85" t="s">
        <v>174</v>
      </c>
      <c r="B600" s="85">
        <v>15</v>
      </c>
      <c r="C600" s="86">
        <v>827.58627773000001</v>
      </c>
      <c r="D600" s="86">
        <v>823.22165801000006</v>
      </c>
      <c r="E600" s="86">
        <v>0</v>
      </c>
      <c r="F600" s="86">
        <v>82.322165799999993</v>
      </c>
      <c r="G600" s="86">
        <v>205.80541450000001</v>
      </c>
      <c r="H600" s="86">
        <v>411.61082900999997</v>
      </c>
      <c r="I600" s="86">
        <v>0</v>
      </c>
      <c r="J600" s="86">
        <v>452.77191190999997</v>
      </c>
      <c r="K600" s="86">
        <v>535.09407770999997</v>
      </c>
      <c r="L600" s="86">
        <v>617.41624350999996</v>
      </c>
    </row>
    <row r="601" spans="1:12" ht="12.75" customHeight="1" x14ac:dyDescent="0.2">
      <c r="A601" s="85" t="s">
        <v>174</v>
      </c>
      <c r="B601" s="85">
        <v>16</v>
      </c>
      <c r="C601" s="86">
        <v>830.13661080999998</v>
      </c>
      <c r="D601" s="86">
        <v>825.68084796000005</v>
      </c>
      <c r="E601" s="86">
        <v>0</v>
      </c>
      <c r="F601" s="86">
        <v>82.568084799999994</v>
      </c>
      <c r="G601" s="86">
        <v>206.42021199000001</v>
      </c>
      <c r="H601" s="86">
        <v>412.84042398000003</v>
      </c>
      <c r="I601" s="86">
        <v>0</v>
      </c>
      <c r="J601" s="86">
        <v>454.12446638</v>
      </c>
      <c r="K601" s="86">
        <v>536.69255117</v>
      </c>
      <c r="L601" s="86">
        <v>619.26063596999995</v>
      </c>
    </row>
    <row r="602" spans="1:12" ht="12.75" customHeight="1" x14ac:dyDescent="0.2">
      <c r="A602" s="85" t="s">
        <v>174</v>
      </c>
      <c r="B602" s="85">
        <v>17</v>
      </c>
      <c r="C602" s="86">
        <v>836.80329301999996</v>
      </c>
      <c r="D602" s="86">
        <v>831.54537703999995</v>
      </c>
      <c r="E602" s="86">
        <v>0</v>
      </c>
      <c r="F602" s="86">
        <v>83.154537700000006</v>
      </c>
      <c r="G602" s="86">
        <v>207.88634425999999</v>
      </c>
      <c r="H602" s="86">
        <v>415.77268851999997</v>
      </c>
      <c r="I602" s="86">
        <v>0</v>
      </c>
      <c r="J602" s="86">
        <v>457.34995737000003</v>
      </c>
      <c r="K602" s="86">
        <v>540.50449507999997</v>
      </c>
      <c r="L602" s="86">
        <v>623.65903277999996</v>
      </c>
    </row>
    <row r="603" spans="1:12" ht="12.75" customHeight="1" x14ac:dyDescent="0.2">
      <c r="A603" s="85" t="s">
        <v>174</v>
      </c>
      <c r="B603" s="85">
        <v>18</v>
      </c>
      <c r="C603" s="86">
        <v>829.62587414999996</v>
      </c>
      <c r="D603" s="86">
        <v>824.65616196999997</v>
      </c>
      <c r="E603" s="86">
        <v>0</v>
      </c>
      <c r="F603" s="86">
        <v>82.465616199999999</v>
      </c>
      <c r="G603" s="86">
        <v>206.16404048999999</v>
      </c>
      <c r="H603" s="86">
        <v>412.32808098999999</v>
      </c>
      <c r="I603" s="86">
        <v>0</v>
      </c>
      <c r="J603" s="86">
        <v>453.56088907999998</v>
      </c>
      <c r="K603" s="86">
        <v>536.02650528000004</v>
      </c>
      <c r="L603" s="86">
        <v>618.49212148000004</v>
      </c>
    </row>
    <row r="604" spans="1:12" ht="12.75" customHeight="1" x14ac:dyDescent="0.2">
      <c r="A604" s="85" t="s">
        <v>174</v>
      </c>
      <c r="B604" s="85">
        <v>19</v>
      </c>
      <c r="C604" s="86">
        <v>805.85538996000002</v>
      </c>
      <c r="D604" s="86">
        <v>801.15056358000004</v>
      </c>
      <c r="E604" s="86">
        <v>0</v>
      </c>
      <c r="F604" s="86">
        <v>80.115056359999997</v>
      </c>
      <c r="G604" s="86">
        <v>200.28764090000001</v>
      </c>
      <c r="H604" s="86">
        <v>400.57528179000002</v>
      </c>
      <c r="I604" s="86">
        <v>0</v>
      </c>
      <c r="J604" s="86">
        <v>440.63280996999998</v>
      </c>
      <c r="K604" s="86">
        <v>520.74786632999997</v>
      </c>
      <c r="L604" s="86">
        <v>600.86292269</v>
      </c>
    </row>
    <row r="605" spans="1:12" ht="12.75" customHeight="1" x14ac:dyDescent="0.2">
      <c r="A605" s="85" t="s">
        <v>174</v>
      </c>
      <c r="B605" s="85">
        <v>20</v>
      </c>
      <c r="C605" s="86">
        <v>772.66870379</v>
      </c>
      <c r="D605" s="86">
        <v>768.31701453999995</v>
      </c>
      <c r="E605" s="86">
        <v>0</v>
      </c>
      <c r="F605" s="86">
        <v>76.831701449999997</v>
      </c>
      <c r="G605" s="86">
        <v>192.07925363999999</v>
      </c>
      <c r="H605" s="86">
        <v>384.15850726999997</v>
      </c>
      <c r="I605" s="86">
        <v>0</v>
      </c>
      <c r="J605" s="86">
        <v>422.57435800000002</v>
      </c>
      <c r="K605" s="86">
        <v>499.40605944999999</v>
      </c>
      <c r="L605" s="86">
        <v>576.23776091000002</v>
      </c>
    </row>
    <row r="606" spans="1:12" ht="12.75" customHeight="1" x14ac:dyDescent="0.2">
      <c r="A606" s="85" t="s">
        <v>174</v>
      </c>
      <c r="B606" s="85">
        <v>21</v>
      </c>
      <c r="C606" s="86">
        <v>772.21916152999995</v>
      </c>
      <c r="D606" s="86">
        <v>767.83306836999998</v>
      </c>
      <c r="E606" s="86">
        <v>0</v>
      </c>
      <c r="F606" s="86">
        <v>76.783306839999995</v>
      </c>
      <c r="G606" s="86">
        <v>191.95826708999999</v>
      </c>
      <c r="H606" s="86">
        <v>383.91653418999999</v>
      </c>
      <c r="I606" s="86">
        <v>0</v>
      </c>
      <c r="J606" s="86">
        <v>422.3081876</v>
      </c>
      <c r="K606" s="86">
        <v>499.09149444000002</v>
      </c>
      <c r="L606" s="86">
        <v>575.87480128000004</v>
      </c>
    </row>
    <row r="607" spans="1:12" ht="12.75" customHeight="1" x14ac:dyDescent="0.2">
      <c r="A607" s="85" t="s">
        <v>174</v>
      </c>
      <c r="B607" s="85">
        <v>22</v>
      </c>
      <c r="C607" s="86">
        <v>767.84219307000001</v>
      </c>
      <c r="D607" s="86">
        <v>763.40314946000001</v>
      </c>
      <c r="E607" s="86">
        <v>0</v>
      </c>
      <c r="F607" s="86">
        <v>76.340314950000007</v>
      </c>
      <c r="G607" s="86">
        <v>190.85078737000001</v>
      </c>
      <c r="H607" s="86">
        <v>381.70157473</v>
      </c>
      <c r="I607" s="86">
        <v>0</v>
      </c>
      <c r="J607" s="86">
        <v>419.8717322</v>
      </c>
      <c r="K607" s="86">
        <v>496.21204714999999</v>
      </c>
      <c r="L607" s="86">
        <v>572.55236209999998</v>
      </c>
    </row>
    <row r="608" spans="1:12" ht="12.75" customHeight="1" x14ac:dyDescent="0.2">
      <c r="A608" s="85" t="s">
        <v>174</v>
      </c>
      <c r="B608" s="85">
        <v>23</v>
      </c>
      <c r="C608" s="86">
        <v>820.56122463999998</v>
      </c>
      <c r="D608" s="86">
        <v>816.06597228999999</v>
      </c>
      <c r="E608" s="86">
        <v>0</v>
      </c>
      <c r="F608" s="86">
        <v>81.606597230000006</v>
      </c>
      <c r="G608" s="86">
        <v>204.01649307</v>
      </c>
      <c r="H608" s="86">
        <v>408.03298615</v>
      </c>
      <c r="I608" s="86">
        <v>0</v>
      </c>
      <c r="J608" s="86">
        <v>448.83628476000001</v>
      </c>
      <c r="K608" s="86">
        <v>530.44288199000005</v>
      </c>
      <c r="L608" s="86">
        <v>612.04947921999997</v>
      </c>
    </row>
    <row r="609" spans="1:12" ht="12.75" customHeight="1" x14ac:dyDescent="0.2">
      <c r="A609" s="85" t="s">
        <v>174</v>
      </c>
      <c r="B609" s="85">
        <v>24</v>
      </c>
      <c r="C609" s="86">
        <v>903.44285424999998</v>
      </c>
      <c r="D609" s="86">
        <v>898.27607235000005</v>
      </c>
      <c r="E609" s="86">
        <v>0</v>
      </c>
      <c r="F609" s="86">
        <v>89.827607240000006</v>
      </c>
      <c r="G609" s="86">
        <v>224.56901808999999</v>
      </c>
      <c r="H609" s="86">
        <v>449.13803617999997</v>
      </c>
      <c r="I609" s="86">
        <v>0</v>
      </c>
      <c r="J609" s="86">
        <v>494.05183978999997</v>
      </c>
      <c r="K609" s="86">
        <v>583.87944703000005</v>
      </c>
      <c r="L609" s="86">
        <v>673.70705425999995</v>
      </c>
    </row>
    <row r="610" spans="1:12" ht="12.75" customHeight="1" x14ac:dyDescent="0.2">
      <c r="A610" s="85" t="s">
        <v>175</v>
      </c>
      <c r="B610" s="85">
        <v>1</v>
      </c>
      <c r="C610" s="86">
        <v>963.58889853999995</v>
      </c>
      <c r="D610" s="86">
        <v>958.30595204999997</v>
      </c>
      <c r="E610" s="86">
        <v>0</v>
      </c>
      <c r="F610" s="86">
        <v>95.830595209999998</v>
      </c>
      <c r="G610" s="86">
        <v>239.57648800999999</v>
      </c>
      <c r="H610" s="86">
        <v>479.15297602999999</v>
      </c>
      <c r="I610" s="86">
        <v>0</v>
      </c>
      <c r="J610" s="86">
        <v>527.06827363000002</v>
      </c>
      <c r="K610" s="86">
        <v>622.89886882999997</v>
      </c>
      <c r="L610" s="86">
        <v>718.72946404000004</v>
      </c>
    </row>
    <row r="611" spans="1:12" ht="12.75" customHeight="1" x14ac:dyDescent="0.2">
      <c r="A611" s="85" t="s">
        <v>175</v>
      </c>
      <c r="B611" s="85">
        <v>2</v>
      </c>
      <c r="C611" s="86">
        <v>1006.5400660400001</v>
      </c>
      <c r="D611" s="86">
        <v>1001.03002367</v>
      </c>
      <c r="E611" s="86">
        <v>0</v>
      </c>
      <c r="F611" s="86">
        <v>100.10300237</v>
      </c>
      <c r="G611" s="86">
        <v>250.25750592</v>
      </c>
      <c r="H611" s="86">
        <v>500.51501184</v>
      </c>
      <c r="I611" s="86">
        <v>0</v>
      </c>
      <c r="J611" s="86">
        <v>550.56651302</v>
      </c>
      <c r="K611" s="86">
        <v>650.66951539000002</v>
      </c>
      <c r="L611" s="86">
        <v>750.77251775000002</v>
      </c>
    </row>
    <row r="612" spans="1:12" ht="12.75" customHeight="1" x14ac:dyDescent="0.2">
      <c r="A612" s="85" t="s">
        <v>175</v>
      </c>
      <c r="B612" s="85">
        <v>3</v>
      </c>
      <c r="C612" s="86">
        <v>1023.7771297100001</v>
      </c>
      <c r="D612" s="86">
        <v>1018.08708285</v>
      </c>
      <c r="E612" s="86">
        <v>0</v>
      </c>
      <c r="F612" s="86">
        <v>101.80870829</v>
      </c>
      <c r="G612" s="86">
        <v>254.52177071</v>
      </c>
      <c r="H612" s="86">
        <v>509.04354143</v>
      </c>
      <c r="I612" s="86">
        <v>0</v>
      </c>
      <c r="J612" s="86">
        <v>559.94789557000001</v>
      </c>
      <c r="K612" s="86">
        <v>661.75660385000003</v>
      </c>
      <c r="L612" s="86">
        <v>763.56531213999995</v>
      </c>
    </row>
    <row r="613" spans="1:12" ht="12.75" customHeight="1" x14ac:dyDescent="0.2">
      <c r="A613" s="85" t="s">
        <v>175</v>
      </c>
      <c r="B613" s="85">
        <v>4</v>
      </c>
      <c r="C613" s="86">
        <v>1036.73152871</v>
      </c>
      <c r="D613" s="86">
        <v>1030.97230307</v>
      </c>
      <c r="E613" s="86">
        <v>0</v>
      </c>
      <c r="F613" s="86">
        <v>103.09723031</v>
      </c>
      <c r="G613" s="86">
        <v>257.74307577000002</v>
      </c>
      <c r="H613" s="86">
        <v>515.48615154000004</v>
      </c>
      <c r="I613" s="86">
        <v>0</v>
      </c>
      <c r="J613" s="86">
        <v>567.03476668999997</v>
      </c>
      <c r="K613" s="86">
        <v>670.13199699999996</v>
      </c>
      <c r="L613" s="86">
        <v>773.22922730000005</v>
      </c>
    </row>
    <row r="614" spans="1:12" ht="12.75" customHeight="1" x14ac:dyDescent="0.2">
      <c r="A614" s="85" t="s">
        <v>175</v>
      </c>
      <c r="B614" s="85">
        <v>5</v>
      </c>
      <c r="C614" s="86">
        <v>1035.0213693400001</v>
      </c>
      <c r="D614" s="86">
        <v>1029.26722135</v>
      </c>
      <c r="E614" s="86">
        <v>0</v>
      </c>
      <c r="F614" s="86">
        <v>102.92672214</v>
      </c>
      <c r="G614" s="86">
        <v>257.31680533999997</v>
      </c>
      <c r="H614" s="86">
        <v>514.63361067999995</v>
      </c>
      <c r="I614" s="86">
        <v>0</v>
      </c>
      <c r="J614" s="86">
        <v>566.09697173999996</v>
      </c>
      <c r="K614" s="86">
        <v>669.02369388</v>
      </c>
      <c r="L614" s="86">
        <v>771.95041601000003</v>
      </c>
    </row>
    <row r="615" spans="1:12" ht="12.75" customHeight="1" x14ac:dyDescent="0.2">
      <c r="A615" s="85" t="s">
        <v>175</v>
      </c>
      <c r="B615" s="85">
        <v>6</v>
      </c>
      <c r="C615" s="86">
        <v>1022.49709115</v>
      </c>
      <c r="D615" s="86">
        <v>1016.66532539</v>
      </c>
      <c r="E615" s="86">
        <v>0</v>
      </c>
      <c r="F615" s="86">
        <v>101.66653254000001</v>
      </c>
      <c r="G615" s="86">
        <v>254.16633135000001</v>
      </c>
      <c r="H615" s="86">
        <v>508.33266270000001</v>
      </c>
      <c r="I615" s="86">
        <v>0</v>
      </c>
      <c r="J615" s="86">
        <v>559.16592895999997</v>
      </c>
      <c r="K615" s="86">
        <v>660.83246150000002</v>
      </c>
      <c r="L615" s="86">
        <v>762.49899403999996</v>
      </c>
    </row>
    <row r="616" spans="1:12" ht="12.75" customHeight="1" x14ac:dyDescent="0.2">
      <c r="A616" s="85" t="s">
        <v>175</v>
      </c>
      <c r="B616" s="85">
        <v>7</v>
      </c>
      <c r="C616" s="86">
        <v>998.11408613000003</v>
      </c>
      <c r="D616" s="86">
        <v>991.71576908999998</v>
      </c>
      <c r="E616" s="86">
        <v>0</v>
      </c>
      <c r="F616" s="86">
        <v>99.171576909999999</v>
      </c>
      <c r="G616" s="86">
        <v>247.92894226999999</v>
      </c>
      <c r="H616" s="86">
        <v>495.85788454999999</v>
      </c>
      <c r="I616" s="86">
        <v>0</v>
      </c>
      <c r="J616" s="86">
        <v>545.44367299999999</v>
      </c>
      <c r="K616" s="86">
        <v>644.61524990999999</v>
      </c>
      <c r="L616" s="86">
        <v>743.78682681999999</v>
      </c>
    </row>
    <row r="617" spans="1:12" ht="12.75" customHeight="1" x14ac:dyDescent="0.2">
      <c r="A617" s="85" t="s">
        <v>175</v>
      </c>
      <c r="B617" s="85">
        <v>8</v>
      </c>
      <c r="C617" s="86">
        <v>945.77993359000004</v>
      </c>
      <c r="D617" s="86">
        <v>939.29837641999995</v>
      </c>
      <c r="E617" s="86">
        <v>0</v>
      </c>
      <c r="F617" s="86">
        <v>93.929837640000002</v>
      </c>
      <c r="G617" s="86">
        <v>234.82459410999999</v>
      </c>
      <c r="H617" s="86">
        <v>469.64918820999998</v>
      </c>
      <c r="I617" s="86">
        <v>0</v>
      </c>
      <c r="J617" s="86">
        <v>516.61410703000001</v>
      </c>
      <c r="K617" s="86">
        <v>610.54394466999997</v>
      </c>
      <c r="L617" s="86">
        <v>704.47378232000005</v>
      </c>
    </row>
    <row r="618" spans="1:12" ht="12.75" customHeight="1" x14ac:dyDescent="0.2">
      <c r="A618" s="85" t="s">
        <v>175</v>
      </c>
      <c r="B618" s="85">
        <v>9</v>
      </c>
      <c r="C618" s="86">
        <v>855.21103101999995</v>
      </c>
      <c r="D618" s="86">
        <v>850.25313768000001</v>
      </c>
      <c r="E618" s="86">
        <v>0</v>
      </c>
      <c r="F618" s="86">
        <v>85.025313769999997</v>
      </c>
      <c r="G618" s="86">
        <v>212.56328442</v>
      </c>
      <c r="H618" s="86">
        <v>425.12656884</v>
      </c>
      <c r="I618" s="86">
        <v>0</v>
      </c>
      <c r="J618" s="86">
        <v>467.63922572000001</v>
      </c>
      <c r="K618" s="86">
        <v>552.66453949000004</v>
      </c>
      <c r="L618" s="86">
        <v>637.68985325999995</v>
      </c>
    </row>
    <row r="619" spans="1:12" ht="12.75" customHeight="1" x14ac:dyDescent="0.2">
      <c r="A619" s="85" t="s">
        <v>175</v>
      </c>
      <c r="B619" s="85">
        <v>10</v>
      </c>
      <c r="C619" s="86">
        <v>781.97804071999997</v>
      </c>
      <c r="D619" s="86">
        <v>777.51926536999997</v>
      </c>
      <c r="E619" s="86">
        <v>0</v>
      </c>
      <c r="F619" s="86">
        <v>77.751926539999999</v>
      </c>
      <c r="G619" s="86">
        <v>194.37981633999999</v>
      </c>
      <c r="H619" s="86">
        <v>388.75963268999999</v>
      </c>
      <c r="I619" s="86">
        <v>0</v>
      </c>
      <c r="J619" s="86">
        <v>427.63559594999998</v>
      </c>
      <c r="K619" s="86">
        <v>505.38752248999998</v>
      </c>
      <c r="L619" s="86">
        <v>583.13944903000004</v>
      </c>
    </row>
    <row r="620" spans="1:12" ht="12.75" customHeight="1" x14ac:dyDescent="0.2">
      <c r="A620" s="85" t="s">
        <v>175</v>
      </c>
      <c r="B620" s="85">
        <v>11</v>
      </c>
      <c r="C620" s="86">
        <v>771.65884126000003</v>
      </c>
      <c r="D620" s="86">
        <v>767.14034385000002</v>
      </c>
      <c r="E620" s="86">
        <v>0</v>
      </c>
      <c r="F620" s="86">
        <v>76.714034389999995</v>
      </c>
      <c r="G620" s="86">
        <v>191.78508596</v>
      </c>
      <c r="H620" s="86">
        <v>383.57017193000001</v>
      </c>
      <c r="I620" s="86">
        <v>0</v>
      </c>
      <c r="J620" s="86">
        <v>421.92718911999998</v>
      </c>
      <c r="K620" s="86">
        <v>498.64122350000002</v>
      </c>
      <c r="L620" s="86">
        <v>575.35525788999996</v>
      </c>
    </row>
    <row r="621" spans="1:12" ht="12.75" customHeight="1" x14ac:dyDescent="0.2">
      <c r="A621" s="85" t="s">
        <v>175</v>
      </c>
      <c r="B621" s="85">
        <v>12</v>
      </c>
      <c r="C621" s="86">
        <v>788.49708112999997</v>
      </c>
      <c r="D621" s="86">
        <v>783.36597369000003</v>
      </c>
      <c r="E621" s="86">
        <v>0</v>
      </c>
      <c r="F621" s="86">
        <v>78.336597370000007</v>
      </c>
      <c r="G621" s="86">
        <v>195.84149342000001</v>
      </c>
      <c r="H621" s="86">
        <v>391.68298685000002</v>
      </c>
      <c r="I621" s="86">
        <v>0</v>
      </c>
      <c r="J621" s="86">
        <v>430.85128552999998</v>
      </c>
      <c r="K621" s="86">
        <v>509.18788289999998</v>
      </c>
      <c r="L621" s="86">
        <v>587.52448027000003</v>
      </c>
    </row>
    <row r="622" spans="1:12" ht="12.75" customHeight="1" x14ac:dyDescent="0.2">
      <c r="A622" s="85" t="s">
        <v>175</v>
      </c>
      <c r="B622" s="85">
        <v>13</v>
      </c>
      <c r="C622" s="86">
        <v>808.56763260000002</v>
      </c>
      <c r="D622" s="86">
        <v>802.34172794000006</v>
      </c>
      <c r="E622" s="86">
        <v>0</v>
      </c>
      <c r="F622" s="86">
        <v>80.234172790000002</v>
      </c>
      <c r="G622" s="86">
        <v>200.58543198999999</v>
      </c>
      <c r="H622" s="86">
        <v>401.17086397000003</v>
      </c>
      <c r="I622" s="86">
        <v>0</v>
      </c>
      <c r="J622" s="86">
        <v>441.28795036999998</v>
      </c>
      <c r="K622" s="86">
        <v>521.52212315999998</v>
      </c>
      <c r="L622" s="86">
        <v>601.75629595999999</v>
      </c>
    </row>
    <row r="623" spans="1:12" ht="12.75" customHeight="1" x14ac:dyDescent="0.2">
      <c r="A623" s="85" t="s">
        <v>175</v>
      </c>
      <c r="B623" s="85">
        <v>14</v>
      </c>
      <c r="C623" s="86">
        <v>824.28665319000004</v>
      </c>
      <c r="D623" s="86">
        <v>818.07188874999997</v>
      </c>
      <c r="E623" s="86">
        <v>0</v>
      </c>
      <c r="F623" s="86">
        <v>81.807188879999998</v>
      </c>
      <c r="G623" s="86">
        <v>204.51797218999999</v>
      </c>
      <c r="H623" s="86">
        <v>409.03594437999999</v>
      </c>
      <c r="I623" s="86">
        <v>0</v>
      </c>
      <c r="J623" s="86">
        <v>449.93953880999999</v>
      </c>
      <c r="K623" s="86">
        <v>531.74672768999994</v>
      </c>
      <c r="L623" s="86">
        <v>613.55391655999995</v>
      </c>
    </row>
    <row r="624" spans="1:12" ht="12.75" customHeight="1" x14ac:dyDescent="0.2">
      <c r="A624" s="85" t="s">
        <v>175</v>
      </c>
      <c r="B624" s="85">
        <v>15</v>
      </c>
      <c r="C624" s="86">
        <v>834.83854269000005</v>
      </c>
      <c r="D624" s="86">
        <v>829.37774858</v>
      </c>
      <c r="E624" s="86">
        <v>0</v>
      </c>
      <c r="F624" s="86">
        <v>82.937774860000005</v>
      </c>
      <c r="G624" s="86">
        <v>207.34443715</v>
      </c>
      <c r="H624" s="86">
        <v>414.68887429</v>
      </c>
      <c r="I624" s="86">
        <v>0</v>
      </c>
      <c r="J624" s="86">
        <v>456.15776172</v>
      </c>
      <c r="K624" s="86">
        <v>539.09553658000004</v>
      </c>
      <c r="L624" s="86">
        <v>622.03331144000003</v>
      </c>
    </row>
    <row r="625" spans="1:12" ht="12.75" customHeight="1" x14ac:dyDescent="0.2">
      <c r="A625" s="85" t="s">
        <v>175</v>
      </c>
      <c r="B625" s="85">
        <v>16</v>
      </c>
      <c r="C625" s="86">
        <v>842.28293459999998</v>
      </c>
      <c r="D625" s="86">
        <v>835.84181978000004</v>
      </c>
      <c r="E625" s="86">
        <v>0</v>
      </c>
      <c r="F625" s="86">
        <v>83.584181979999997</v>
      </c>
      <c r="G625" s="86">
        <v>208.96045495000001</v>
      </c>
      <c r="H625" s="86">
        <v>417.92090989000002</v>
      </c>
      <c r="I625" s="86">
        <v>0</v>
      </c>
      <c r="J625" s="86">
        <v>459.71300087999998</v>
      </c>
      <c r="K625" s="86">
        <v>543.29718286000002</v>
      </c>
      <c r="L625" s="86">
        <v>626.88136483999995</v>
      </c>
    </row>
    <row r="626" spans="1:12" ht="12.75" customHeight="1" x14ac:dyDescent="0.2">
      <c r="A626" s="85" t="s">
        <v>175</v>
      </c>
      <c r="B626" s="85">
        <v>17</v>
      </c>
      <c r="C626" s="86">
        <v>845.62834052000005</v>
      </c>
      <c r="D626" s="86">
        <v>838.98033515999998</v>
      </c>
      <c r="E626" s="86">
        <v>0</v>
      </c>
      <c r="F626" s="86">
        <v>83.898033519999998</v>
      </c>
      <c r="G626" s="86">
        <v>209.74508379</v>
      </c>
      <c r="H626" s="86">
        <v>419.49016757999999</v>
      </c>
      <c r="I626" s="86">
        <v>0</v>
      </c>
      <c r="J626" s="86">
        <v>461.43918434</v>
      </c>
      <c r="K626" s="86">
        <v>545.33721785</v>
      </c>
      <c r="L626" s="86">
        <v>629.23525137000001</v>
      </c>
    </row>
    <row r="627" spans="1:12" ht="12.75" customHeight="1" x14ac:dyDescent="0.2">
      <c r="A627" s="85" t="s">
        <v>175</v>
      </c>
      <c r="B627" s="85">
        <v>18</v>
      </c>
      <c r="C627" s="86">
        <v>837.01416684000003</v>
      </c>
      <c r="D627" s="86">
        <v>831.60139225</v>
      </c>
      <c r="E627" s="86">
        <v>0</v>
      </c>
      <c r="F627" s="86">
        <v>83.160139229999999</v>
      </c>
      <c r="G627" s="86">
        <v>207.90034806</v>
      </c>
      <c r="H627" s="86">
        <v>415.80069613000001</v>
      </c>
      <c r="I627" s="86">
        <v>0</v>
      </c>
      <c r="J627" s="86">
        <v>457.38076574000002</v>
      </c>
      <c r="K627" s="86">
        <v>540.54090496000003</v>
      </c>
      <c r="L627" s="86">
        <v>623.70104418999995</v>
      </c>
    </row>
    <row r="628" spans="1:12" ht="12.75" customHeight="1" x14ac:dyDescent="0.2">
      <c r="A628" s="85" t="s">
        <v>175</v>
      </c>
      <c r="B628" s="85">
        <v>19</v>
      </c>
      <c r="C628" s="86">
        <v>808.34829010999999</v>
      </c>
      <c r="D628" s="86">
        <v>803.95476447999999</v>
      </c>
      <c r="E628" s="86">
        <v>0</v>
      </c>
      <c r="F628" s="86">
        <v>80.395476450000004</v>
      </c>
      <c r="G628" s="86">
        <v>200.98869112</v>
      </c>
      <c r="H628" s="86">
        <v>401.97738224</v>
      </c>
      <c r="I628" s="86">
        <v>0</v>
      </c>
      <c r="J628" s="86">
        <v>442.17512046000002</v>
      </c>
      <c r="K628" s="86">
        <v>522.57059690999995</v>
      </c>
      <c r="L628" s="86">
        <v>602.96607336</v>
      </c>
    </row>
    <row r="629" spans="1:12" ht="12.75" customHeight="1" x14ac:dyDescent="0.2">
      <c r="A629" s="85" t="s">
        <v>175</v>
      </c>
      <c r="B629" s="85">
        <v>20</v>
      </c>
      <c r="C629" s="86">
        <v>764.44834174000005</v>
      </c>
      <c r="D629" s="86">
        <v>760.37297050999996</v>
      </c>
      <c r="E629" s="86">
        <v>0</v>
      </c>
      <c r="F629" s="86">
        <v>76.037297050000006</v>
      </c>
      <c r="G629" s="86">
        <v>190.09324262999999</v>
      </c>
      <c r="H629" s="86">
        <v>380.18648525999998</v>
      </c>
      <c r="I629" s="86">
        <v>0</v>
      </c>
      <c r="J629" s="86">
        <v>418.20513377999998</v>
      </c>
      <c r="K629" s="86">
        <v>494.24243082999999</v>
      </c>
      <c r="L629" s="86">
        <v>570.27972788</v>
      </c>
    </row>
    <row r="630" spans="1:12" ht="12.75" customHeight="1" x14ac:dyDescent="0.2">
      <c r="A630" s="85" t="s">
        <v>175</v>
      </c>
      <c r="B630" s="85">
        <v>21</v>
      </c>
      <c r="C630" s="86">
        <v>755.19090300000005</v>
      </c>
      <c r="D630" s="86">
        <v>751.08748920000005</v>
      </c>
      <c r="E630" s="86">
        <v>0</v>
      </c>
      <c r="F630" s="86">
        <v>75.108748919999996</v>
      </c>
      <c r="G630" s="86">
        <v>187.77187230000001</v>
      </c>
      <c r="H630" s="86">
        <v>375.54374460000003</v>
      </c>
      <c r="I630" s="86">
        <v>0</v>
      </c>
      <c r="J630" s="86">
        <v>413.09811905999999</v>
      </c>
      <c r="K630" s="86">
        <v>488.20686798000003</v>
      </c>
      <c r="L630" s="86">
        <v>563.31561690000001</v>
      </c>
    </row>
    <row r="631" spans="1:12" ht="12.75" customHeight="1" x14ac:dyDescent="0.2">
      <c r="A631" s="85" t="s">
        <v>175</v>
      </c>
      <c r="B631" s="85">
        <v>22</v>
      </c>
      <c r="C631" s="86">
        <v>747.55738474999998</v>
      </c>
      <c r="D631" s="86">
        <v>743.67952893999995</v>
      </c>
      <c r="E631" s="86">
        <v>0</v>
      </c>
      <c r="F631" s="86">
        <v>74.367952889999998</v>
      </c>
      <c r="G631" s="86">
        <v>185.91988223999999</v>
      </c>
      <c r="H631" s="86">
        <v>371.83976446999998</v>
      </c>
      <c r="I631" s="86">
        <v>0</v>
      </c>
      <c r="J631" s="86">
        <v>409.02374092000002</v>
      </c>
      <c r="K631" s="86">
        <v>483.39169380999999</v>
      </c>
      <c r="L631" s="86">
        <v>557.75964670999997</v>
      </c>
    </row>
    <row r="632" spans="1:12" ht="12.75" customHeight="1" x14ac:dyDescent="0.2">
      <c r="A632" s="85" t="s">
        <v>175</v>
      </c>
      <c r="B632" s="85">
        <v>23</v>
      </c>
      <c r="C632" s="86">
        <v>800.22886524</v>
      </c>
      <c r="D632" s="86">
        <v>796.07305836</v>
      </c>
      <c r="E632" s="86">
        <v>0</v>
      </c>
      <c r="F632" s="86">
        <v>79.607305839999995</v>
      </c>
      <c r="G632" s="86">
        <v>199.01826459</v>
      </c>
      <c r="H632" s="86">
        <v>398.03652918</v>
      </c>
      <c r="I632" s="86">
        <v>0</v>
      </c>
      <c r="J632" s="86">
        <v>437.84018209999999</v>
      </c>
      <c r="K632" s="86">
        <v>517.44748792999997</v>
      </c>
      <c r="L632" s="86">
        <v>597.05479376999995</v>
      </c>
    </row>
    <row r="633" spans="1:12" ht="12.75" customHeight="1" x14ac:dyDescent="0.2">
      <c r="A633" s="85" t="s">
        <v>175</v>
      </c>
      <c r="B633" s="85">
        <v>24</v>
      </c>
      <c r="C633" s="86">
        <v>881.90284670000005</v>
      </c>
      <c r="D633" s="86">
        <v>877.42398533000005</v>
      </c>
      <c r="E633" s="86">
        <v>0</v>
      </c>
      <c r="F633" s="86">
        <v>87.742398530000003</v>
      </c>
      <c r="G633" s="86">
        <v>219.35599633000001</v>
      </c>
      <c r="H633" s="86">
        <v>438.71199266999997</v>
      </c>
      <c r="I633" s="86">
        <v>0</v>
      </c>
      <c r="J633" s="86">
        <v>482.58319193</v>
      </c>
      <c r="K633" s="86">
        <v>570.32559045999994</v>
      </c>
      <c r="L633" s="86">
        <v>658.06798900000001</v>
      </c>
    </row>
    <row r="634" spans="1:12" ht="12.75" customHeight="1" x14ac:dyDescent="0.2">
      <c r="A634" s="85" t="s">
        <v>176</v>
      </c>
      <c r="B634" s="85">
        <v>1</v>
      </c>
      <c r="C634" s="86">
        <v>949.36221405000003</v>
      </c>
      <c r="D634" s="86">
        <v>944.75940678999996</v>
      </c>
      <c r="E634" s="86">
        <v>0</v>
      </c>
      <c r="F634" s="86">
        <v>94.475940679999994</v>
      </c>
      <c r="G634" s="86">
        <v>236.18985169999999</v>
      </c>
      <c r="H634" s="86">
        <v>472.37970339999998</v>
      </c>
      <c r="I634" s="86">
        <v>0</v>
      </c>
      <c r="J634" s="86">
        <v>519.61767372999998</v>
      </c>
      <c r="K634" s="86">
        <v>614.09361440999999</v>
      </c>
      <c r="L634" s="86">
        <v>708.56955508999999</v>
      </c>
    </row>
    <row r="635" spans="1:12" ht="12.75" customHeight="1" x14ac:dyDescent="0.2">
      <c r="A635" s="85" t="s">
        <v>176</v>
      </c>
      <c r="B635" s="85">
        <v>2</v>
      </c>
      <c r="C635" s="86">
        <v>991.17654564999998</v>
      </c>
      <c r="D635" s="86">
        <v>986.37191587999996</v>
      </c>
      <c r="E635" s="86">
        <v>0</v>
      </c>
      <c r="F635" s="86">
        <v>98.63719159</v>
      </c>
      <c r="G635" s="86">
        <v>246.59297896999999</v>
      </c>
      <c r="H635" s="86">
        <v>493.18595793999998</v>
      </c>
      <c r="I635" s="86">
        <v>0</v>
      </c>
      <c r="J635" s="86">
        <v>542.50455373</v>
      </c>
      <c r="K635" s="86">
        <v>641.14174532000004</v>
      </c>
      <c r="L635" s="86">
        <v>739.77893690999997</v>
      </c>
    </row>
    <row r="636" spans="1:12" ht="12.75" customHeight="1" x14ac:dyDescent="0.2">
      <c r="A636" s="85" t="s">
        <v>176</v>
      </c>
      <c r="B636" s="85">
        <v>3</v>
      </c>
      <c r="C636" s="86">
        <v>1012.41566259</v>
      </c>
      <c r="D636" s="86">
        <v>1007.45964156</v>
      </c>
      <c r="E636" s="86">
        <v>0</v>
      </c>
      <c r="F636" s="86">
        <v>100.74596416</v>
      </c>
      <c r="G636" s="86">
        <v>251.86491039000001</v>
      </c>
      <c r="H636" s="86">
        <v>503.72982078000001</v>
      </c>
      <c r="I636" s="86">
        <v>0</v>
      </c>
      <c r="J636" s="86">
        <v>554.10280286</v>
      </c>
      <c r="K636" s="86">
        <v>654.84876700999996</v>
      </c>
      <c r="L636" s="86">
        <v>755.59473117000005</v>
      </c>
    </row>
    <row r="637" spans="1:12" ht="12.75" customHeight="1" x14ac:dyDescent="0.2">
      <c r="A637" s="85" t="s">
        <v>176</v>
      </c>
      <c r="B637" s="85">
        <v>4</v>
      </c>
      <c r="C637" s="86">
        <v>1025.1490334099999</v>
      </c>
      <c r="D637" s="86">
        <v>1020.0439362</v>
      </c>
      <c r="E637" s="86">
        <v>0</v>
      </c>
      <c r="F637" s="86">
        <v>102.00439362</v>
      </c>
      <c r="G637" s="86">
        <v>255.01098404999999</v>
      </c>
      <c r="H637" s="86">
        <v>510.02196809999998</v>
      </c>
      <c r="I637" s="86">
        <v>0</v>
      </c>
      <c r="J637" s="86">
        <v>561.02416490999997</v>
      </c>
      <c r="K637" s="86">
        <v>663.02855853000005</v>
      </c>
      <c r="L637" s="86">
        <v>765.03295215000003</v>
      </c>
    </row>
    <row r="638" spans="1:12" ht="12.75" customHeight="1" x14ac:dyDescent="0.2">
      <c r="A638" s="85" t="s">
        <v>176</v>
      </c>
      <c r="B638" s="85">
        <v>5</v>
      </c>
      <c r="C638" s="86">
        <v>1025.43912742</v>
      </c>
      <c r="D638" s="86">
        <v>1020.42793306</v>
      </c>
      <c r="E638" s="86">
        <v>0</v>
      </c>
      <c r="F638" s="86">
        <v>102.04279330999999</v>
      </c>
      <c r="G638" s="86">
        <v>255.10698327</v>
      </c>
      <c r="H638" s="86">
        <v>510.21396652999999</v>
      </c>
      <c r="I638" s="86">
        <v>0</v>
      </c>
      <c r="J638" s="86">
        <v>561.23536318000004</v>
      </c>
      <c r="K638" s="86">
        <v>663.27815649000001</v>
      </c>
      <c r="L638" s="86">
        <v>765.32094979999999</v>
      </c>
    </row>
    <row r="639" spans="1:12" ht="12.75" customHeight="1" x14ac:dyDescent="0.2">
      <c r="A639" s="85" t="s">
        <v>176</v>
      </c>
      <c r="B639" s="85">
        <v>6</v>
      </c>
      <c r="C639" s="86">
        <v>1013.24738354</v>
      </c>
      <c r="D639" s="86">
        <v>1008.31883021</v>
      </c>
      <c r="E639" s="86">
        <v>0</v>
      </c>
      <c r="F639" s="86">
        <v>100.83188302000001</v>
      </c>
      <c r="G639" s="86">
        <v>252.07970754999999</v>
      </c>
      <c r="H639" s="86">
        <v>504.15941511</v>
      </c>
      <c r="I639" s="86">
        <v>0</v>
      </c>
      <c r="J639" s="86">
        <v>554.57535661999998</v>
      </c>
      <c r="K639" s="86">
        <v>655.40723963999994</v>
      </c>
      <c r="L639" s="86">
        <v>756.23912266000002</v>
      </c>
    </row>
    <row r="640" spans="1:12" ht="12.75" customHeight="1" x14ac:dyDescent="0.2">
      <c r="A640" s="85" t="s">
        <v>176</v>
      </c>
      <c r="B640" s="85">
        <v>7</v>
      </c>
      <c r="C640" s="86">
        <v>989.99576191999995</v>
      </c>
      <c r="D640" s="86">
        <v>985.18408328999999</v>
      </c>
      <c r="E640" s="86">
        <v>0</v>
      </c>
      <c r="F640" s="86">
        <v>98.51840833</v>
      </c>
      <c r="G640" s="86">
        <v>246.29602082</v>
      </c>
      <c r="H640" s="86">
        <v>492.59204165</v>
      </c>
      <c r="I640" s="86">
        <v>0</v>
      </c>
      <c r="J640" s="86">
        <v>541.85124581000002</v>
      </c>
      <c r="K640" s="86">
        <v>640.36965413999997</v>
      </c>
      <c r="L640" s="86">
        <v>738.88806247000002</v>
      </c>
    </row>
    <row r="641" spans="1:12" ht="12.75" customHeight="1" x14ac:dyDescent="0.2">
      <c r="A641" s="85" t="s">
        <v>176</v>
      </c>
      <c r="B641" s="85">
        <v>8</v>
      </c>
      <c r="C641" s="86">
        <v>968.26998659000003</v>
      </c>
      <c r="D641" s="86">
        <v>963.47103057000004</v>
      </c>
      <c r="E641" s="86">
        <v>0</v>
      </c>
      <c r="F641" s="86">
        <v>96.347103059999995</v>
      </c>
      <c r="G641" s="86">
        <v>240.86775764000001</v>
      </c>
      <c r="H641" s="86">
        <v>481.73551529000002</v>
      </c>
      <c r="I641" s="86">
        <v>0</v>
      </c>
      <c r="J641" s="86">
        <v>529.90906681000001</v>
      </c>
      <c r="K641" s="86">
        <v>626.25616987000001</v>
      </c>
      <c r="L641" s="86">
        <v>722.60327293</v>
      </c>
    </row>
    <row r="642" spans="1:12" ht="12.75" customHeight="1" x14ac:dyDescent="0.2">
      <c r="A642" s="85" t="s">
        <v>176</v>
      </c>
      <c r="B642" s="85">
        <v>9</v>
      </c>
      <c r="C642" s="86">
        <v>875.73766357</v>
      </c>
      <c r="D642" s="86">
        <v>871.34286122000003</v>
      </c>
      <c r="E642" s="86">
        <v>0</v>
      </c>
      <c r="F642" s="86">
        <v>87.134286119999999</v>
      </c>
      <c r="G642" s="86">
        <v>217.83571531000001</v>
      </c>
      <c r="H642" s="86">
        <v>435.67143061000002</v>
      </c>
      <c r="I642" s="86">
        <v>0</v>
      </c>
      <c r="J642" s="86">
        <v>479.23857366999999</v>
      </c>
      <c r="K642" s="86">
        <v>566.37285979000001</v>
      </c>
      <c r="L642" s="86">
        <v>653.50714591999997</v>
      </c>
    </row>
    <row r="643" spans="1:12" ht="12.75" customHeight="1" x14ac:dyDescent="0.2">
      <c r="A643" s="85" t="s">
        <v>176</v>
      </c>
      <c r="B643" s="85">
        <v>10</v>
      </c>
      <c r="C643" s="86">
        <v>794.90916232999996</v>
      </c>
      <c r="D643" s="86">
        <v>790.75567086000001</v>
      </c>
      <c r="E643" s="86">
        <v>0</v>
      </c>
      <c r="F643" s="86">
        <v>79.075567090000007</v>
      </c>
      <c r="G643" s="86">
        <v>197.68891772000001</v>
      </c>
      <c r="H643" s="86">
        <v>395.37783543</v>
      </c>
      <c r="I643" s="86">
        <v>0</v>
      </c>
      <c r="J643" s="86">
        <v>434.91561897000003</v>
      </c>
      <c r="K643" s="86">
        <v>513.99118606000002</v>
      </c>
      <c r="L643" s="86">
        <v>593.06675314999995</v>
      </c>
    </row>
    <row r="644" spans="1:12" ht="12.75" customHeight="1" x14ac:dyDescent="0.2">
      <c r="A644" s="85" t="s">
        <v>176</v>
      </c>
      <c r="B644" s="85">
        <v>11</v>
      </c>
      <c r="C644" s="86">
        <v>778.58316860000002</v>
      </c>
      <c r="D644" s="86">
        <v>774.61277640000003</v>
      </c>
      <c r="E644" s="86">
        <v>0</v>
      </c>
      <c r="F644" s="86">
        <v>77.461277640000006</v>
      </c>
      <c r="G644" s="86">
        <v>193.65319410000001</v>
      </c>
      <c r="H644" s="86">
        <v>387.30638820000001</v>
      </c>
      <c r="I644" s="86">
        <v>0</v>
      </c>
      <c r="J644" s="86">
        <v>426.03702701999998</v>
      </c>
      <c r="K644" s="86">
        <v>503.49830465999997</v>
      </c>
      <c r="L644" s="86">
        <v>580.95958229999997</v>
      </c>
    </row>
    <row r="645" spans="1:12" ht="12.75" customHeight="1" x14ac:dyDescent="0.2">
      <c r="A645" s="85" t="s">
        <v>176</v>
      </c>
      <c r="B645" s="85">
        <v>12</v>
      </c>
      <c r="C645" s="86">
        <v>786.69889520000004</v>
      </c>
      <c r="D645" s="86">
        <v>782.79411904000006</v>
      </c>
      <c r="E645" s="86">
        <v>0</v>
      </c>
      <c r="F645" s="86">
        <v>78.279411899999999</v>
      </c>
      <c r="G645" s="86">
        <v>195.69852976000001</v>
      </c>
      <c r="H645" s="86">
        <v>391.39705952000003</v>
      </c>
      <c r="I645" s="86">
        <v>0</v>
      </c>
      <c r="J645" s="86">
        <v>430.53676546999998</v>
      </c>
      <c r="K645" s="86">
        <v>508.81617738</v>
      </c>
      <c r="L645" s="86">
        <v>587.09558928000001</v>
      </c>
    </row>
    <row r="646" spans="1:12" ht="12.75" customHeight="1" x14ac:dyDescent="0.2">
      <c r="A646" s="85" t="s">
        <v>176</v>
      </c>
      <c r="B646" s="85">
        <v>13</v>
      </c>
      <c r="C646" s="86">
        <v>804.88817725000001</v>
      </c>
      <c r="D646" s="86">
        <v>800.75226563000001</v>
      </c>
      <c r="E646" s="86">
        <v>0</v>
      </c>
      <c r="F646" s="86">
        <v>80.075226560000004</v>
      </c>
      <c r="G646" s="86">
        <v>200.18806641</v>
      </c>
      <c r="H646" s="86">
        <v>400.37613282000001</v>
      </c>
      <c r="I646" s="86">
        <v>0</v>
      </c>
      <c r="J646" s="86">
        <v>440.41374610000003</v>
      </c>
      <c r="K646" s="86">
        <v>520.48897265999994</v>
      </c>
      <c r="L646" s="86">
        <v>600.56419921999998</v>
      </c>
    </row>
    <row r="647" spans="1:12" ht="12.75" customHeight="1" x14ac:dyDescent="0.2">
      <c r="A647" s="85" t="s">
        <v>176</v>
      </c>
      <c r="B647" s="85">
        <v>14</v>
      </c>
      <c r="C647" s="86">
        <v>813.71262572000001</v>
      </c>
      <c r="D647" s="86">
        <v>808.85238200000003</v>
      </c>
      <c r="E647" s="86">
        <v>0</v>
      </c>
      <c r="F647" s="86">
        <v>80.885238200000003</v>
      </c>
      <c r="G647" s="86">
        <v>202.21309550000001</v>
      </c>
      <c r="H647" s="86">
        <v>404.42619100000002</v>
      </c>
      <c r="I647" s="86">
        <v>0</v>
      </c>
      <c r="J647" s="86">
        <v>444.86881010000002</v>
      </c>
      <c r="K647" s="86">
        <v>525.75404830000002</v>
      </c>
      <c r="L647" s="86">
        <v>606.63928650000003</v>
      </c>
    </row>
    <row r="648" spans="1:12" ht="12.75" customHeight="1" x14ac:dyDescent="0.2">
      <c r="A648" s="85" t="s">
        <v>176</v>
      </c>
      <c r="B648" s="85">
        <v>15</v>
      </c>
      <c r="C648" s="86">
        <v>823.96399409000003</v>
      </c>
      <c r="D648" s="86">
        <v>818.77723478999997</v>
      </c>
      <c r="E648" s="86">
        <v>0</v>
      </c>
      <c r="F648" s="86">
        <v>81.87772348</v>
      </c>
      <c r="G648" s="86">
        <v>204.69430869999999</v>
      </c>
      <c r="H648" s="86">
        <v>409.38861739999999</v>
      </c>
      <c r="I648" s="86">
        <v>0</v>
      </c>
      <c r="J648" s="86">
        <v>450.32747912999997</v>
      </c>
      <c r="K648" s="86">
        <v>532.20520261000001</v>
      </c>
      <c r="L648" s="86">
        <v>614.08292609</v>
      </c>
    </row>
    <row r="649" spans="1:12" ht="12.75" customHeight="1" x14ac:dyDescent="0.2">
      <c r="A649" s="85" t="s">
        <v>176</v>
      </c>
      <c r="B649" s="85">
        <v>16</v>
      </c>
      <c r="C649" s="86">
        <v>825.06384588000003</v>
      </c>
      <c r="D649" s="86">
        <v>820.75092612000003</v>
      </c>
      <c r="E649" s="86">
        <v>0</v>
      </c>
      <c r="F649" s="86">
        <v>82.075092609999999</v>
      </c>
      <c r="G649" s="86">
        <v>205.18773153000001</v>
      </c>
      <c r="H649" s="86">
        <v>410.37546306000002</v>
      </c>
      <c r="I649" s="86">
        <v>0</v>
      </c>
      <c r="J649" s="86">
        <v>451.41300937</v>
      </c>
      <c r="K649" s="86">
        <v>533.48810198000001</v>
      </c>
      <c r="L649" s="86">
        <v>615.56319458999997</v>
      </c>
    </row>
    <row r="650" spans="1:12" ht="12.75" customHeight="1" x14ac:dyDescent="0.2">
      <c r="A650" s="85" t="s">
        <v>176</v>
      </c>
      <c r="B650" s="85">
        <v>17</v>
      </c>
      <c r="C650" s="86">
        <v>826.60174706999999</v>
      </c>
      <c r="D650" s="86">
        <v>822.27683940999998</v>
      </c>
      <c r="E650" s="86">
        <v>0</v>
      </c>
      <c r="F650" s="86">
        <v>82.227683940000006</v>
      </c>
      <c r="G650" s="86">
        <v>205.56920984999999</v>
      </c>
      <c r="H650" s="86">
        <v>411.13841970999999</v>
      </c>
      <c r="I650" s="86">
        <v>0</v>
      </c>
      <c r="J650" s="86">
        <v>452.25226168</v>
      </c>
      <c r="K650" s="86">
        <v>534.47994561999997</v>
      </c>
      <c r="L650" s="86">
        <v>616.70762955999999</v>
      </c>
    </row>
    <row r="651" spans="1:12" ht="12.75" customHeight="1" x14ac:dyDescent="0.2">
      <c r="A651" s="85" t="s">
        <v>176</v>
      </c>
      <c r="B651" s="85">
        <v>18</v>
      </c>
      <c r="C651" s="86">
        <v>820.78995230999999</v>
      </c>
      <c r="D651" s="86">
        <v>816.30275485000004</v>
      </c>
      <c r="E651" s="86">
        <v>0</v>
      </c>
      <c r="F651" s="86">
        <v>81.630275490000002</v>
      </c>
      <c r="G651" s="86">
        <v>204.07568871000001</v>
      </c>
      <c r="H651" s="86">
        <v>408.15137743000003</v>
      </c>
      <c r="I651" s="86">
        <v>0</v>
      </c>
      <c r="J651" s="86">
        <v>448.96651516999998</v>
      </c>
      <c r="K651" s="86">
        <v>530.59679065</v>
      </c>
      <c r="L651" s="86">
        <v>612.22706614000003</v>
      </c>
    </row>
    <row r="652" spans="1:12" ht="12.75" customHeight="1" x14ac:dyDescent="0.2">
      <c r="A652" s="85" t="s">
        <v>176</v>
      </c>
      <c r="B652" s="85">
        <v>19</v>
      </c>
      <c r="C652" s="86">
        <v>796.53796775000001</v>
      </c>
      <c r="D652" s="86">
        <v>792.34227856999996</v>
      </c>
      <c r="E652" s="86">
        <v>0</v>
      </c>
      <c r="F652" s="86">
        <v>79.234227860000004</v>
      </c>
      <c r="G652" s="86">
        <v>198.08556963999999</v>
      </c>
      <c r="H652" s="86">
        <v>396.17113928999999</v>
      </c>
      <c r="I652" s="86">
        <v>0</v>
      </c>
      <c r="J652" s="86">
        <v>435.78825320999999</v>
      </c>
      <c r="K652" s="86">
        <v>515.02248107000003</v>
      </c>
      <c r="L652" s="86">
        <v>594.25670892999995</v>
      </c>
    </row>
    <row r="653" spans="1:12" ht="12.75" customHeight="1" x14ac:dyDescent="0.2">
      <c r="A653" s="85" t="s">
        <v>176</v>
      </c>
      <c r="B653" s="85">
        <v>20</v>
      </c>
      <c r="C653" s="86">
        <v>768.90753072999996</v>
      </c>
      <c r="D653" s="86">
        <v>764.75763993999999</v>
      </c>
      <c r="E653" s="86">
        <v>0</v>
      </c>
      <c r="F653" s="86">
        <v>76.475763990000004</v>
      </c>
      <c r="G653" s="86">
        <v>191.18940999</v>
      </c>
      <c r="H653" s="86">
        <v>382.37881997</v>
      </c>
      <c r="I653" s="86">
        <v>0</v>
      </c>
      <c r="J653" s="86">
        <v>420.61670197000001</v>
      </c>
      <c r="K653" s="86">
        <v>497.09246596000003</v>
      </c>
      <c r="L653" s="86">
        <v>573.56822996000005</v>
      </c>
    </row>
    <row r="654" spans="1:12" ht="12.75" customHeight="1" x14ac:dyDescent="0.2">
      <c r="A654" s="85" t="s">
        <v>176</v>
      </c>
      <c r="B654" s="85">
        <v>21</v>
      </c>
      <c r="C654" s="86">
        <v>767.62453782</v>
      </c>
      <c r="D654" s="86">
        <v>763.60778733999996</v>
      </c>
      <c r="E654" s="86">
        <v>0</v>
      </c>
      <c r="F654" s="86">
        <v>76.360778730000007</v>
      </c>
      <c r="G654" s="86">
        <v>190.90194683999999</v>
      </c>
      <c r="H654" s="86">
        <v>381.80389366999998</v>
      </c>
      <c r="I654" s="86">
        <v>0</v>
      </c>
      <c r="J654" s="86">
        <v>419.98428303999998</v>
      </c>
      <c r="K654" s="86">
        <v>496.34506176999997</v>
      </c>
      <c r="L654" s="86">
        <v>572.70584051000003</v>
      </c>
    </row>
    <row r="655" spans="1:12" ht="12.75" customHeight="1" x14ac:dyDescent="0.2">
      <c r="A655" s="85" t="s">
        <v>176</v>
      </c>
      <c r="B655" s="85">
        <v>22</v>
      </c>
      <c r="C655" s="86">
        <v>769.00871801000005</v>
      </c>
      <c r="D655" s="86">
        <v>764.96391266000001</v>
      </c>
      <c r="E655" s="86">
        <v>0</v>
      </c>
      <c r="F655" s="86">
        <v>76.496391270000004</v>
      </c>
      <c r="G655" s="86">
        <v>191.24097817000001</v>
      </c>
      <c r="H655" s="86">
        <v>382.48195633</v>
      </c>
      <c r="I655" s="86">
        <v>0</v>
      </c>
      <c r="J655" s="86">
        <v>420.73015196</v>
      </c>
      <c r="K655" s="86">
        <v>497.22654323</v>
      </c>
      <c r="L655" s="86">
        <v>573.72293449999995</v>
      </c>
    </row>
    <row r="656" spans="1:12" ht="12.75" customHeight="1" x14ac:dyDescent="0.2">
      <c r="A656" s="85" t="s">
        <v>176</v>
      </c>
      <c r="B656" s="85">
        <v>23</v>
      </c>
      <c r="C656" s="86">
        <v>834.67416052999999</v>
      </c>
      <c r="D656" s="86">
        <v>830.33886804999997</v>
      </c>
      <c r="E656" s="86">
        <v>0</v>
      </c>
      <c r="F656" s="86">
        <v>83.033886809999998</v>
      </c>
      <c r="G656" s="86">
        <v>207.58471700999999</v>
      </c>
      <c r="H656" s="86">
        <v>415.16943402999999</v>
      </c>
      <c r="I656" s="86">
        <v>0</v>
      </c>
      <c r="J656" s="86">
        <v>456.68637742999999</v>
      </c>
      <c r="K656" s="86">
        <v>539.72026423</v>
      </c>
      <c r="L656" s="86">
        <v>622.75415104000001</v>
      </c>
    </row>
    <row r="657" spans="1:12" ht="12.75" customHeight="1" x14ac:dyDescent="0.2">
      <c r="A657" s="85" t="s">
        <v>176</v>
      </c>
      <c r="B657" s="85">
        <v>24</v>
      </c>
      <c r="C657" s="86">
        <v>920.41733325999996</v>
      </c>
      <c r="D657" s="86">
        <v>915.50243296999997</v>
      </c>
      <c r="E657" s="86">
        <v>0</v>
      </c>
      <c r="F657" s="86">
        <v>91.550243300000005</v>
      </c>
      <c r="G657" s="86">
        <v>228.87560823999999</v>
      </c>
      <c r="H657" s="86">
        <v>457.75121648999999</v>
      </c>
      <c r="I657" s="86">
        <v>0</v>
      </c>
      <c r="J657" s="86">
        <v>503.52633813</v>
      </c>
      <c r="K657" s="86">
        <v>595.07658143000003</v>
      </c>
      <c r="L657" s="86">
        <v>686.62682472999995</v>
      </c>
    </row>
    <row r="658" spans="1:12" ht="12.75" customHeight="1" x14ac:dyDescent="0.2">
      <c r="A658" s="85" t="s">
        <v>177</v>
      </c>
      <c r="B658" s="85">
        <v>1</v>
      </c>
      <c r="C658" s="86">
        <v>1067.4685710599999</v>
      </c>
      <c r="D658" s="86">
        <v>1061.94431089</v>
      </c>
      <c r="E658" s="86">
        <v>0</v>
      </c>
      <c r="F658" s="86">
        <v>106.19443108999999</v>
      </c>
      <c r="G658" s="86">
        <v>265.48607772000003</v>
      </c>
      <c r="H658" s="86">
        <v>530.97215544999995</v>
      </c>
      <c r="I658" s="86">
        <v>0</v>
      </c>
      <c r="J658" s="86">
        <v>584.06937099000004</v>
      </c>
      <c r="K658" s="86">
        <v>690.26380208</v>
      </c>
      <c r="L658" s="86">
        <v>796.45823316999997</v>
      </c>
    </row>
    <row r="659" spans="1:12" ht="12.75" customHeight="1" x14ac:dyDescent="0.2">
      <c r="A659" s="85" t="s">
        <v>177</v>
      </c>
      <c r="B659" s="85">
        <v>2</v>
      </c>
      <c r="C659" s="86">
        <v>1114.61564905</v>
      </c>
      <c r="D659" s="86">
        <v>1108.7792364899999</v>
      </c>
      <c r="E659" s="86">
        <v>0</v>
      </c>
      <c r="F659" s="86">
        <v>110.87792365</v>
      </c>
      <c r="G659" s="86">
        <v>277.19480912</v>
      </c>
      <c r="H659" s="86">
        <v>554.38961825000001</v>
      </c>
      <c r="I659" s="86">
        <v>0</v>
      </c>
      <c r="J659" s="86">
        <v>609.82858007000004</v>
      </c>
      <c r="K659" s="86">
        <v>720.70650372</v>
      </c>
      <c r="L659" s="86">
        <v>831.58442736999996</v>
      </c>
    </row>
    <row r="660" spans="1:12" ht="12.75" customHeight="1" x14ac:dyDescent="0.2">
      <c r="A660" s="85" t="s">
        <v>177</v>
      </c>
      <c r="B660" s="85">
        <v>3</v>
      </c>
      <c r="C660" s="86">
        <v>1139.9133318500001</v>
      </c>
      <c r="D660" s="86">
        <v>1134.0144824199999</v>
      </c>
      <c r="E660" s="86">
        <v>0</v>
      </c>
      <c r="F660" s="86">
        <v>113.40144823999999</v>
      </c>
      <c r="G660" s="86">
        <v>283.50362060999998</v>
      </c>
      <c r="H660" s="86">
        <v>567.00724120999996</v>
      </c>
      <c r="I660" s="86">
        <v>0</v>
      </c>
      <c r="J660" s="86">
        <v>623.70796532999998</v>
      </c>
      <c r="K660" s="86">
        <v>737.10941357000002</v>
      </c>
      <c r="L660" s="86">
        <v>850.51086181999995</v>
      </c>
    </row>
    <row r="661" spans="1:12" ht="12.75" customHeight="1" x14ac:dyDescent="0.2">
      <c r="A661" s="85" t="s">
        <v>177</v>
      </c>
      <c r="B661" s="85">
        <v>4</v>
      </c>
      <c r="C661" s="86">
        <v>1143.88890855</v>
      </c>
      <c r="D661" s="86">
        <v>1138.01500444</v>
      </c>
      <c r="E661" s="86">
        <v>0</v>
      </c>
      <c r="F661" s="86">
        <v>113.80150044</v>
      </c>
      <c r="G661" s="86">
        <v>284.50375111</v>
      </c>
      <c r="H661" s="86">
        <v>569.00750221999999</v>
      </c>
      <c r="I661" s="86">
        <v>0</v>
      </c>
      <c r="J661" s="86">
        <v>625.90825243999996</v>
      </c>
      <c r="K661" s="86">
        <v>739.70975289</v>
      </c>
      <c r="L661" s="86">
        <v>853.51125333000005</v>
      </c>
    </row>
    <row r="662" spans="1:12" ht="12.75" customHeight="1" x14ac:dyDescent="0.2">
      <c r="A662" s="85" t="s">
        <v>177</v>
      </c>
      <c r="B662" s="85">
        <v>5</v>
      </c>
      <c r="C662" s="86">
        <v>1147.35605564</v>
      </c>
      <c r="D662" s="86">
        <v>1141.50114912</v>
      </c>
      <c r="E662" s="86">
        <v>0</v>
      </c>
      <c r="F662" s="86">
        <v>114.15011491</v>
      </c>
      <c r="G662" s="86">
        <v>285.37528728000001</v>
      </c>
      <c r="H662" s="86">
        <v>570.75057456000002</v>
      </c>
      <c r="I662" s="86">
        <v>0</v>
      </c>
      <c r="J662" s="86">
        <v>627.82563201999994</v>
      </c>
      <c r="K662" s="86">
        <v>741.97574693000001</v>
      </c>
      <c r="L662" s="86">
        <v>856.12586183999997</v>
      </c>
    </row>
    <row r="663" spans="1:12" ht="12.75" customHeight="1" x14ac:dyDescent="0.2">
      <c r="A663" s="85" t="s">
        <v>177</v>
      </c>
      <c r="B663" s="85">
        <v>6</v>
      </c>
      <c r="C663" s="86">
        <v>1127.52056625</v>
      </c>
      <c r="D663" s="86">
        <v>1121.7896290599999</v>
      </c>
      <c r="E663" s="86">
        <v>0</v>
      </c>
      <c r="F663" s="86">
        <v>112.17896291</v>
      </c>
      <c r="G663" s="86">
        <v>280.44740726999999</v>
      </c>
      <c r="H663" s="86">
        <v>560.89481452999996</v>
      </c>
      <c r="I663" s="86">
        <v>0</v>
      </c>
      <c r="J663" s="86">
        <v>616.98429597999996</v>
      </c>
      <c r="K663" s="86">
        <v>729.16325888999995</v>
      </c>
      <c r="L663" s="86">
        <v>841.34222179999995</v>
      </c>
    </row>
    <row r="664" spans="1:12" ht="12.75" customHeight="1" x14ac:dyDescent="0.2">
      <c r="A664" s="85" t="s">
        <v>177</v>
      </c>
      <c r="B664" s="85">
        <v>7</v>
      </c>
      <c r="C664" s="86">
        <v>1057.92193215</v>
      </c>
      <c r="D664" s="86">
        <v>1052.63025619</v>
      </c>
      <c r="E664" s="86">
        <v>0</v>
      </c>
      <c r="F664" s="86">
        <v>105.26302561999999</v>
      </c>
      <c r="G664" s="86">
        <v>263.15756405000002</v>
      </c>
      <c r="H664" s="86">
        <v>526.31512810000004</v>
      </c>
      <c r="I664" s="86">
        <v>0</v>
      </c>
      <c r="J664" s="86">
        <v>578.94664090000003</v>
      </c>
      <c r="K664" s="86">
        <v>684.20966652000004</v>
      </c>
      <c r="L664" s="86">
        <v>789.47269214000005</v>
      </c>
    </row>
    <row r="665" spans="1:12" ht="12.75" customHeight="1" x14ac:dyDescent="0.2">
      <c r="A665" s="85" t="s">
        <v>177</v>
      </c>
      <c r="B665" s="85">
        <v>8</v>
      </c>
      <c r="C665" s="86">
        <v>982.88434501999996</v>
      </c>
      <c r="D665" s="86">
        <v>977.81848413</v>
      </c>
      <c r="E665" s="86">
        <v>0</v>
      </c>
      <c r="F665" s="86">
        <v>97.781848409999995</v>
      </c>
      <c r="G665" s="86">
        <v>244.45462103</v>
      </c>
      <c r="H665" s="86">
        <v>488.90924207</v>
      </c>
      <c r="I665" s="86">
        <v>0</v>
      </c>
      <c r="J665" s="86">
        <v>537.80016626999998</v>
      </c>
      <c r="K665" s="86">
        <v>635.58201468000004</v>
      </c>
      <c r="L665" s="86">
        <v>733.3638631</v>
      </c>
    </row>
    <row r="666" spans="1:12" ht="12.75" customHeight="1" x14ac:dyDescent="0.2">
      <c r="A666" s="85" t="s">
        <v>177</v>
      </c>
      <c r="B666" s="85">
        <v>9</v>
      </c>
      <c r="C666" s="86">
        <v>921.20543313999997</v>
      </c>
      <c r="D666" s="86">
        <v>916.34857113999999</v>
      </c>
      <c r="E666" s="86">
        <v>0</v>
      </c>
      <c r="F666" s="86">
        <v>91.634857109999999</v>
      </c>
      <c r="G666" s="86">
        <v>229.08714279</v>
      </c>
      <c r="H666" s="86">
        <v>458.17428557</v>
      </c>
      <c r="I666" s="86">
        <v>0</v>
      </c>
      <c r="J666" s="86">
        <v>503.99171412999999</v>
      </c>
      <c r="K666" s="86">
        <v>595.62657123999998</v>
      </c>
      <c r="L666" s="86">
        <v>687.26142835999997</v>
      </c>
    </row>
    <row r="667" spans="1:12" ht="12.75" customHeight="1" x14ac:dyDescent="0.2">
      <c r="A667" s="85" t="s">
        <v>177</v>
      </c>
      <c r="B667" s="85">
        <v>10</v>
      </c>
      <c r="C667" s="86">
        <v>857.69819847999997</v>
      </c>
      <c r="D667" s="86">
        <v>853.58846911000001</v>
      </c>
      <c r="E667" s="86">
        <v>0</v>
      </c>
      <c r="F667" s="86">
        <v>85.358846909999997</v>
      </c>
      <c r="G667" s="86">
        <v>213.39711728</v>
      </c>
      <c r="H667" s="86">
        <v>426.79423456000001</v>
      </c>
      <c r="I667" s="86">
        <v>0</v>
      </c>
      <c r="J667" s="86">
        <v>469.47365801000001</v>
      </c>
      <c r="K667" s="86">
        <v>554.83250492000002</v>
      </c>
      <c r="L667" s="86">
        <v>640.19135183000003</v>
      </c>
    </row>
    <row r="668" spans="1:12" ht="12.75" customHeight="1" x14ac:dyDescent="0.2">
      <c r="A668" s="85" t="s">
        <v>177</v>
      </c>
      <c r="B668" s="85">
        <v>11</v>
      </c>
      <c r="C668" s="86">
        <v>861.21192399999995</v>
      </c>
      <c r="D668" s="86">
        <v>857.33293074000005</v>
      </c>
      <c r="E668" s="86">
        <v>0</v>
      </c>
      <c r="F668" s="86">
        <v>85.733293070000002</v>
      </c>
      <c r="G668" s="86">
        <v>214.33323268999999</v>
      </c>
      <c r="H668" s="86">
        <v>428.66646537000003</v>
      </c>
      <c r="I668" s="86">
        <v>0</v>
      </c>
      <c r="J668" s="86">
        <v>471.53311191</v>
      </c>
      <c r="K668" s="86">
        <v>557.26640497999995</v>
      </c>
      <c r="L668" s="86">
        <v>642.99969806000001</v>
      </c>
    </row>
    <row r="669" spans="1:12" ht="12.75" customHeight="1" x14ac:dyDescent="0.2">
      <c r="A669" s="85" t="s">
        <v>177</v>
      </c>
      <c r="B669" s="85">
        <v>12</v>
      </c>
      <c r="C669" s="86">
        <v>886.78589235000004</v>
      </c>
      <c r="D669" s="86">
        <v>882.30732245000002</v>
      </c>
      <c r="E669" s="86">
        <v>0</v>
      </c>
      <c r="F669" s="86">
        <v>88.230732250000003</v>
      </c>
      <c r="G669" s="86">
        <v>220.57683061</v>
      </c>
      <c r="H669" s="86">
        <v>441.15366123000001</v>
      </c>
      <c r="I669" s="86">
        <v>0</v>
      </c>
      <c r="J669" s="86">
        <v>485.26902734999999</v>
      </c>
      <c r="K669" s="86">
        <v>573.49975959000005</v>
      </c>
      <c r="L669" s="86">
        <v>661.73049184000001</v>
      </c>
    </row>
    <row r="670" spans="1:12" ht="12.75" customHeight="1" x14ac:dyDescent="0.2">
      <c r="A670" s="85" t="s">
        <v>177</v>
      </c>
      <c r="B670" s="85">
        <v>13</v>
      </c>
      <c r="C670" s="86">
        <v>898.72621774000004</v>
      </c>
      <c r="D670" s="86">
        <v>894.14000692000002</v>
      </c>
      <c r="E670" s="86">
        <v>0</v>
      </c>
      <c r="F670" s="86">
        <v>89.414000689999995</v>
      </c>
      <c r="G670" s="86">
        <v>223.53500173</v>
      </c>
      <c r="H670" s="86">
        <v>447.07000346000001</v>
      </c>
      <c r="I670" s="86">
        <v>0</v>
      </c>
      <c r="J670" s="86">
        <v>491.77700381</v>
      </c>
      <c r="K670" s="86">
        <v>581.19100449999996</v>
      </c>
      <c r="L670" s="86">
        <v>670.60500519000004</v>
      </c>
    </row>
    <row r="671" spans="1:12" ht="12.75" customHeight="1" x14ac:dyDescent="0.2">
      <c r="A671" s="85" t="s">
        <v>177</v>
      </c>
      <c r="B671" s="85">
        <v>14</v>
      </c>
      <c r="C671" s="86">
        <v>897.34724452</v>
      </c>
      <c r="D671" s="86">
        <v>892.59864886000003</v>
      </c>
      <c r="E671" s="86">
        <v>0</v>
      </c>
      <c r="F671" s="86">
        <v>89.259864890000003</v>
      </c>
      <c r="G671" s="86">
        <v>223.14966222000001</v>
      </c>
      <c r="H671" s="86">
        <v>446.29932443000001</v>
      </c>
      <c r="I671" s="86">
        <v>0</v>
      </c>
      <c r="J671" s="86">
        <v>490.92925687000002</v>
      </c>
      <c r="K671" s="86">
        <v>580.18912176000003</v>
      </c>
      <c r="L671" s="86">
        <v>669.44898665000005</v>
      </c>
    </row>
    <row r="672" spans="1:12" ht="12.75" customHeight="1" x14ac:dyDescent="0.2">
      <c r="A672" s="85" t="s">
        <v>177</v>
      </c>
      <c r="B672" s="85">
        <v>15</v>
      </c>
      <c r="C672" s="86">
        <v>911.75501497000005</v>
      </c>
      <c r="D672" s="86">
        <v>906.96980216999998</v>
      </c>
      <c r="E672" s="86">
        <v>0</v>
      </c>
      <c r="F672" s="86">
        <v>90.69698022</v>
      </c>
      <c r="G672" s="86">
        <v>226.74245053999999</v>
      </c>
      <c r="H672" s="86">
        <v>453.48490108999999</v>
      </c>
      <c r="I672" s="86">
        <v>0</v>
      </c>
      <c r="J672" s="86">
        <v>498.83339118999999</v>
      </c>
      <c r="K672" s="86">
        <v>589.53037141000004</v>
      </c>
      <c r="L672" s="86">
        <v>680.22735163000004</v>
      </c>
    </row>
    <row r="673" spans="1:12" ht="12.75" customHeight="1" x14ac:dyDescent="0.2">
      <c r="A673" s="85" t="s">
        <v>177</v>
      </c>
      <c r="B673" s="85">
        <v>16</v>
      </c>
      <c r="C673" s="86">
        <v>920.17287008999995</v>
      </c>
      <c r="D673" s="86">
        <v>915.36637489999998</v>
      </c>
      <c r="E673" s="86">
        <v>0</v>
      </c>
      <c r="F673" s="86">
        <v>91.536637490000004</v>
      </c>
      <c r="G673" s="86">
        <v>228.84159373</v>
      </c>
      <c r="H673" s="86">
        <v>457.68318744999999</v>
      </c>
      <c r="I673" s="86">
        <v>0</v>
      </c>
      <c r="J673" s="86">
        <v>503.45150619999998</v>
      </c>
      <c r="K673" s="86">
        <v>594.98814369000002</v>
      </c>
      <c r="L673" s="86">
        <v>686.52478117999999</v>
      </c>
    </row>
    <row r="674" spans="1:12" ht="12.75" customHeight="1" x14ac:dyDescent="0.2">
      <c r="A674" s="85" t="s">
        <v>177</v>
      </c>
      <c r="B674" s="85">
        <v>17</v>
      </c>
      <c r="C674" s="86">
        <v>915.15822842</v>
      </c>
      <c r="D674" s="86">
        <v>909.67940418000001</v>
      </c>
      <c r="E674" s="86">
        <v>0</v>
      </c>
      <c r="F674" s="86">
        <v>90.967940420000005</v>
      </c>
      <c r="G674" s="86">
        <v>227.41985105000001</v>
      </c>
      <c r="H674" s="86">
        <v>454.83970209</v>
      </c>
      <c r="I674" s="86">
        <v>0</v>
      </c>
      <c r="J674" s="86">
        <v>500.3236723</v>
      </c>
      <c r="K674" s="86">
        <v>591.29161271999999</v>
      </c>
      <c r="L674" s="86">
        <v>682.25955313999998</v>
      </c>
    </row>
    <row r="675" spans="1:12" ht="12.75" customHeight="1" x14ac:dyDescent="0.2">
      <c r="A675" s="85" t="s">
        <v>177</v>
      </c>
      <c r="B675" s="85">
        <v>18</v>
      </c>
      <c r="C675" s="86">
        <v>908.04436624000004</v>
      </c>
      <c r="D675" s="86">
        <v>902.48006499999997</v>
      </c>
      <c r="E675" s="86">
        <v>0</v>
      </c>
      <c r="F675" s="86">
        <v>90.248006500000002</v>
      </c>
      <c r="G675" s="86">
        <v>225.62001624999999</v>
      </c>
      <c r="H675" s="86">
        <v>451.24003249999998</v>
      </c>
      <c r="I675" s="86">
        <v>0</v>
      </c>
      <c r="J675" s="86">
        <v>496.36403575000003</v>
      </c>
      <c r="K675" s="86">
        <v>586.61204224999994</v>
      </c>
      <c r="L675" s="86">
        <v>676.86004875000003</v>
      </c>
    </row>
    <row r="676" spans="1:12" ht="12.75" customHeight="1" x14ac:dyDescent="0.2">
      <c r="A676" s="85" t="s">
        <v>177</v>
      </c>
      <c r="B676" s="85">
        <v>19</v>
      </c>
      <c r="C676" s="86">
        <v>879.13286641000002</v>
      </c>
      <c r="D676" s="86">
        <v>873.91640304999999</v>
      </c>
      <c r="E676" s="86">
        <v>0</v>
      </c>
      <c r="F676" s="86">
        <v>87.39164031</v>
      </c>
      <c r="G676" s="86">
        <v>218.47910075999999</v>
      </c>
      <c r="H676" s="86">
        <v>436.95820153</v>
      </c>
      <c r="I676" s="86">
        <v>0</v>
      </c>
      <c r="J676" s="86">
        <v>480.65402168000003</v>
      </c>
      <c r="K676" s="86">
        <v>568.04566197999998</v>
      </c>
      <c r="L676" s="86">
        <v>655.43730229000005</v>
      </c>
    </row>
    <row r="677" spans="1:12" ht="12.75" customHeight="1" x14ac:dyDescent="0.2">
      <c r="A677" s="85" t="s">
        <v>177</v>
      </c>
      <c r="B677" s="85">
        <v>20</v>
      </c>
      <c r="C677" s="86">
        <v>844.80892156000004</v>
      </c>
      <c r="D677" s="86">
        <v>839.70705633</v>
      </c>
      <c r="E677" s="86">
        <v>0</v>
      </c>
      <c r="F677" s="86">
        <v>83.970705629999998</v>
      </c>
      <c r="G677" s="86">
        <v>209.92676408</v>
      </c>
      <c r="H677" s="86">
        <v>419.85352817</v>
      </c>
      <c r="I677" s="86">
        <v>0</v>
      </c>
      <c r="J677" s="86">
        <v>461.83888098</v>
      </c>
      <c r="K677" s="86">
        <v>545.80958661</v>
      </c>
      <c r="L677" s="86">
        <v>629.78029225</v>
      </c>
    </row>
    <row r="678" spans="1:12" ht="12.75" customHeight="1" x14ac:dyDescent="0.2">
      <c r="A678" s="85" t="s">
        <v>177</v>
      </c>
      <c r="B678" s="85">
        <v>21</v>
      </c>
      <c r="C678" s="86">
        <v>847.09480097999995</v>
      </c>
      <c r="D678" s="86">
        <v>842.01046059999999</v>
      </c>
      <c r="E678" s="86">
        <v>0</v>
      </c>
      <c r="F678" s="86">
        <v>84.201046059999996</v>
      </c>
      <c r="G678" s="86">
        <v>210.50261515</v>
      </c>
      <c r="H678" s="86">
        <v>421.00523029999999</v>
      </c>
      <c r="I678" s="86">
        <v>0</v>
      </c>
      <c r="J678" s="86">
        <v>463.10575333000003</v>
      </c>
      <c r="K678" s="86">
        <v>547.30679939000004</v>
      </c>
      <c r="L678" s="86">
        <v>631.50784544999999</v>
      </c>
    </row>
    <row r="679" spans="1:12" ht="12.75" customHeight="1" x14ac:dyDescent="0.2">
      <c r="A679" s="85" t="s">
        <v>177</v>
      </c>
      <c r="B679" s="85">
        <v>22</v>
      </c>
      <c r="C679" s="86">
        <v>839.24504690000003</v>
      </c>
      <c r="D679" s="86">
        <v>833.98326076000001</v>
      </c>
      <c r="E679" s="86">
        <v>0</v>
      </c>
      <c r="F679" s="86">
        <v>83.398326080000004</v>
      </c>
      <c r="G679" s="86">
        <v>208.49581519</v>
      </c>
      <c r="H679" s="86">
        <v>416.99163038</v>
      </c>
      <c r="I679" s="86">
        <v>0</v>
      </c>
      <c r="J679" s="86">
        <v>458.69079341999998</v>
      </c>
      <c r="K679" s="86">
        <v>542.08911949000003</v>
      </c>
      <c r="L679" s="86">
        <v>625.48744556999998</v>
      </c>
    </row>
    <row r="680" spans="1:12" ht="12.75" customHeight="1" x14ac:dyDescent="0.2">
      <c r="A680" s="85" t="s">
        <v>177</v>
      </c>
      <c r="B680" s="85">
        <v>23</v>
      </c>
      <c r="C680" s="86">
        <v>920.30931097999996</v>
      </c>
      <c r="D680" s="86">
        <v>914.66775144999997</v>
      </c>
      <c r="E680" s="86">
        <v>0</v>
      </c>
      <c r="F680" s="86">
        <v>91.466775150000004</v>
      </c>
      <c r="G680" s="86">
        <v>228.66693785999999</v>
      </c>
      <c r="H680" s="86">
        <v>457.33387572999999</v>
      </c>
      <c r="I680" s="86">
        <v>0</v>
      </c>
      <c r="J680" s="86">
        <v>503.06726329999998</v>
      </c>
      <c r="K680" s="86">
        <v>594.53403844000002</v>
      </c>
      <c r="L680" s="86">
        <v>686.00081359000001</v>
      </c>
    </row>
    <row r="681" spans="1:12" ht="12.75" customHeight="1" x14ac:dyDescent="0.2">
      <c r="A681" s="85" t="s">
        <v>177</v>
      </c>
      <c r="B681" s="85">
        <v>24</v>
      </c>
      <c r="C681" s="86">
        <v>999.84777616999997</v>
      </c>
      <c r="D681" s="86">
        <v>993.52107756999999</v>
      </c>
      <c r="E681" s="86">
        <v>0</v>
      </c>
      <c r="F681" s="86">
        <v>99.352107759999996</v>
      </c>
      <c r="G681" s="86">
        <v>248.38026939</v>
      </c>
      <c r="H681" s="86">
        <v>496.76053879</v>
      </c>
      <c r="I681" s="86">
        <v>0</v>
      </c>
      <c r="J681" s="86">
        <v>546.43659265999997</v>
      </c>
      <c r="K681" s="86">
        <v>645.78870042000005</v>
      </c>
      <c r="L681" s="86">
        <v>745.14080818000002</v>
      </c>
    </row>
    <row r="682" spans="1:12" ht="12.75" customHeight="1" x14ac:dyDescent="0.2">
      <c r="A682" s="85" t="s">
        <v>178</v>
      </c>
      <c r="B682" s="85">
        <v>1</v>
      </c>
      <c r="C682" s="86">
        <v>981.27467879000005</v>
      </c>
      <c r="D682" s="86">
        <v>975.45638472999997</v>
      </c>
      <c r="E682" s="86">
        <v>0</v>
      </c>
      <c r="F682" s="86">
        <v>97.54563847</v>
      </c>
      <c r="G682" s="86">
        <v>243.86409617999999</v>
      </c>
      <c r="H682" s="86">
        <v>487.72819236999999</v>
      </c>
      <c r="I682" s="86">
        <v>0</v>
      </c>
      <c r="J682" s="86">
        <v>536.50101159999997</v>
      </c>
      <c r="K682" s="86">
        <v>634.04665007000006</v>
      </c>
      <c r="L682" s="86">
        <v>731.59228855000003</v>
      </c>
    </row>
    <row r="683" spans="1:12" ht="12.75" customHeight="1" x14ac:dyDescent="0.2">
      <c r="A683" s="85" t="s">
        <v>178</v>
      </c>
      <c r="B683" s="85">
        <v>2</v>
      </c>
      <c r="C683" s="86">
        <v>996.76991017</v>
      </c>
      <c r="D683" s="86">
        <v>991.06886378000002</v>
      </c>
      <c r="E683" s="86">
        <v>0</v>
      </c>
      <c r="F683" s="86">
        <v>99.106886380000006</v>
      </c>
      <c r="G683" s="86">
        <v>247.76721595000001</v>
      </c>
      <c r="H683" s="86">
        <v>495.53443189000001</v>
      </c>
      <c r="I683" s="86">
        <v>0</v>
      </c>
      <c r="J683" s="86">
        <v>545.08787508</v>
      </c>
      <c r="K683" s="86">
        <v>644.19476146</v>
      </c>
      <c r="L683" s="86">
        <v>743.30164783999999</v>
      </c>
    </row>
    <row r="684" spans="1:12" ht="12.75" customHeight="1" x14ac:dyDescent="0.2">
      <c r="A684" s="85" t="s">
        <v>178</v>
      </c>
      <c r="B684" s="85">
        <v>3</v>
      </c>
      <c r="C684" s="86">
        <v>1019.62596515</v>
      </c>
      <c r="D684" s="86">
        <v>1013.65044376</v>
      </c>
      <c r="E684" s="86">
        <v>0</v>
      </c>
      <c r="F684" s="86">
        <v>101.36504438</v>
      </c>
      <c r="G684" s="86">
        <v>253.41261094000001</v>
      </c>
      <c r="H684" s="86">
        <v>506.82522188000002</v>
      </c>
      <c r="I684" s="86">
        <v>0</v>
      </c>
      <c r="J684" s="86">
        <v>557.50774406999994</v>
      </c>
      <c r="K684" s="86">
        <v>658.87278844000002</v>
      </c>
      <c r="L684" s="86">
        <v>760.23783281999999</v>
      </c>
    </row>
    <row r="685" spans="1:12" ht="12.75" customHeight="1" x14ac:dyDescent="0.2">
      <c r="A685" s="85" t="s">
        <v>178</v>
      </c>
      <c r="B685" s="85">
        <v>4</v>
      </c>
      <c r="C685" s="86">
        <v>1027.3146324700001</v>
      </c>
      <c r="D685" s="86">
        <v>1021.43024179</v>
      </c>
      <c r="E685" s="86">
        <v>0</v>
      </c>
      <c r="F685" s="86">
        <v>102.14302418</v>
      </c>
      <c r="G685" s="86">
        <v>255.35756044999999</v>
      </c>
      <c r="H685" s="86">
        <v>510.71512089999999</v>
      </c>
      <c r="I685" s="86">
        <v>0</v>
      </c>
      <c r="J685" s="86">
        <v>561.78663298000004</v>
      </c>
      <c r="K685" s="86">
        <v>663.92965716000003</v>
      </c>
      <c r="L685" s="86">
        <v>766.07268134000003</v>
      </c>
    </row>
    <row r="686" spans="1:12" ht="12.75" customHeight="1" x14ac:dyDescent="0.2">
      <c r="A686" s="85" t="s">
        <v>178</v>
      </c>
      <c r="B686" s="85">
        <v>5</v>
      </c>
      <c r="C686" s="86">
        <v>1022.09068017</v>
      </c>
      <c r="D686" s="86">
        <v>1016.24428332</v>
      </c>
      <c r="E686" s="86">
        <v>0</v>
      </c>
      <c r="F686" s="86">
        <v>101.62442833</v>
      </c>
      <c r="G686" s="86">
        <v>254.06107083000001</v>
      </c>
      <c r="H686" s="86">
        <v>508.12214166000001</v>
      </c>
      <c r="I686" s="86">
        <v>0</v>
      </c>
      <c r="J686" s="86">
        <v>558.93435582999996</v>
      </c>
      <c r="K686" s="86">
        <v>660.55878415999996</v>
      </c>
      <c r="L686" s="86">
        <v>762.18321248999996</v>
      </c>
    </row>
    <row r="687" spans="1:12" ht="12.75" customHeight="1" x14ac:dyDescent="0.2">
      <c r="A687" s="85" t="s">
        <v>178</v>
      </c>
      <c r="B687" s="85">
        <v>6</v>
      </c>
      <c r="C687" s="86">
        <v>1008.23794388</v>
      </c>
      <c r="D687" s="86">
        <v>1001.57339847</v>
      </c>
      <c r="E687" s="86">
        <v>0</v>
      </c>
      <c r="F687" s="86">
        <v>100.15733985</v>
      </c>
      <c r="G687" s="86">
        <v>250.39334962000001</v>
      </c>
      <c r="H687" s="86">
        <v>500.78669924000002</v>
      </c>
      <c r="I687" s="86">
        <v>0</v>
      </c>
      <c r="J687" s="86">
        <v>550.86536916</v>
      </c>
      <c r="K687" s="86">
        <v>651.02270900999997</v>
      </c>
      <c r="L687" s="86">
        <v>751.18004885000005</v>
      </c>
    </row>
    <row r="688" spans="1:12" ht="12.75" customHeight="1" x14ac:dyDescent="0.2">
      <c r="A688" s="85" t="s">
        <v>178</v>
      </c>
      <c r="B688" s="85">
        <v>7</v>
      </c>
      <c r="C688" s="86">
        <v>953.22535975000005</v>
      </c>
      <c r="D688" s="86">
        <v>946.81234768000002</v>
      </c>
      <c r="E688" s="86">
        <v>0</v>
      </c>
      <c r="F688" s="86">
        <v>94.681234770000003</v>
      </c>
      <c r="G688" s="86">
        <v>236.70308692</v>
      </c>
      <c r="H688" s="86">
        <v>473.40617384000001</v>
      </c>
      <c r="I688" s="86">
        <v>0</v>
      </c>
      <c r="J688" s="86">
        <v>520.74679121999998</v>
      </c>
      <c r="K688" s="86">
        <v>615.42802599000004</v>
      </c>
      <c r="L688" s="86">
        <v>710.10926075999998</v>
      </c>
    </row>
    <row r="689" spans="1:12" ht="12.75" customHeight="1" x14ac:dyDescent="0.2">
      <c r="A689" s="85" t="s">
        <v>178</v>
      </c>
      <c r="B689" s="85">
        <v>8</v>
      </c>
      <c r="C689" s="86">
        <v>943.42583191999995</v>
      </c>
      <c r="D689" s="86">
        <v>937.61970897000003</v>
      </c>
      <c r="E689" s="86">
        <v>0</v>
      </c>
      <c r="F689" s="86">
        <v>93.761970899999994</v>
      </c>
      <c r="G689" s="86">
        <v>234.40492724000001</v>
      </c>
      <c r="H689" s="86">
        <v>468.80985449000002</v>
      </c>
      <c r="I689" s="86">
        <v>0</v>
      </c>
      <c r="J689" s="86">
        <v>515.69083993000004</v>
      </c>
      <c r="K689" s="86">
        <v>609.45281082999998</v>
      </c>
      <c r="L689" s="86">
        <v>703.21478173000003</v>
      </c>
    </row>
    <row r="690" spans="1:12" ht="12.75" customHeight="1" x14ac:dyDescent="0.2">
      <c r="A690" s="85" t="s">
        <v>178</v>
      </c>
      <c r="B690" s="85">
        <v>9</v>
      </c>
      <c r="C690" s="86">
        <v>917.83295670999996</v>
      </c>
      <c r="D690" s="86">
        <v>912.32865028000003</v>
      </c>
      <c r="E690" s="86">
        <v>0</v>
      </c>
      <c r="F690" s="86">
        <v>91.232865029999999</v>
      </c>
      <c r="G690" s="86">
        <v>228.08216257000001</v>
      </c>
      <c r="H690" s="86">
        <v>456.16432514000002</v>
      </c>
      <c r="I690" s="86">
        <v>0</v>
      </c>
      <c r="J690" s="86">
        <v>501.78075765</v>
      </c>
      <c r="K690" s="86">
        <v>593.01362268000003</v>
      </c>
      <c r="L690" s="86">
        <v>684.24648771</v>
      </c>
    </row>
    <row r="691" spans="1:12" ht="12.75" customHeight="1" x14ac:dyDescent="0.2">
      <c r="A691" s="85" t="s">
        <v>178</v>
      </c>
      <c r="B691" s="85">
        <v>10</v>
      </c>
      <c r="C691" s="86">
        <v>893.47035186999994</v>
      </c>
      <c r="D691" s="86">
        <v>888.71399640000004</v>
      </c>
      <c r="E691" s="86">
        <v>0</v>
      </c>
      <c r="F691" s="86">
        <v>88.871399640000007</v>
      </c>
      <c r="G691" s="86">
        <v>222.17849910000001</v>
      </c>
      <c r="H691" s="86">
        <v>444.35699820000002</v>
      </c>
      <c r="I691" s="86">
        <v>0</v>
      </c>
      <c r="J691" s="86">
        <v>488.79269801999999</v>
      </c>
      <c r="K691" s="86">
        <v>577.66409766000004</v>
      </c>
      <c r="L691" s="86">
        <v>666.53549729999997</v>
      </c>
    </row>
    <row r="692" spans="1:12" ht="12.75" customHeight="1" x14ac:dyDescent="0.2">
      <c r="A692" s="85" t="s">
        <v>178</v>
      </c>
      <c r="B692" s="85">
        <v>11</v>
      </c>
      <c r="C692" s="86">
        <v>896.01672983000003</v>
      </c>
      <c r="D692" s="86">
        <v>891.13485179999998</v>
      </c>
      <c r="E692" s="86">
        <v>0</v>
      </c>
      <c r="F692" s="86">
        <v>89.113485179999998</v>
      </c>
      <c r="G692" s="86">
        <v>222.78371294999999</v>
      </c>
      <c r="H692" s="86">
        <v>445.56742589999999</v>
      </c>
      <c r="I692" s="86">
        <v>0</v>
      </c>
      <c r="J692" s="86">
        <v>490.12416848999999</v>
      </c>
      <c r="K692" s="86">
        <v>579.23765366999999</v>
      </c>
      <c r="L692" s="86">
        <v>668.35113884999998</v>
      </c>
    </row>
    <row r="693" spans="1:12" ht="12.75" customHeight="1" x14ac:dyDescent="0.2">
      <c r="A693" s="85" t="s">
        <v>178</v>
      </c>
      <c r="B693" s="85">
        <v>12</v>
      </c>
      <c r="C693" s="86">
        <v>897.54915636999999</v>
      </c>
      <c r="D693" s="86">
        <v>891.73925322000002</v>
      </c>
      <c r="E693" s="86">
        <v>0</v>
      </c>
      <c r="F693" s="86">
        <v>89.173925319999995</v>
      </c>
      <c r="G693" s="86">
        <v>222.93481331000001</v>
      </c>
      <c r="H693" s="86">
        <v>445.86962661000001</v>
      </c>
      <c r="I693" s="86">
        <v>0</v>
      </c>
      <c r="J693" s="86">
        <v>490.45658926999999</v>
      </c>
      <c r="K693" s="86">
        <v>579.63051458999996</v>
      </c>
      <c r="L693" s="86">
        <v>668.80443992000005</v>
      </c>
    </row>
    <row r="694" spans="1:12" ht="12.75" customHeight="1" x14ac:dyDescent="0.2">
      <c r="A694" s="85" t="s">
        <v>178</v>
      </c>
      <c r="B694" s="85">
        <v>13</v>
      </c>
      <c r="C694" s="86">
        <v>917.01806049000004</v>
      </c>
      <c r="D694" s="86">
        <v>911.05650868999999</v>
      </c>
      <c r="E694" s="86">
        <v>0</v>
      </c>
      <c r="F694" s="86">
        <v>91.105650870000005</v>
      </c>
      <c r="G694" s="86">
        <v>227.76412716999999</v>
      </c>
      <c r="H694" s="86">
        <v>455.52825435</v>
      </c>
      <c r="I694" s="86">
        <v>0</v>
      </c>
      <c r="J694" s="86">
        <v>501.08107977999998</v>
      </c>
      <c r="K694" s="86">
        <v>592.18673064999996</v>
      </c>
      <c r="L694" s="86">
        <v>683.29238152000005</v>
      </c>
    </row>
    <row r="695" spans="1:12" ht="12.75" customHeight="1" x14ac:dyDescent="0.2">
      <c r="A695" s="85" t="s">
        <v>178</v>
      </c>
      <c r="B695" s="85">
        <v>14</v>
      </c>
      <c r="C695" s="86">
        <v>918.81838902000004</v>
      </c>
      <c r="D695" s="86">
        <v>913.29388144999996</v>
      </c>
      <c r="E695" s="86">
        <v>0</v>
      </c>
      <c r="F695" s="86">
        <v>91.32938815</v>
      </c>
      <c r="G695" s="86">
        <v>228.32347035999999</v>
      </c>
      <c r="H695" s="86">
        <v>456.64694072999998</v>
      </c>
      <c r="I695" s="86">
        <v>0</v>
      </c>
      <c r="J695" s="86">
        <v>502.31163479999998</v>
      </c>
      <c r="K695" s="86">
        <v>593.64102293999997</v>
      </c>
      <c r="L695" s="86">
        <v>684.97041108999997</v>
      </c>
    </row>
    <row r="696" spans="1:12" ht="12.75" customHeight="1" x14ac:dyDescent="0.2">
      <c r="A696" s="85" t="s">
        <v>178</v>
      </c>
      <c r="B696" s="85">
        <v>15</v>
      </c>
      <c r="C696" s="86">
        <v>936.21894511000005</v>
      </c>
      <c r="D696" s="86">
        <v>930.55827235000004</v>
      </c>
      <c r="E696" s="86">
        <v>0</v>
      </c>
      <c r="F696" s="86">
        <v>93.055827239999999</v>
      </c>
      <c r="G696" s="86">
        <v>232.63956809000001</v>
      </c>
      <c r="H696" s="86">
        <v>465.27913618000002</v>
      </c>
      <c r="I696" s="86">
        <v>0</v>
      </c>
      <c r="J696" s="86">
        <v>511.80704979000001</v>
      </c>
      <c r="K696" s="86">
        <v>604.86287703000005</v>
      </c>
      <c r="L696" s="86">
        <v>697.91870426000003</v>
      </c>
    </row>
    <row r="697" spans="1:12" ht="12.75" customHeight="1" x14ac:dyDescent="0.2">
      <c r="A697" s="85" t="s">
        <v>178</v>
      </c>
      <c r="B697" s="85">
        <v>16</v>
      </c>
      <c r="C697" s="86">
        <v>932.32194838999999</v>
      </c>
      <c r="D697" s="86">
        <v>926.58544369000003</v>
      </c>
      <c r="E697" s="86">
        <v>0</v>
      </c>
      <c r="F697" s="86">
        <v>92.658544370000001</v>
      </c>
      <c r="G697" s="86">
        <v>231.64636092000001</v>
      </c>
      <c r="H697" s="86">
        <v>463.29272185000002</v>
      </c>
      <c r="I697" s="86">
        <v>0</v>
      </c>
      <c r="J697" s="86">
        <v>509.62199403</v>
      </c>
      <c r="K697" s="86">
        <v>602.28053839999995</v>
      </c>
      <c r="L697" s="86">
        <v>694.93908277000003</v>
      </c>
    </row>
    <row r="698" spans="1:12" ht="12.75" customHeight="1" x14ac:dyDescent="0.2">
      <c r="A698" s="85" t="s">
        <v>178</v>
      </c>
      <c r="B698" s="85">
        <v>17</v>
      </c>
      <c r="C698" s="86">
        <v>930.17563976999998</v>
      </c>
      <c r="D698" s="86">
        <v>924.09221503000003</v>
      </c>
      <c r="E698" s="86">
        <v>0</v>
      </c>
      <c r="F698" s="86">
        <v>92.409221500000001</v>
      </c>
      <c r="G698" s="86">
        <v>231.02305376000001</v>
      </c>
      <c r="H698" s="86">
        <v>462.04610752000002</v>
      </c>
      <c r="I698" s="86">
        <v>0</v>
      </c>
      <c r="J698" s="86">
        <v>508.25071826999999</v>
      </c>
      <c r="K698" s="86">
        <v>600.65993977000005</v>
      </c>
      <c r="L698" s="86">
        <v>693.06916127</v>
      </c>
    </row>
    <row r="699" spans="1:12" ht="12.75" customHeight="1" x14ac:dyDescent="0.2">
      <c r="A699" s="85" t="s">
        <v>178</v>
      </c>
      <c r="B699" s="85">
        <v>18</v>
      </c>
      <c r="C699" s="86">
        <v>930.46100230000002</v>
      </c>
      <c r="D699" s="86">
        <v>924.61890101999995</v>
      </c>
      <c r="E699" s="86">
        <v>0</v>
      </c>
      <c r="F699" s="86">
        <v>92.461890100000005</v>
      </c>
      <c r="G699" s="86">
        <v>231.15472525999999</v>
      </c>
      <c r="H699" s="86">
        <v>462.30945050999998</v>
      </c>
      <c r="I699" s="86">
        <v>0</v>
      </c>
      <c r="J699" s="86">
        <v>508.54039555999998</v>
      </c>
      <c r="K699" s="86">
        <v>601.00228565999998</v>
      </c>
      <c r="L699" s="86">
        <v>693.46417577</v>
      </c>
    </row>
    <row r="700" spans="1:12" ht="12.75" customHeight="1" x14ac:dyDescent="0.2">
      <c r="A700" s="85" t="s">
        <v>178</v>
      </c>
      <c r="B700" s="85">
        <v>19</v>
      </c>
      <c r="C700" s="86">
        <v>919.39073575999998</v>
      </c>
      <c r="D700" s="86">
        <v>913.75779575000001</v>
      </c>
      <c r="E700" s="86">
        <v>0</v>
      </c>
      <c r="F700" s="86">
        <v>91.37577958</v>
      </c>
      <c r="G700" s="86">
        <v>228.43944894000001</v>
      </c>
      <c r="H700" s="86">
        <v>456.87889788000001</v>
      </c>
      <c r="I700" s="86">
        <v>0</v>
      </c>
      <c r="J700" s="86">
        <v>502.56678765999999</v>
      </c>
      <c r="K700" s="86">
        <v>593.94256724000002</v>
      </c>
      <c r="L700" s="86">
        <v>685.31834680999998</v>
      </c>
    </row>
    <row r="701" spans="1:12" ht="12.75" customHeight="1" x14ac:dyDescent="0.2">
      <c r="A701" s="85" t="s">
        <v>178</v>
      </c>
      <c r="B701" s="85">
        <v>20</v>
      </c>
      <c r="C701" s="86">
        <v>916.44848959000001</v>
      </c>
      <c r="D701" s="86">
        <v>910.72927943000002</v>
      </c>
      <c r="E701" s="86">
        <v>0</v>
      </c>
      <c r="F701" s="86">
        <v>91.07292794</v>
      </c>
      <c r="G701" s="86">
        <v>227.68231986000001</v>
      </c>
      <c r="H701" s="86">
        <v>455.36463972000001</v>
      </c>
      <c r="I701" s="86">
        <v>0</v>
      </c>
      <c r="J701" s="86">
        <v>500.90110369000001</v>
      </c>
      <c r="K701" s="86">
        <v>591.97403163000001</v>
      </c>
      <c r="L701" s="86">
        <v>683.04695957000001</v>
      </c>
    </row>
    <row r="702" spans="1:12" ht="12.75" customHeight="1" x14ac:dyDescent="0.2">
      <c r="A702" s="85" t="s">
        <v>178</v>
      </c>
      <c r="B702" s="85">
        <v>21</v>
      </c>
      <c r="C702" s="86">
        <v>921.91112766000003</v>
      </c>
      <c r="D702" s="86">
        <v>916.16861619999997</v>
      </c>
      <c r="E702" s="86">
        <v>0</v>
      </c>
      <c r="F702" s="86">
        <v>91.616861619999995</v>
      </c>
      <c r="G702" s="86">
        <v>229.04215404999999</v>
      </c>
      <c r="H702" s="86">
        <v>458.08430809999999</v>
      </c>
      <c r="I702" s="86">
        <v>0</v>
      </c>
      <c r="J702" s="86">
        <v>503.89273890999999</v>
      </c>
      <c r="K702" s="86">
        <v>595.50960052999994</v>
      </c>
      <c r="L702" s="86">
        <v>687.12646214999995</v>
      </c>
    </row>
    <row r="703" spans="1:12" ht="12.75" customHeight="1" x14ac:dyDescent="0.2">
      <c r="A703" s="85" t="s">
        <v>178</v>
      </c>
      <c r="B703" s="85">
        <v>22</v>
      </c>
      <c r="C703" s="86">
        <v>918.80466338999997</v>
      </c>
      <c r="D703" s="86">
        <v>913.07009416999995</v>
      </c>
      <c r="E703" s="86">
        <v>0</v>
      </c>
      <c r="F703" s="86">
        <v>91.30700942</v>
      </c>
      <c r="G703" s="86">
        <v>228.26752354000001</v>
      </c>
      <c r="H703" s="86">
        <v>456.53504708999998</v>
      </c>
      <c r="I703" s="86">
        <v>0</v>
      </c>
      <c r="J703" s="86">
        <v>502.18855179000002</v>
      </c>
      <c r="K703" s="86">
        <v>593.49556121000001</v>
      </c>
      <c r="L703" s="86">
        <v>684.80257062999999</v>
      </c>
    </row>
    <row r="704" spans="1:12" ht="12.75" customHeight="1" x14ac:dyDescent="0.2">
      <c r="A704" s="85" t="s">
        <v>178</v>
      </c>
      <c r="B704" s="85">
        <v>23</v>
      </c>
      <c r="C704" s="86">
        <v>949.74692400000004</v>
      </c>
      <c r="D704" s="86">
        <v>943.94421223999996</v>
      </c>
      <c r="E704" s="86">
        <v>0</v>
      </c>
      <c r="F704" s="86">
        <v>94.394421219999998</v>
      </c>
      <c r="G704" s="86">
        <v>235.98605305999999</v>
      </c>
      <c r="H704" s="86">
        <v>471.97210611999998</v>
      </c>
      <c r="I704" s="86">
        <v>0</v>
      </c>
      <c r="J704" s="86">
        <v>519.16931672999999</v>
      </c>
      <c r="K704" s="86">
        <v>613.56373796000003</v>
      </c>
      <c r="L704" s="86">
        <v>707.95815918000005</v>
      </c>
    </row>
    <row r="705" spans="1:12" ht="12.75" customHeight="1" x14ac:dyDescent="0.2">
      <c r="A705" s="85" t="s">
        <v>178</v>
      </c>
      <c r="B705" s="85">
        <v>24</v>
      </c>
      <c r="C705" s="86">
        <v>988.31767482999999</v>
      </c>
      <c r="D705" s="86">
        <v>982.36375333000001</v>
      </c>
      <c r="E705" s="86">
        <v>0</v>
      </c>
      <c r="F705" s="86">
        <v>98.236375330000001</v>
      </c>
      <c r="G705" s="86">
        <v>245.59093833</v>
      </c>
      <c r="H705" s="86">
        <v>491.18187667000001</v>
      </c>
      <c r="I705" s="86">
        <v>0</v>
      </c>
      <c r="J705" s="86">
        <v>540.30006433000005</v>
      </c>
      <c r="K705" s="86">
        <v>638.53643966000004</v>
      </c>
      <c r="L705" s="86">
        <v>736.77281500000004</v>
      </c>
    </row>
    <row r="706" spans="1:12" ht="12.75" customHeight="1" x14ac:dyDescent="0.2">
      <c r="A706" s="85" t="s">
        <v>179</v>
      </c>
      <c r="B706" s="85">
        <v>1</v>
      </c>
      <c r="C706" s="86">
        <v>1002.23034532</v>
      </c>
      <c r="D706" s="86">
        <v>996.42169737999996</v>
      </c>
      <c r="E706" s="86">
        <v>0</v>
      </c>
      <c r="F706" s="86">
        <v>99.64216974</v>
      </c>
      <c r="G706" s="86">
        <v>249.10542434999999</v>
      </c>
      <c r="H706" s="86">
        <v>498.21084868999998</v>
      </c>
      <c r="I706" s="86">
        <v>0</v>
      </c>
      <c r="J706" s="86">
        <v>548.03193355999997</v>
      </c>
      <c r="K706" s="86">
        <v>647.67410329999996</v>
      </c>
      <c r="L706" s="86">
        <v>747.31627304000006</v>
      </c>
    </row>
    <row r="707" spans="1:12" ht="12.75" customHeight="1" x14ac:dyDescent="0.2">
      <c r="A707" s="85" t="s">
        <v>179</v>
      </c>
      <c r="B707" s="85">
        <v>2</v>
      </c>
      <c r="C707" s="86">
        <v>1044.43424553</v>
      </c>
      <c r="D707" s="86">
        <v>1038.15145164</v>
      </c>
      <c r="E707" s="86">
        <v>0</v>
      </c>
      <c r="F707" s="86">
        <v>103.81514516</v>
      </c>
      <c r="G707" s="86">
        <v>259.53786291</v>
      </c>
      <c r="H707" s="86">
        <v>519.07572582</v>
      </c>
      <c r="I707" s="86">
        <v>0</v>
      </c>
      <c r="J707" s="86">
        <v>570.98329839999997</v>
      </c>
      <c r="K707" s="86">
        <v>674.79844357000002</v>
      </c>
      <c r="L707" s="86">
        <v>778.61358872999995</v>
      </c>
    </row>
    <row r="708" spans="1:12" ht="12.75" customHeight="1" x14ac:dyDescent="0.2">
      <c r="A708" s="85" t="s">
        <v>179</v>
      </c>
      <c r="B708" s="85">
        <v>3</v>
      </c>
      <c r="C708" s="86">
        <v>1070.4272736999999</v>
      </c>
      <c r="D708" s="86">
        <v>1064.1119299100001</v>
      </c>
      <c r="E708" s="86">
        <v>0</v>
      </c>
      <c r="F708" s="86">
        <v>106.41119299</v>
      </c>
      <c r="G708" s="86">
        <v>266.02798247999999</v>
      </c>
      <c r="H708" s="86">
        <v>532.05596495999998</v>
      </c>
      <c r="I708" s="86">
        <v>0</v>
      </c>
      <c r="J708" s="86">
        <v>585.26156145000004</v>
      </c>
      <c r="K708" s="86">
        <v>691.67275443999995</v>
      </c>
      <c r="L708" s="86">
        <v>798.08394742999997</v>
      </c>
    </row>
    <row r="709" spans="1:12" ht="12.75" customHeight="1" x14ac:dyDescent="0.2">
      <c r="A709" s="85" t="s">
        <v>179</v>
      </c>
      <c r="B709" s="85">
        <v>4</v>
      </c>
      <c r="C709" s="86">
        <v>1083.18279779</v>
      </c>
      <c r="D709" s="86">
        <v>1076.9335410900001</v>
      </c>
      <c r="E709" s="86">
        <v>0</v>
      </c>
      <c r="F709" s="86">
        <v>107.69335411</v>
      </c>
      <c r="G709" s="86">
        <v>269.23338526999999</v>
      </c>
      <c r="H709" s="86">
        <v>538.46677054999998</v>
      </c>
      <c r="I709" s="86">
        <v>0</v>
      </c>
      <c r="J709" s="86">
        <v>592.31344760000002</v>
      </c>
      <c r="K709" s="86">
        <v>700.00680170999999</v>
      </c>
      <c r="L709" s="86">
        <v>807.70015581999996</v>
      </c>
    </row>
    <row r="710" spans="1:12" ht="12.75" customHeight="1" x14ac:dyDescent="0.2">
      <c r="A710" s="85" t="s">
        <v>179</v>
      </c>
      <c r="B710" s="85">
        <v>5</v>
      </c>
      <c r="C710" s="86">
        <v>1074.6728935799999</v>
      </c>
      <c r="D710" s="86">
        <v>1068.2717713699999</v>
      </c>
      <c r="E710" s="86">
        <v>0</v>
      </c>
      <c r="F710" s="86">
        <v>106.82717714</v>
      </c>
      <c r="G710" s="86">
        <v>267.06794284</v>
      </c>
      <c r="H710" s="86">
        <v>534.13588569000001</v>
      </c>
      <c r="I710" s="86">
        <v>0</v>
      </c>
      <c r="J710" s="86">
        <v>587.54947425</v>
      </c>
      <c r="K710" s="86">
        <v>694.37665139000001</v>
      </c>
      <c r="L710" s="86">
        <v>801.20382853000001</v>
      </c>
    </row>
    <row r="711" spans="1:12" ht="12.75" customHeight="1" x14ac:dyDescent="0.2">
      <c r="A711" s="85" t="s">
        <v>179</v>
      </c>
      <c r="B711" s="85">
        <v>6</v>
      </c>
      <c r="C711" s="86">
        <v>1062.9126215900001</v>
      </c>
      <c r="D711" s="86">
        <v>1056.07058089</v>
      </c>
      <c r="E711" s="86">
        <v>0</v>
      </c>
      <c r="F711" s="86">
        <v>105.60705809</v>
      </c>
      <c r="G711" s="86">
        <v>264.01764522000002</v>
      </c>
      <c r="H711" s="86">
        <v>528.03529045000005</v>
      </c>
      <c r="I711" s="86">
        <v>0</v>
      </c>
      <c r="J711" s="86">
        <v>580.83881948999999</v>
      </c>
      <c r="K711" s="86">
        <v>686.44587758</v>
      </c>
      <c r="L711" s="86">
        <v>792.05293567000001</v>
      </c>
    </row>
    <row r="712" spans="1:12" ht="12.75" customHeight="1" x14ac:dyDescent="0.2">
      <c r="A712" s="85" t="s">
        <v>179</v>
      </c>
      <c r="B712" s="85">
        <v>7</v>
      </c>
      <c r="C712" s="86">
        <v>994.74607520999996</v>
      </c>
      <c r="D712" s="86">
        <v>989.00338080999995</v>
      </c>
      <c r="E712" s="86">
        <v>0</v>
      </c>
      <c r="F712" s="86">
        <v>98.900338079999997</v>
      </c>
      <c r="G712" s="86">
        <v>247.25084519999999</v>
      </c>
      <c r="H712" s="86">
        <v>494.50169040999998</v>
      </c>
      <c r="I712" s="86">
        <v>0</v>
      </c>
      <c r="J712" s="86">
        <v>543.95185945000003</v>
      </c>
      <c r="K712" s="86">
        <v>642.85219753000001</v>
      </c>
      <c r="L712" s="86">
        <v>741.75253561</v>
      </c>
    </row>
    <row r="713" spans="1:12" ht="12.75" customHeight="1" x14ac:dyDescent="0.2">
      <c r="A713" s="85" t="s">
        <v>179</v>
      </c>
      <c r="B713" s="85">
        <v>8</v>
      </c>
      <c r="C713" s="86">
        <v>922.05597245000001</v>
      </c>
      <c r="D713" s="86">
        <v>916.37546287999999</v>
      </c>
      <c r="E713" s="86">
        <v>0</v>
      </c>
      <c r="F713" s="86">
        <v>91.637546290000003</v>
      </c>
      <c r="G713" s="86">
        <v>229.09386572</v>
      </c>
      <c r="H713" s="86">
        <v>458.18773143999999</v>
      </c>
      <c r="I713" s="86">
        <v>0</v>
      </c>
      <c r="J713" s="86">
        <v>504.00650458000001</v>
      </c>
      <c r="K713" s="86">
        <v>595.64405087</v>
      </c>
      <c r="L713" s="86">
        <v>687.28159716000005</v>
      </c>
    </row>
    <row r="714" spans="1:12" ht="12.75" customHeight="1" x14ac:dyDescent="0.2">
      <c r="A714" s="85" t="s">
        <v>179</v>
      </c>
      <c r="B714" s="85">
        <v>9</v>
      </c>
      <c r="C714" s="86">
        <v>856.05327674</v>
      </c>
      <c r="D714" s="86">
        <v>850.99759549999999</v>
      </c>
      <c r="E714" s="86">
        <v>0</v>
      </c>
      <c r="F714" s="86">
        <v>85.099759550000002</v>
      </c>
      <c r="G714" s="86">
        <v>212.74939888</v>
      </c>
      <c r="H714" s="86">
        <v>425.49879774999999</v>
      </c>
      <c r="I714" s="86">
        <v>0</v>
      </c>
      <c r="J714" s="86">
        <v>468.04867753000002</v>
      </c>
      <c r="K714" s="86">
        <v>553.14843708000001</v>
      </c>
      <c r="L714" s="86">
        <v>638.24819663000005</v>
      </c>
    </row>
    <row r="715" spans="1:12" ht="12.75" customHeight="1" x14ac:dyDescent="0.2">
      <c r="A715" s="85" t="s">
        <v>179</v>
      </c>
      <c r="B715" s="85">
        <v>10</v>
      </c>
      <c r="C715" s="86">
        <v>811.69758273000002</v>
      </c>
      <c r="D715" s="86">
        <v>807.66788295000003</v>
      </c>
      <c r="E715" s="86">
        <v>0</v>
      </c>
      <c r="F715" s="86">
        <v>80.766788300000002</v>
      </c>
      <c r="G715" s="86">
        <v>201.91697074000001</v>
      </c>
      <c r="H715" s="86">
        <v>403.83394148000002</v>
      </c>
      <c r="I715" s="86">
        <v>0</v>
      </c>
      <c r="J715" s="86">
        <v>444.21733561999997</v>
      </c>
      <c r="K715" s="86">
        <v>524.98412392</v>
      </c>
      <c r="L715" s="86">
        <v>605.75091221000002</v>
      </c>
    </row>
    <row r="716" spans="1:12" ht="12.75" customHeight="1" x14ac:dyDescent="0.2">
      <c r="A716" s="85" t="s">
        <v>179</v>
      </c>
      <c r="B716" s="85">
        <v>11</v>
      </c>
      <c r="C716" s="86">
        <v>809.40260892000003</v>
      </c>
      <c r="D716" s="86">
        <v>805.17500657000005</v>
      </c>
      <c r="E716" s="86">
        <v>0</v>
      </c>
      <c r="F716" s="86">
        <v>80.517500659999996</v>
      </c>
      <c r="G716" s="86">
        <v>201.29375164000001</v>
      </c>
      <c r="H716" s="86">
        <v>402.58750328999997</v>
      </c>
      <c r="I716" s="86">
        <v>0</v>
      </c>
      <c r="J716" s="86">
        <v>442.84625361000002</v>
      </c>
      <c r="K716" s="86">
        <v>523.36375426999996</v>
      </c>
      <c r="L716" s="86">
        <v>603.88125492999995</v>
      </c>
    </row>
    <row r="717" spans="1:12" ht="12.75" customHeight="1" x14ac:dyDescent="0.2">
      <c r="A717" s="85" t="s">
        <v>179</v>
      </c>
      <c r="B717" s="85">
        <v>12</v>
      </c>
      <c r="C717" s="86">
        <v>803.10524768000005</v>
      </c>
      <c r="D717" s="86">
        <v>798.80129473</v>
      </c>
      <c r="E717" s="86">
        <v>0</v>
      </c>
      <c r="F717" s="86">
        <v>79.88012947</v>
      </c>
      <c r="G717" s="86">
        <v>199.70032368</v>
      </c>
      <c r="H717" s="86">
        <v>399.40064737</v>
      </c>
      <c r="I717" s="86">
        <v>0</v>
      </c>
      <c r="J717" s="86">
        <v>439.34071210000002</v>
      </c>
      <c r="K717" s="86">
        <v>519.22084156999995</v>
      </c>
      <c r="L717" s="86">
        <v>599.10097105</v>
      </c>
    </row>
    <row r="718" spans="1:12" ht="12.75" customHeight="1" x14ac:dyDescent="0.2">
      <c r="A718" s="85" t="s">
        <v>179</v>
      </c>
      <c r="B718" s="85">
        <v>13</v>
      </c>
      <c r="C718" s="86">
        <v>808.24285207000003</v>
      </c>
      <c r="D718" s="86">
        <v>803.83273905999999</v>
      </c>
      <c r="E718" s="86">
        <v>0</v>
      </c>
      <c r="F718" s="86">
        <v>80.38327391</v>
      </c>
      <c r="G718" s="86">
        <v>200.95818477</v>
      </c>
      <c r="H718" s="86">
        <v>401.91636953</v>
      </c>
      <c r="I718" s="86">
        <v>0</v>
      </c>
      <c r="J718" s="86">
        <v>442.10800647999997</v>
      </c>
      <c r="K718" s="86">
        <v>522.49128039000004</v>
      </c>
      <c r="L718" s="86">
        <v>602.8745543</v>
      </c>
    </row>
    <row r="719" spans="1:12" ht="12.75" customHeight="1" x14ac:dyDescent="0.2">
      <c r="A719" s="85" t="s">
        <v>179</v>
      </c>
      <c r="B719" s="85">
        <v>14</v>
      </c>
      <c r="C719" s="86">
        <v>820.37990420999995</v>
      </c>
      <c r="D719" s="86">
        <v>816.02229006000005</v>
      </c>
      <c r="E719" s="86">
        <v>0</v>
      </c>
      <c r="F719" s="86">
        <v>81.602229010000002</v>
      </c>
      <c r="G719" s="86">
        <v>204.00557251999999</v>
      </c>
      <c r="H719" s="86">
        <v>408.01114503000002</v>
      </c>
      <c r="I719" s="86">
        <v>0</v>
      </c>
      <c r="J719" s="86">
        <v>448.81225953000001</v>
      </c>
      <c r="K719" s="86">
        <v>530.41448853999998</v>
      </c>
      <c r="L719" s="86">
        <v>612.01671754999995</v>
      </c>
    </row>
    <row r="720" spans="1:12" ht="12.75" customHeight="1" x14ac:dyDescent="0.2">
      <c r="A720" s="85" t="s">
        <v>179</v>
      </c>
      <c r="B720" s="85">
        <v>15</v>
      </c>
      <c r="C720" s="86">
        <v>834.67715135000003</v>
      </c>
      <c r="D720" s="86">
        <v>830.48236796000003</v>
      </c>
      <c r="E720" s="86">
        <v>0</v>
      </c>
      <c r="F720" s="86">
        <v>83.048236799999998</v>
      </c>
      <c r="G720" s="86">
        <v>207.62059199000001</v>
      </c>
      <c r="H720" s="86">
        <v>415.24118398000002</v>
      </c>
      <c r="I720" s="86">
        <v>0</v>
      </c>
      <c r="J720" s="86">
        <v>456.76530237999998</v>
      </c>
      <c r="K720" s="86">
        <v>539.81353917000001</v>
      </c>
      <c r="L720" s="86">
        <v>622.86177597000005</v>
      </c>
    </row>
    <row r="721" spans="1:12" ht="12.75" customHeight="1" x14ac:dyDescent="0.2">
      <c r="A721" s="85" t="s">
        <v>179</v>
      </c>
      <c r="B721" s="85">
        <v>16</v>
      </c>
      <c r="C721" s="86">
        <v>848.94265856000004</v>
      </c>
      <c r="D721" s="86">
        <v>844.62948964999998</v>
      </c>
      <c r="E721" s="86">
        <v>0</v>
      </c>
      <c r="F721" s="86">
        <v>84.462948969999999</v>
      </c>
      <c r="G721" s="86">
        <v>211.15737240999999</v>
      </c>
      <c r="H721" s="86">
        <v>422.31474483</v>
      </c>
      <c r="I721" s="86">
        <v>0</v>
      </c>
      <c r="J721" s="86">
        <v>464.54621931000003</v>
      </c>
      <c r="K721" s="86">
        <v>549.00916827000003</v>
      </c>
      <c r="L721" s="86">
        <v>633.47211723999999</v>
      </c>
    </row>
    <row r="722" spans="1:12" ht="12.75" customHeight="1" x14ac:dyDescent="0.2">
      <c r="A722" s="85" t="s">
        <v>179</v>
      </c>
      <c r="B722" s="85">
        <v>17</v>
      </c>
      <c r="C722" s="86">
        <v>855.24994422999998</v>
      </c>
      <c r="D722" s="86">
        <v>850.46385177000002</v>
      </c>
      <c r="E722" s="86">
        <v>0</v>
      </c>
      <c r="F722" s="86">
        <v>85.046385180000001</v>
      </c>
      <c r="G722" s="86">
        <v>212.61596294</v>
      </c>
      <c r="H722" s="86">
        <v>425.23192589000001</v>
      </c>
      <c r="I722" s="86">
        <v>0</v>
      </c>
      <c r="J722" s="86">
        <v>467.75511847000001</v>
      </c>
      <c r="K722" s="86">
        <v>552.80150364999997</v>
      </c>
      <c r="L722" s="86">
        <v>637.84788882999999</v>
      </c>
    </row>
    <row r="723" spans="1:12" ht="12.75" customHeight="1" x14ac:dyDescent="0.2">
      <c r="A723" s="85" t="s">
        <v>179</v>
      </c>
      <c r="B723" s="85">
        <v>18</v>
      </c>
      <c r="C723" s="86">
        <v>845.60749556999997</v>
      </c>
      <c r="D723" s="86">
        <v>840.67097796999997</v>
      </c>
      <c r="E723" s="86">
        <v>0</v>
      </c>
      <c r="F723" s="86">
        <v>84.067097799999999</v>
      </c>
      <c r="G723" s="86">
        <v>210.16774448999999</v>
      </c>
      <c r="H723" s="86">
        <v>420.33548898999999</v>
      </c>
      <c r="I723" s="86">
        <v>0</v>
      </c>
      <c r="J723" s="86">
        <v>462.36903788000001</v>
      </c>
      <c r="K723" s="86">
        <v>546.43613568000001</v>
      </c>
      <c r="L723" s="86">
        <v>630.50323347999995</v>
      </c>
    </row>
    <row r="724" spans="1:12" ht="12.75" customHeight="1" x14ac:dyDescent="0.2">
      <c r="A724" s="85" t="s">
        <v>179</v>
      </c>
      <c r="B724" s="85">
        <v>19</v>
      </c>
      <c r="C724" s="86">
        <v>828.58805906999999</v>
      </c>
      <c r="D724" s="86">
        <v>823.76703897000004</v>
      </c>
      <c r="E724" s="86">
        <v>0</v>
      </c>
      <c r="F724" s="86">
        <v>82.376703899999995</v>
      </c>
      <c r="G724" s="86">
        <v>205.94175974000001</v>
      </c>
      <c r="H724" s="86">
        <v>411.88351949000003</v>
      </c>
      <c r="I724" s="86">
        <v>0</v>
      </c>
      <c r="J724" s="86">
        <v>453.07187142999999</v>
      </c>
      <c r="K724" s="86">
        <v>535.44857533000004</v>
      </c>
      <c r="L724" s="86">
        <v>617.82527922999998</v>
      </c>
    </row>
    <row r="725" spans="1:12" ht="12.75" customHeight="1" x14ac:dyDescent="0.2">
      <c r="A725" s="85" t="s">
        <v>179</v>
      </c>
      <c r="B725" s="85">
        <v>20</v>
      </c>
      <c r="C725" s="86">
        <v>815.35434749000001</v>
      </c>
      <c r="D725" s="86">
        <v>810.60857178000003</v>
      </c>
      <c r="E725" s="86">
        <v>0</v>
      </c>
      <c r="F725" s="86">
        <v>81.060857179999999</v>
      </c>
      <c r="G725" s="86">
        <v>202.65214295000001</v>
      </c>
      <c r="H725" s="86">
        <v>405.30428589000002</v>
      </c>
      <c r="I725" s="86">
        <v>0</v>
      </c>
      <c r="J725" s="86">
        <v>445.83471448</v>
      </c>
      <c r="K725" s="86">
        <v>526.89557165999997</v>
      </c>
      <c r="L725" s="86">
        <v>607.95642883999994</v>
      </c>
    </row>
    <row r="726" spans="1:12" ht="12.75" customHeight="1" x14ac:dyDescent="0.2">
      <c r="A726" s="85" t="s">
        <v>179</v>
      </c>
      <c r="B726" s="85">
        <v>21</v>
      </c>
      <c r="C726" s="86">
        <v>816.21840812999994</v>
      </c>
      <c r="D726" s="86">
        <v>811.49892910999995</v>
      </c>
      <c r="E726" s="86">
        <v>0</v>
      </c>
      <c r="F726" s="86">
        <v>81.149892910000005</v>
      </c>
      <c r="G726" s="86">
        <v>202.87473227999999</v>
      </c>
      <c r="H726" s="86">
        <v>405.74946455999998</v>
      </c>
      <c r="I726" s="86">
        <v>0</v>
      </c>
      <c r="J726" s="86">
        <v>446.32441101000001</v>
      </c>
      <c r="K726" s="86">
        <v>527.47430392000001</v>
      </c>
      <c r="L726" s="86">
        <v>608.62419682999996</v>
      </c>
    </row>
    <row r="727" spans="1:12" ht="12.75" customHeight="1" x14ac:dyDescent="0.2">
      <c r="A727" s="85" t="s">
        <v>179</v>
      </c>
      <c r="B727" s="85">
        <v>22</v>
      </c>
      <c r="C727" s="86">
        <v>805.60328064999999</v>
      </c>
      <c r="D727" s="86">
        <v>800.88148482999998</v>
      </c>
      <c r="E727" s="86">
        <v>0</v>
      </c>
      <c r="F727" s="86">
        <v>80.088148480000001</v>
      </c>
      <c r="G727" s="86">
        <v>200.22037121</v>
      </c>
      <c r="H727" s="86">
        <v>400.44074241999999</v>
      </c>
      <c r="I727" s="86">
        <v>0</v>
      </c>
      <c r="J727" s="86">
        <v>440.48481665999998</v>
      </c>
      <c r="K727" s="86">
        <v>520.57296513999995</v>
      </c>
      <c r="L727" s="86">
        <v>600.66111362000004</v>
      </c>
    </row>
    <row r="728" spans="1:12" ht="12.75" customHeight="1" x14ac:dyDescent="0.2">
      <c r="A728" s="85" t="s">
        <v>179</v>
      </c>
      <c r="B728" s="85">
        <v>23</v>
      </c>
      <c r="C728" s="86">
        <v>845.88594364999994</v>
      </c>
      <c r="D728" s="86">
        <v>841.02354310999999</v>
      </c>
      <c r="E728" s="86">
        <v>0</v>
      </c>
      <c r="F728" s="86">
        <v>84.102354309999996</v>
      </c>
      <c r="G728" s="86">
        <v>210.25588578</v>
      </c>
      <c r="H728" s="86">
        <v>420.51177156</v>
      </c>
      <c r="I728" s="86">
        <v>0</v>
      </c>
      <c r="J728" s="86">
        <v>462.56294871</v>
      </c>
      <c r="K728" s="86">
        <v>546.66530302000001</v>
      </c>
      <c r="L728" s="86">
        <v>630.76765733000002</v>
      </c>
    </row>
    <row r="729" spans="1:12" ht="12.75" customHeight="1" x14ac:dyDescent="0.2">
      <c r="A729" s="85" t="s">
        <v>179</v>
      </c>
      <c r="B729" s="85">
        <v>24</v>
      </c>
      <c r="C729" s="86">
        <v>928.30932284000005</v>
      </c>
      <c r="D729" s="86">
        <v>923.02195752</v>
      </c>
      <c r="E729" s="86">
        <v>0</v>
      </c>
      <c r="F729" s="86">
        <v>92.302195749999996</v>
      </c>
      <c r="G729" s="86">
        <v>230.75548938</v>
      </c>
      <c r="H729" s="86">
        <v>461.51097876</v>
      </c>
      <c r="I729" s="86">
        <v>0</v>
      </c>
      <c r="J729" s="86">
        <v>507.66207664000001</v>
      </c>
      <c r="K729" s="86">
        <v>599.96427239000002</v>
      </c>
      <c r="L729" s="86">
        <v>692.26646814000003</v>
      </c>
    </row>
    <row r="730" spans="1:12" ht="12.75" customHeight="1" x14ac:dyDescent="0.2">
      <c r="A730" s="85" t="s">
        <v>180</v>
      </c>
      <c r="B730" s="85">
        <v>1</v>
      </c>
      <c r="C730" s="86">
        <v>983.95560584999998</v>
      </c>
      <c r="D730" s="86">
        <v>979.25359943000001</v>
      </c>
      <c r="E730" s="86">
        <v>0</v>
      </c>
      <c r="F730" s="86">
        <v>97.925359940000007</v>
      </c>
      <c r="G730" s="86">
        <v>244.81339986</v>
      </c>
      <c r="H730" s="86">
        <v>489.62679972000001</v>
      </c>
      <c r="I730" s="86">
        <v>0</v>
      </c>
      <c r="J730" s="86">
        <v>538.58947968999996</v>
      </c>
      <c r="K730" s="86">
        <v>636.51483962999998</v>
      </c>
      <c r="L730" s="86">
        <v>734.44019957</v>
      </c>
    </row>
    <row r="731" spans="1:12" ht="12.75" customHeight="1" x14ac:dyDescent="0.2">
      <c r="A731" s="85" t="s">
        <v>180</v>
      </c>
      <c r="B731" s="85">
        <v>2</v>
      </c>
      <c r="C731" s="86">
        <v>1023.98944445</v>
      </c>
      <c r="D731" s="86">
        <v>1019.08739632</v>
      </c>
      <c r="E731" s="86">
        <v>0</v>
      </c>
      <c r="F731" s="86">
        <v>101.90873963</v>
      </c>
      <c r="G731" s="86">
        <v>254.77184908000001</v>
      </c>
      <c r="H731" s="86">
        <v>509.54369816000002</v>
      </c>
      <c r="I731" s="86">
        <v>0</v>
      </c>
      <c r="J731" s="86">
        <v>560.49806797999997</v>
      </c>
      <c r="K731" s="86">
        <v>662.40680760999999</v>
      </c>
      <c r="L731" s="86">
        <v>764.31554724</v>
      </c>
    </row>
    <row r="732" spans="1:12" ht="12.75" customHeight="1" x14ac:dyDescent="0.2">
      <c r="A732" s="85" t="s">
        <v>180</v>
      </c>
      <c r="B732" s="85">
        <v>3</v>
      </c>
      <c r="C732" s="86">
        <v>1046.06764329</v>
      </c>
      <c r="D732" s="86">
        <v>1041.10316042</v>
      </c>
      <c r="E732" s="86">
        <v>0</v>
      </c>
      <c r="F732" s="86">
        <v>104.11031604</v>
      </c>
      <c r="G732" s="86">
        <v>260.27579011</v>
      </c>
      <c r="H732" s="86">
        <v>520.55158021</v>
      </c>
      <c r="I732" s="86">
        <v>0</v>
      </c>
      <c r="J732" s="86">
        <v>572.60673823000002</v>
      </c>
      <c r="K732" s="86">
        <v>676.71705426999995</v>
      </c>
      <c r="L732" s="86">
        <v>780.82737032</v>
      </c>
    </row>
    <row r="733" spans="1:12" ht="12.75" customHeight="1" x14ac:dyDescent="0.2">
      <c r="A733" s="85" t="s">
        <v>180</v>
      </c>
      <c r="B733" s="85">
        <v>4</v>
      </c>
      <c r="C733" s="86">
        <v>1060.09068583</v>
      </c>
      <c r="D733" s="86">
        <v>1055.14315128</v>
      </c>
      <c r="E733" s="86">
        <v>0</v>
      </c>
      <c r="F733" s="86">
        <v>105.51431513</v>
      </c>
      <c r="G733" s="86">
        <v>263.78578782</v>
      </c>
      <c r="H733" s="86">
        <v>527.57157563999999</v>
      </c>
      <c r="I733" s="86">
        <v>0</v>
      </c>
      <c r="J733" s="86">
        <v>580.32873319999999</v>
      </c>
      <c r="K733" s="86">
        <v>685.84304832999999</v>
      </c>
      <c r="L733" s="86">
        <v>791.35736345999999</v>
      </c>
    </row>
    <row r="734" spans="1:12" ht="12.75" customHeight="1" x14ac:dyDescent="0.2">
      <c r="A734" s="85" t="s">
        <v>180</v>
      </c>
      <c r="B734" s="85">
        <v>5</v>
      </c>
      <c r="C734" s="86">
        <v>1058.01382715</v>
      </c>
      <c r="D734" s="86">
        <v>1053.0036017</v>
      </c>
      <c r="E734" s="86">
        <v>0</v>
      </c>
      <c r="F734" s="86">
        <v>105.30036017</v>
      </c>
      <c r="G734" s="86">
        <v>263.25090043</v>
      </c>
      <c r="H734" s="86">
        <v>526.50180085</v>
      </c>
      <c r="I734" s="86">
        <v>0</v>
      </c>
      <c r="J734" s="86">
        <v>579.15198094000004</v>
      </c>
      <c r="K734" s="86">
        <v>684.45234111000002</v>
      </c>
      <c r="L734" s="86">
        <v>789.75270128</v>
      </c>
    </row>
    <row r="735" spans="1:12" ht="12.75" customHeight="1" x14ac:dyDescent="0.2">
      <c r="A735" s="85" t="s">
        <v>180</v>
      </c>
      <c r="B735" s="85">
        <v>6</v>
      </c>
      <c r="C735" s="86">
        <v>1041.3363447700001</v>
      </c>
      <c r="D735" s="86">
        <v>1036.26456366</v>
      </c>
      <c r="E735" s="86">
        <v>0</v>
      </c>
      <c r="F735" s="86">
        <v>103.62645637</v>
      </c>
      <c r="G735" s="86">
        <v>259.06614092000001</v>
      </c>
      <c r="H735" s="86">
        <v>518.13228183000001</v>
      </c>
      <c r="I735" s="86">
        <v>0</v>
      </c>
      <c r="J735" s="86">
        <v>569.94551001000002</v>
      </c>
      <c r="K735" s="86">
        <v>673.57196638000005</v>
      </c>
      <c r="L735" s="86">
        <v>777.19842274999996</v>
      </c>
    </row>
    <row r="736" spans="1:12" ht="12.75" customHeight="1" x14ac:dyDescent="0.2">
      <c r="A736" s="85" t="s">
        <v>180</v>
      </c>
      <c r="B736" s="85">
        <v>7</v>
      </c>
      <c r="C736" s="86">
        <v>983.78366561999997</v>
      </c>
      <c r="D736" s="86">
        <v>978.88967448999995</v>
      </c>
      <c r="E736" s="86">
        <v>0</v>
      </c>
      <c r="F736" s="86">
        <v>97.888967449999996</v>
      </c>
      <c r="G736" s="86">
        <v>244.72241862000001</v>
      </c>
      <c r="H736" s="86">
        <v>489.44483724999998</v>
      </c>
      <c r="I736" s="86">
        <v>0</v>
      </c>
      <c r="J736" s="86">
        <v>538.38932096999997</v>
      </c>
      <c r="K736" s="86">
        <v>636.27828841999997</v>
      </c>
      <c r="L736" s="86">
        <v>734.16725586999996</v>
      </c>
    </row>
    <row r="737" spans="1:12" ht="12.75" customHeight="1" x14ac:dyDescent="0.2">
      <c r="A737" s="85" t="s">
        <v>180</v>
      </c>
      <c r="B737" s="85">
        <v>8</v>
      </c>
      <c r="C737" s="86">
        <v>927.75285957999995</v>
      </c>
      <c r="D737" s="86">
        <v>923.27023602999998</v>
      </c>
      <c r="E737" s="86">
        <v>0</v>
      </c>
      <c r="F737" s="86">
        <v>92.327023600000004</v>
      </c>
      <c r="G737" s="86">
        <v>230.81755901</v>
      </c>
      <c r="H737" s="86">
        <v>461.63511801999999</v>
      </c>
      <c r="I737" s="86">
        <v>0</v>
      </c>
      <c r="J737" s="86">
        <v>507.79862981999997</v>
      </c>
      <c r="K737" s="86">
        <v>600.12565342000005</v>
      </c>
      <c r="L737" s="86">
        <v>692.45267702000001</v>
      </c>
    </row>
    <row r="738" spans="1:12" ht="12.75" customHeight="1" x14ac:dyDescent="0.2">
      <c r="A738" s="85" t="s">
        <v>180</v>
      </c>
      <c r="B738" s="85">
        <v>9</v>
      </c>
      <c r="C738" s="86">
        <v>874.14106038</v>
      </c>
      <c r="D738" s="86">
        <v>869.66513024999995</v>
      </c>
      <c r="E738" s="86">
        <v>0</v>
      </c>
      <c r="F738" s="86">
        <v>86.966513030000002</v>
      </c>
      <c r="G738" s="86">
        <v>217.41628256000001</v>
      </c>
      <c r="H738" s="86">
        <v>434.83256512999998</v>
      </c>
      <c r="I738" s="86">
        <v>0</v>
      </c>
      <c r="J738" s="86">
        <v>478.31582164000002</v>
      </c>
      <c r="K738" s="86">
        <v>565.28233465999995</v>
      </c>
      <c r="L738" s="86">
        <v>652.24884769000005</v>
      </c>
    </row>
    <row r="739" spans="1:12" ht="12.75" customHeight="1" x14ac:dyDescent="0.2">
      <c r="A739" s="85" t="s">
        <v>180</v>
      </c>
      <c r="B739" s="85">
        <v>10</v>
      </c>
      <c r="C739" s="86">
        <v>833.81567433999999</v>
      </c>
      <c r="D739" s="86">
        <v>829.16652407000004</v>
      </c>
      <c r="E739" s="86">
        <v>0</v>
      </c>
      <c r="F739" s="86">
        <v>82.916652409999998</v>
      </c>
      <c r="G739" s="86">
        <v>207.29163102000001</v>
      </c>
      <c r="H739" s="86">
        <v>414.58326204000002</v>
      </c>
      <c r="I739" s="86">
        <v>0</v>
      </c>
      <c r="J739" s="86">
        <v>456.04158824000001</v>
      </c>
      <c r="K739" s="86">
        <v>538.95824064999999</v>
      </c>
      <c r="L739" s="86">
        <v>621.87489304999997</v>
      </c>
    </row>
    <row r="740" spans="1:12" ht="12.75" customHeight="1" x14ac:dyDescent="0.2">
      <c r="A740" s="85" t="s">
        <v>180</v>
      </c>
      <c r="B740" s="85">
        <v>11</v>
      </c>
      <c r="C740" s="86">
        <v>823.94533718000002</v>
      </c>
      <c r="D740" s="86">
        <v>819.57554851999998</v>
      </c>
      <c r="E740" s="86">
        <v>0</v>
      </c>
      <c r="F740" s="86">
        <v>81.957554849999994</v>
      </c>
      <c r="G740" s="86">
        <v>204.89388713</v>
      </c>
      <c r="H740" s="86">
        <v>409.78777425999999</v>
      </c>
      <c r="I740" s="86">
        <v>0</v>
      </c>
      <c r="J740" s="86">
        <v>450.76655168999997</v>
      </c>
      <c r="K740" s="86">
        <v>532.72410653999998</v>
      </c>
      <c r="L740" s="86">
        <v>614.68166139000004</v>
      </c>
    </row>
    <row r="741" spans="1:12" ht="12.75" customHeight="1" x14ac:dyDescent="0.2">
      <c r="A741" s="85" t="s">
        <v>180</v>
      </c>
      <c r="B741" s="85">
        <v>12</v>
      </c>
      <c r="C741" s="86">
        <v>818.40507645000002</v>
      </c>
      <c r="D741" s="86">
        <v>813.98529453000003</v>
      </c>
      <c r="E741" s="86">
        <v>0</v>
      </c>
      <c r="F741" s="86">
        <v>81.398529449999998</v>
      </c>
      <c r="G741" s="86">
        <v>203.49632363000001</v>
      </c>
      <c r="H741" s="86">
        <v>406.99264727000002</v>
      </c>
      <c r="I741" s="86">
        <v>0</v>
      </c>
      <c r="J741" s="86">
        <v>447.69191198999999</v>
      </c>
      <c r="K741" s="86">
        <v>529.09044143999995</v>
      </c>
      <c r="L741" s="86">
        <v>610.48897090000003</v>
      </c>
    </row>
    <row r="742" spans="1:12" ht="12.75" customHeight="1" x14ac:dyDescent="0.2">
      <c r="A742" s="85" t="s">
        <v>180</v>
      </c>
      <c r="B742" s="85">
        <v>13</v>
      </c>
      <c r="C742" s="86">
        <v>819.07828415999995</v>
      </c>
      <c r="D742" s="86">
        <v>814.75811566000004</v>
      </c>
      <c r="E742" s="86">
        <v>0</v>
      </c>
      <c r="F742" s="86">
        <v>81.475811570000005</v>
      </c>
      <c r="G742" s="86">
        <v>203.68952891999999</v>
      </c>
      <c r="H742" s="86">
        <v>407.37905783000002</v>
      </c>
      <c r="I742" s="86">
        <v>0</v>
      </c>
      <c r="J742" s="86">
        <v>448.11696361000003</v>
      </c>
      <c r="K742" s="86">
        <v>529.59277517999999</v>
      </c>
      <c r="L742" s="86">
        <v>611.06858675000001</v>
      </c>
    </row>
    <row r="743" spans="1:12" ht="12.75" customHeight="1" x14ac:dyDescent="0.2">
      <c r="A743" s="85" t="s">
        <v>180</v>
      </c>
      <c r="B743" s="85">
        <v>14</v>
      </c>
      <c r="C743" s="86">
        <v>820.16987763999998</v>
      </c>
      <c r="D743" s="86">
        <v>815.65077553000003</v>
      </c>
      <c r="E743" s="86">
        <v>0</v>
      </c>
      <c r="F743" s="86">
        <v>81.565077549999998</v>
      </c>
      <c r="G743" s="86">
        <v>203.91269388000001</v>
      </c>
      <c r="H743" s="86">
        <v>407.82538777000002</v>
      </c>
      <c r="I743" s="86">
        <v>0</v>
      </c>
      <c r="J743" s="86">
        <v>448.60792653999999</v>
      </c>
      <c r="K743" s="86">
        <v>530.17300408999995</v>
      </c>
      <c r="L743" s="86">
        <v>611.73808165000003</v>
      </c>
    </row>
    <row r="744" spans="1:12" ht="12.75" customHeight="1" x14ac:dyDescent="0.2">
      <c r="A744" s="85" t="s">
        <v>180</v>
      </c>
      <c r="B744" s="85">
        <v>15</v>
      </c>
      <c r="C744" s="86">
        <v>832.94921653999995</v>
      </c>
      <c r="D744" s="86">
        <v>828.36604489000001</v>
      </c>
      <c r="E744" s="86">
        <v>0</v>
      </c>
      <c r="F744" s="86">
        <v>82.836604489999999</v>
      </c>
      <c r="G744" s="86">
        <v>207.09151122</v>
      </c>
      <c r="H744" s="86">
        <v>414.18302245000001</v>
      </c>
      <c r="I744" s="86">
        <v>0</v>
      </c>
      <c r="J744" s="86">
        <v>455.60132469000001</v>
      </c>
      <c r="K744" s="86">
        <v>538.43792917999997</v>
      </c>
      <c r="L744" s="86">
        <v>621.27453366999998</v>
      </c>
    </row>
    <row r="745" spans="1:12" ht="12.75" customHeight="1" x14ac:dyDescent="0.2">
      <c r="A745" s="85" t="s">
        <v>180</v>
      </c>
      <c r="B745" s="85">
        <v>16</v>
      </c>
      <c r="C745" s="86">
        <v>842.42970720999995</v>
      </c>
      <c r="D745" s="86">
        <v>837.19625539000003</v>
      </c>
      <c r="E745" s="86">
        <v>0</v>
      </c>
      <c r="F745" s="86">
        <v>83.719625539999996</v>
      </c>
      <c r="G745" s="86">
        <v>209.29906385000001</v>
      </c>
      <c r="H745" s="86">
        <v>418.59812770000002</v>
      </c>
      <c r="I745" s="86">
        <v>0</v>
      </c>
      <c r="J745" s="86">
        <v>460.45794045999997</v>
      </c>
      <c r="K745" s="86">
        <v>544.17756599999996</v>
      </c>
      <c r="L745" s="86">
        <v>627.89719153999999</v>
      </c>
    </row>
    <row r="746" spans="1:12" ht="12.75" customHeight="1" x14ac:dyDescent="0.2">
      <c r="A746" s="85" t="s">
        <v>180</v>
      </c>
      <c r="B746" s="85">
        <v>17</v>
      </c>
      <c r="C746" s="86">
        <v>844.52316603999998</v>
      </c>
      <c r="D746" s="86">
        <v>838.88411052000004</v>
      </c>
      <c r="E746" s="86">
        <v>0</v>
      </c>
      <c r="F746" s="86">
        <v>83.888411050000002</v>
      </c>
      <c r="G746" s="86">
        <v>209.72102763000001</v>
      </c>
      <c r="H746" s="86">
        <v>419.44205526000002</v>
      </c>
      <c r="I746" s="86">
        <v>0</v>
      </c>
      <c r="J746" s="86">
        <v>461.38626078999999</v>
      </c>
      <c r="K746" s="86">
        <v>545.27467184</v>
      </c>
      <c r="L746" s="86">
        <v>629.16308289000006</v>
      </c>
    </row>
    <row r="747" spans="1:12" ht="12.75" customHeight="1" x14ac:dyDescent="0.2">
      <c r="A747" s="85" t="s">
        <v>180</v>
      </c>
      <c r="B747" s="85">
        <v>18</v>
      </c>
      <c r="C747" s="86">
        <v>832.27729392000003</v>
      </c>
      <c r="D747" s="86">
        <v>827.27696490999995</v>
      </c>
      <c r="E747" s="86">
        <v>0</v>
      </c>
      <c r="F747" s="86">
        <v>82.72769649</v>
      </c>
      <c r="G747" s="86">
        <v>206.81924122999999</v>
      </c>
      <c r="H747" s="86">
        <v>413.63848245999998</v>
      </c>
      <c r="I747" s="86">
        <v>0</v>
      </c>
      <c r="J747" s="86">
        <v>455.00233070000002</v>
      </c>
      <c r="K747" s="86">
        <v>537.73002718999999</v>
      </c>
      <c r="L747" s="86">
        <v>620.45772367999996</v>
      </c>
    </row>
    <row r="748" spans="1:12" ht="12.75" customHeight="1" x14ac:dyDescent="0.2">
      <c r="A748" s="85" t="s">
        <v>180</v>
      </c>
      <c r="B748" s="85">
        <v>19</v>
      </c>
      <c r="C748" s="86">
        <v>825.60388124999997</v>
      </c>
      <c r="D748" s="86">
        <v>821.45548621</v>
      </c>
      <c r="E748" s="86">
        <v>0</v>
      </c>
      <c r="F748" s="86">
        <v>82.14554862</v>
      </c>
      <c r="G748" s="86">
        <v>205.36387155</v>
      </c>
      <c r="H748" s="86">
        <v>410.72774311000001</v>
      </c>
      <c r="I748" s="86">
        <v>0</v>
      </c>
      <c r="J748" s="86">
        <v>451.80051742000001</v>
      </c>
      <c r="K748" s="86">
        <v>533.94606604000001</v>
      </c>
      <c r="L748" s="86">
        <v>616.09161466</v>
      </c>
    </row>
    <row r="749" spans="1:12" ht="12.75" customHeight="1" x14ac:dyDescent="0.2">
      <c r="A749" s="85" t="s">
        <v>180</v>
      </c>
      <c r="B749" s="85">
        <v>20</v>
      </c>
      <c r="C749" s="86">
        <v>820.90591449999999</v>
      </c>
      <c r="D749" s="86">
        <v>816.71811277999996</v>
      </c>
      <c r="E749" s="86">
        <v>0</v>
      </c>
      <c r="F749" s="86">
        <v>81.67181128</v>
      </c>
      <c r="G749" s="86">
        <v>204.17952819999999</v>
      </c>
      <c r="H749" s="86">
        <v>408.35905638999998</v>
      </c>
      <c r="I749" s="86">
        <v>0</v>
      </c>
      <c r="J749" s="86">
        <v>449.19496203</v>
      </c>
      <c r="K749" s="86">
        <v>530.86677330999999</v>
      </c>
      <c r="L749" s="86">
        <v>612.53858459000003</v>
      </c>
    </row>
    <row r="750" spans="1:12" ht="12.75" customHeight="1" x14ac:dyDescent="0.2">
      <c r="A750" s="85" t="s">
        <v>180</v>
      </c>
      <c r="B750" s="85">
        <v>21</v>
      </c>
      <c r="C750" s="86">
        <v>828.08683554000004</v>
      </c>
      <c r="D750" s="86">
        <v>823.88448065</v>
      </c>
      <c r="E750" s="86">
        <v>0</v>
      </c>
      <c r="F750" s="86">
        <v>82.388448069999995</v>
      </c>
      <c r="G750" s="86">
        <v>205.97112016</v>
      </c>
      <c r="H750" s="86">
        <v>411.94224033</v>
      </c>
      <c r="I750" s="86">
        <v>0</v>
      </c>
      <c r="J750" s="86">
        <v>453.13646435999999</v>
      </c>
      <c r="K750" s="86">
        <v>535.52491241999996</v>
      </c>
      <c r="L750" s="86">
        <v>617.91336048999995</v>
      </c>
    </row>
    <row r="751" spans="1:12" ht="12.75" customHeight="1" x14ac:dyDescent="0.2">
      <c r="A751" s="85" t="s">
        <v>180</v>
      </c>
      <c r="B751" s="85">
        <v>22</v>
      </c>
      <c r="C751" s="86">
        <v>822.97765073000005</v>
      </c>
      <c r="D751" s="86">
        <v>818.94658303999995</v>
      </c>
      <c r="E751" s="86">
        <v>0</v>
      </c>
      <c r="F751" s="86">
        <v>81.894658300000003</v>
      </c>
      <c r="G751" s="86">
        <v>204.73664575999999</v>
      </c>
      <c r="H751" s="86">
        <v>409.47329151999998</v>
      </c>
      <c r="I751" s="86">
        <v>0</v>
      </c>
      <c r="J751" s="86">
        <v>450.42062067000001</v>
      </c>
      <c r="K751" s="86">
        <v>532.31527898000002</v>
      </c>
      <c r="L751" s="86">
        <v>614.20993727999996</v>
      </c>
    </row>
    <row r="752" spans="1:12" ht="12.75" customHeight="1" x14ac:dyDescent="0.2">
      <c r="A752" s="85" t="s">
        <v>180</v>
      </c>
      <c r="B752" s="85">
        <v>23</v>
      </c>
      <c r="C752" s="86">
        <v>869.11571106999997</v>
      </c>
      <c r="D752" s="86">
        <v>864.87679082</v>
      </c>
      <c r="E752" s="86">
        <v>0</v>
      </c>
      <c r="F752" s="86">
        <v>86.487679080000007</v>
      </c>
      <c r="G752" s="86">
        <v>216.21919771</v>
      </c>
      <c r="H752" s="86">
        <v>432.43839541</v>
      </c>
      <c r="I752" s="86">
        <v>0</v>
      </c>
      <c r="J752" s="86">
        <v>475.68223495000001</v>
      </c>
      <c r="K752" s="86">
        <v>562.16991402999997</v>
      </c>
      <c r="L752" s="86">
        <v>648.65759312</v>
      </c>
    </row>
    <row r="753" spans="1:12" ht="12.75" customHeight="1" x14ac:dyDescent="0.2">
      <c r="A753" s="85" t="s">
        <v>180</v>
      </c>
      <c r="B753" s="85">
        <v>24</v>
      </c>
      <c r="C753" s="86">
        <v>942.29394000000002</v>
      </c>
      <c r="D753" s="86">
        <v>937.64363779999996</v>
      </c>
      <c r="E753" s="86">
        <v>0</v>
      </c>
      <c r="F753" s="86">
        <v>93.764363779999996</v>
      </c>
      <c r="G753" s="86">
        <v>234.41090944999999</v>
      </c>
      <c r="H753" s="86">
        <v>468.82181889999998</v>
      </c>
      <c r="I753" s="86">
        <v>0</v>
      </c>
      <c r="J753" s="86">
        <v>515.70400079000001</v>
      </c>
      <c r="K753" s="86">
        <v>609.46836456999995</v>
      </c>
      <c r="L753" s="86">
        <v>703.23272835</v>
      </c>
    </row>
    <row r="754" spans="1:12" ht="12.75" customHeight="1" x14ac:dyDescent="0.2">
      <c r="A754" s="85" t="s">
        <v>181</v>
      </c>
      <c r="B754" s="85">
        <v>1</v>
      </c>
      <c r="C754" s="86">
        <v>1014.28177275</v>
      </c>
      <c r="D754" s="86">
        <v>1009.506713</v>
      </c>
      <c r="E754" s="86">
        <v>0</v>
      </c>
      <c r="F754" s="86">
        <v>100.9506713</v>
      </c>
      <c r="G754" s="86">
        <v>252.37667825</v>
      </c>
      <c r="H754" s="86">
        <v>504.7533565</v>
      </c>
      <c r="I754" s="86">
        <v>0</v>
      </c>
      <c r="J754" s="86">
        <v>555.22869215000003</v>
      </c>
      <c r="K754" s="86">
        <v>656.17936344999998</v>
      </c>
      <c r="L754" s="86">
        <v>757.13003475000005</v>
      </c>
    </row>
    <row r="755" spans="1:12" ht="12.75" customHeight="1" x14ac:dyDescent="0.2">
      <c r="A755" s="85" t="s">
        <v>181</v>
      </c>
      <c r="B755" s="85">
        <v>2</v>
      </c>
      <c r="C755" s="86">
        <v>1015.42880877</v>
      </c>
      <c r="D755" s="86">
        <v>1010.60576012</v>
      </c>
      <c r="E755" s="86">
        <v>0</v>
      </c>
      <c r="F755" s="86">
        <v>101.06057601000001</v>
      </c>
      <c r="G755" s="86">
        <v>252.65144003</v>
      </c>
      <c r="H755" s="86">
        <v>505.30288006000001</v>
      </c>
      <c r="I755" s="86">
        <v>0</v>
      </c>
      <c r="J755" s="86">
        <v>555.83316807000006</v>
      </c>
      <c r="K755" s="86">
        <v>656.89374408000003</v>
      </c>
      <c r="L755" s="86">
        <v>757.95432009000001</v>
      </c>
    </row>
    <row r="756" spans="1:12" ht="12.75" customHeight="1" x14ac:dyDescent="0.2">
      <c r="A756" s="85" t="s">
        <v>181</v>
      </c>
      <c r="B756" s="85">
        <v>3</v>
      </c>
      <c r="C756" s="86">
        <v>1018.0873870200001</v>
      </c>
      <c r="D756" s="86">
        <v>1013.22403234</v>
      </c>
      <c r="E756" s="86">
        <v>0</v>
      </c>
      <c r="F756" s="86">
        <v>101.32240323000001</v>
      </c>
      <c r="G756" s="86">
        <v>253.30600809000001</v>
      </c>
      <c r="H756" s="86">
        <v>506.61201617</v>
      </c>
      <c r="I756" s="86">
        <v>0</v>
      </c>
      <c r="J756" s="86">
        <v>557.27321778999999</v>
      </c>
      <c r="K756" s="86">
        <v>658.59562101999995</v>
      </c>
      <c r="L756" s="86">
        <v>759.91802426000004</v>
      </c>
    </row>
    <row r="757" spans="1:12" ht="12.75" customHeight="1" x14ac:dyDescent="0.2">
      <c r="A757" s="85" t="s">
        <v>181</v>
      </c>
      <c r="B757" s="85">
        <v>4</v>
      </c>
      <c r="C757" s="86">
        <v>1031.86627462</v>
      </c>
      <c r="D757" s="86">
        <v>1026.73914244</v>
      </c>
      <c r="E757" s="86">
        <v>0</v>
      </c>
      <c r="F757" s="86">
        <v>102.67391424</v>
      </c>
      <c r="G757" s="86">
        <v>256.68478561000001</v>
      </c>
      <c r="H757" s="86">
        <v>513.36957122000001</v>
      </c>
      <c r="I757" s="86">
        <v>0</v>
      </c>
      <c r="J757" s="86">
        <v>564.70652833999998</v>
      </c>
      <c r="K757" s="86">
        <v>667.38044259000003</v>
      </c>
      <c r="L757" s="86">
        <v>770.05435682999996</v>
      </c>
    </row>
    <row r="758" spans="1:12" ht="12.75" customHeight="1" x14ac:dyDescent="0.2">
      <c r="A758" s="85" t="s">
        <v>181</v>
      </c>
      <c r="B758" s="85">
        <v>5</v>
      </c>
      <c r="C758" s="86">
        <v>1028.41760174</v>
      </c>
      <c r="D758" s="86">
        <v>1022.92146845</v>
      </c>
      <c r="E758" s="86">
        <v>0</v>
      </c>
      <c r="F758" s="86">
        <v>102.29214684999999</v>
      </c>
      <c r="G758" s="86">
        <v>255.73036711</v>
      </c>
      <c r="H758" s="86">
        <v>511.46073423000001</v>
      </c>
      <c r="I758" s="86">
        <v>0</v>
      </c>
      <c r="J758" s="86">
        <v>562.60680764999995</v>
      </c>
      <c r="K758" s="86">
        <v>664.89895449000005</v>
      </c>
      <c r="L758" s="86">
        <v>767.19110134000005</v>
      </c>
    </row>
    <row r="759" spans="1:12" ht="12.75" customHeight="1" x14ac:dyDescent="0.2">
      <c r="A759" s="85" t="s">
        <v>181</v>
      </c>
      <c r="B759" s="85">
        <v>6</v>
      </c>
      <c r="C759" s="86">
        <v>1011.15201037</v>
      </c>
      <c r="D759" s="86">
        <v>1005.56876937</v>
      </c>
      <c r="E759" s="86">
        <v>0</v>
      </c>
      <c r="F759" s="86">
        <v>100.55687694</v>
      </c>
      <c r="G759" s="86">
        <v>251.39219234000001</v>
      </c>
      <c r="H759" s="86">
        <v>502.78438469000002</v>
      </c>
      <c r="I759" s="86">
        <v>0</v>
      </c>
      <c r="J759" s="86">
        <v>553.06282314999999</v>
      </c>
      <c r="K759" s="86">
        <v>653.61970009000004</v>
      </c>
      <c r="L759" s="86">
        <v>754.17657702999998</v>
      </c>
    </row>
    <row r="760" spans="1:12" ht="12.75" customHeight="1" x14ac:dyDescent="0.2">
      <c r="A760" s="85" t="s">
        <v>181</v>
      </c>
      <c r="B760" s="85">
        <v>7</v>
      </c>
      <c r="C760" s="86">
        <v>952.31884400000001</v>
      </c>
      <c r="D760" s="86">
        <v>946.78837266000005</v>
      </c>
      <c r="E760" s="86">
        <v>0</v>
      </c>
      <c r="F760" s="86">
        <v>94.678837270000002</v>
      </c>
      <c r="G760" s="86">
        <v>236.69709316999999</v>
      </c>
      <c r="H760" s="86">
        <v>473.39418633000003</v>
      </c>
      <c r="I760" s="86">
        <v>0</v>
      </c>
      <c r="J760" s="86">
        <v>520.73360495999998</v>
      </c>
      <c r="K760" s="86">
        <v>615.41244223000001</v>
      </c>
      <c r="L760" s="86">
        <v>710.09127950000004</v>
      </c>
    </row>
    <row r="761" spans="1:12" ht="12.75" customHeight="1" x14ac:dyDescent="0.2">
      <c r="A761" s="85" t="s">
        <v>181</v>
      </c>
      <c r="B761" s="85">
        <v>8</v>
      </c>
      <c r="C761" s="86">
        <v>911.43617551</v>
      </c>
      <c r="D761" s="86">
        <v>905.88373482999998</v>
      </c>
      <c r="E761" s="86">
        <v>0</v>
      </c>
      <c r="F761" s="86">
        <v>90.588373480000001</v>
      </c>
      <c r="G761" s="86">
        <v>226.47093371</v>
      </c>
      <c r="H761" s="86">
        <v>452.94186741999999</v>
      </c>
      <c r="I761" s="86">
        <v>0</v>
      </c>
      <c r="J761" s="86">
        <v>498.23605415999998</v>
      </c>
      <c r="K761" s="86">
        <v>588.82442763999995</v>
      </c>
      <c r="L761" s="86">
        <v>679.41280112000004</v>
      </c>
    </row>
    <row r="762" spans="1:12" ht="12.75" customHeight="1" x14ac:dyDescent="0.2">
      <c r="A762" s="85" t="s">
        <v>181</v>
      </c>
      <c r="B762" s="85">
        <v>9</v>
      </c>
      <c r="C762" s="86">
        <v>863.75448833999997</v>
      </c>
      <c r="D762" s="86">
        <v>858.58185360000004</v>
      </c>
      <c r="E762" s="86">
        <v>0</v>
      </c>
      <c r="F762" s="86">
        <v>85.858185359999993</v>
      </c>
      <c r="G762" s="86">
        <v>214.64546340000001</v>
      </c>
      <c r="H762" s="86">
        <v>429.29092680000002</v>
      </c>
      <c r="I762" s="86">
        <v>0</v>
      </c>
      <c r="J762" s="86">
        <v>472.22001948000002</v>
      </c>
      <c r="K762" s="86">
        <v>558.07820484000001</v>
      </c>
      <c r="L762" s="86">
        <v>643.93639020000001</v>
      </c>
    </row>
    <row r="763" spans="1:12" ht="12.75" customHeight="1" x14ac:dyDescent="0.2">
      <c r="A763" s="85" t="s">
        <v>181</v>
      </c>
      <c r="B763" s="85">
        <v>10</v>
      </c>
      <c r="C763" s="86">
        <v>816.81923188999997</v>
      </c>
      <c r="D763" s="86">
        <v>812.10061619999999</v>
      </c>
      <c r="E763" s="86">
        <v>0</v>
      </c>
      <c r="F763" s="86">
        <v>81.210061620000005</v>
      </c>
      <c r="G763" s="86">
        <v>203.02515405</v>
      </c>
      <c r="H763" s="86">
        <v>406.0503081</v>
      </c>
      <c r="I763" s="86">
        <v>0</v>
      </c>
      <c r="J763" s="86">
        <v>446.65533891000001</v>
      </c>
      <c r="K763" s="86">
        <v>527.86540052999999</v>
      </c>
      <c r="L763" s="86">
        <v>609.07546215000002</v>
      </c>
    </row>
    <row r="764" spans="1:12" ht="12.75" customHeight="1" x14ac:dyDescent="0.2">
      <c r="A764" s="85" t="s">
        <v>181</v>
      </c>
      <c r="B764" s="85">
        <v>11</v>
      </c>
      <c r="C764" s="86">
        <v>816.84648007999999</v>
      </c>
      <c r="D764" s="86">
        <v>811.99195378000002</v>
      </c>
      <c r="E764" s="86">
        <v>0</v>
      </c>
      <c r="F764" s="86">
        <v>81.199195380000006</v>
      </c>
      <c r="G764" s="86">
        <v>202.99798845000001</v>
      </c>
      <c r="H764" s="86">
        <v>405.99597689000001</v>
      </c>
      <c r="I764" s="86">
        <v>0</v>
      </c>
      <c r="J764" s="86">
        <v>446.59557458</v>
      </c>
      <c r="K764" s="86">
        <v>527.79476996000005</v>
      </c>
      <c r="L764" s="86">
        <v>608.99396534000005</v>
      </c>
    </row>
    <row r="765" spans="1:12" ht="12.75" customHeight="1" x14ac:dyDescent="0.2">
      <c r="A765" s="85" t="s">
        <v>181</v>
      </c>
      <c r="B765" s="85">
        <v>12</v>
      </c>
      <c r="C765" s="86">
        <v>816.00599939999995</v>
      </c>
      <c r="D765" s="86">
        <v>811.10388581999996</v>
      </c>
      <c r="E765" s="86">
        <v>0</v>
      </c>
      <c r="F765" s="86">
        <v>81.110388580000006</v>
      </c>
      <c r="G765" s="86">
        <v>202.77597145999999</v>
      </c>
      <c r="H765" s="86">
        <v>405.55194290999998</v>
      </c>
      <c r="I765" s="86">
        <v>0</v>
      </c>
      <c r="J765" s="86">
        <v>446.10713720000001</v>
      </c>
      <c r="K765" s="86">
        <v>527.21752577999996</v>
      </c>
      <c r="L765" s="86">
        <v>608.32791437000003</v>
      </c>
    </row>
    <row r="766" spans="1:12" ht="12.75" customHeight="1" x14ac:dyDescent="0.2">
      <c r="A766" s="85" t="s">
        <v>181</v>
      </c>
      <c r="B766" s="85">
        <v>13</v>
      </c>
      <c r="C766" s="86">
        <v>814.58278484000004</v>
      </c>
      <c r="D766" s="86">
        <v>809.84619678000001</v>
      </c>
      <c r="E766" s="86">
        <v>0</v>
      </c>
      <c r="F766" s="86">
        <v>80.984619679999994</v>
      </c>
      <c r="G766" s="86">
        <v>202.46154920000001</v>
      </c>
      <c r="H766" s="86">
        <v>404.92309839000001</v>
      </c>
      <c r="I766" s="86">
        <v>0</v>
      </c>
      <c r="J766" s="86">
        <v>445.41540823000003</v>
      </c>
      <c r="K766" s="86">
        <v>526.40002790999995</v>
      </c>
      <c r="L766" s="86">
        <v>607.38464758999999</v>
      </c>
    </row>
    <row r="767" spans="1:12" ht="12.75" customHeight="1" x14ac:dyDescent="0.2">
      <c r="A767" s="85" t="s">
        <v>181</v>
      </c>
      <c r="B767" s="85">
        <v>14</v>
      </c>
      <c r="C767" s="86">
        <v>819.98564031000001</v>
      </c>
      <c r="D767" s="86">
        <v>815.60421330999998</v>
      </c>
      <c r="E767" s="86">
        <v>0</v>
      </c>
      <c r="F767" s="86">
        <v>81.560421329999997</v>
      </c>
      <c r="G767" s="86">
        <v>203.90105333</v>
      </c>
      <c r="H767" s="86">
        <v>407.80210665999999</v>
      </c>
      <c r="I767" s="86">
        <v>0</v>
      </c>
      <c r="J767" s="86">
        <v>448.58231732000002</v>
      </c>
      <c r="K767" s="86">
        <v>530.14273864999996</v>
      </c>
      <c r="L767" s="86">
        <v>611.70315998000001</v>
      </c>
    </row>
    <row r="768" spans="1:12" ht="12.75" customHeight="1" x14ac:dyDescent="0.2">
      <c r="A768" s="85" t="s">
        <v>181</v>
      </c>
      <c r="B768" s="85">
        <v>15</v>
      </c>
      <c r="C768" s="86">
        <v>833.65391596999996</v>
      </c>
      <c r="D768" s="86">
        <v>829.53230513999995</v>
      </c>
      <c r="E768" s="86">
        <v>0</v>
      </c>
      <c r="F768" s="86">
        <v>82.953230509999997</v>
      </c>
      <c r="G768" s="86">
        <v>207.38307628999999</v>
      </c>
      <c r="H768" s="86">
        <v>414.76615256999997</v>
      </c>
      <c r="I768" s="86">
        <v>0</v>
      </c>
      <c r="J768" s="86">
        <v>456.24276782999999</v>
      </c>
      <c r="K768" s="86">
        <v>539.19599833999996</v>
      </c>
      <c r="L768" s="86">
        <v>622.14922885999999</v>
      </c>
    </row>
    <row r="769" spans="1:12" ht="12.75" customHeight="1" x14ac:dyDescent="0.2">
      <c r="A769" s="85" t="s">
        <v>181</v>
      </c>
      <c r="B769" s="85">
        <v>16</v>
      </c>
      <c r="C769" s="86">
        <v>846.04421878000005</v>
      </c>
      <c r="D769" s="86">
        <v>841.77174636999996</v>
      </c>
      <c r="E769" s="86">
        <v>0</v>
      </c>
      <c r="F769" s="86">
        <v>84.177174640000004</v>
      </c>
      <c r="G769" s="86">
        <v>210.44293658999999</v>
      </c>
      <c r="H769" s="86">
        <v>420.88587318999998</v>
      </c>
      <c r="I769" s="86">
        <v>0</v>
      </c>
      <c r="J769" s="86">
        <v>462.97446050000002</v>
      </c>
      <c r="K769" s="86">
        <v>547.15163514000005</v>
      </c>
      <c r="L769" s="86">
        <v>631.32880978000003</v>
      </c>
    </row>
    <row r="770" spans="1:12" ht="12.75" customHeight="1" x14ac:dyDescent="0.2">
      <c r="A770" s="85" t="s">
        <v>181</v>
      </c>
      <c r="B770" s="85">
        <v>17</v>
      </c>
      <c r="C770" s="86">
        <v>848.53859991000002</v>
      </c>
      <c r="D770" s="86">
        <v>843.94452493999995</v>
      </c>
      <c r="E770" s="86">
        <v>0</v>
      </c>
      <c r="F770" s="86">
        <v>84.394452490000006</v>
      </c>
      <c r="G770" s="86">
        <v>210.98613123999999</v>
      </c>
      <c r="H770" s="86">
        <v>421.97226246999998</v>
      </c>
      <c r="I770" s="86">
        <v>0</v>
      </c>
      <c r="J770" s="86">
        <v>464.16948872</v>
      </c>
      <c r="K770" s="86">
        <v>548.56394121000005</v>
      </c>
      <c r="L770" s="86">
        <v>632.95839371</v>
      </c>
    </row>
    <row r="771" spans="1:12" ht="12.75" customHeight="1" x14ac:dyDescent="0.2">
      <c r="A771" s="85" t="s">
        <v>181</v>
      </c>
      <c r="B771" s="85">
        <v>18</v>
      </c>
      <c r="C771" s="86">
        <v>832.47842447999994</v>
      </c>
      <c r="D771" s="86">
        <v>828.08680303000006</v>
      </c>
      <c r="E771" s="86">
        <v>0</v>
      </c>
      <c r="F771" s="86">
        <v>82.808680300000006</v>
      </c>
      <c r="G771" s="86">
        <v>207.02170075999999</v>
      </c>
      <c r="H771" s="86">
        <v>414.04340151999997</v>
      </c>
      <c r="I771" s="86">
        <v>0</v>
      </c>
      <c r="J771" s="86">
        <v>455.44774167000003</v>
      </c>
      <c r="K771" s="86">
        <v>538.25642197000002</v>
      </c>
      <c r="L771" s="86">
        <v>621.06510227000001</v>
      </c>
    </row>
    <row r="772" spans="1:12" ht="12.75" customHeight="1" x14ac:dyDescent="0.2">
      <c r="A772" s="85" t="s">
        <v>181</v>
      </c>
      <c r="B772" s="85">
        <v>19</v>
      </c>
      <c r="C772" s="86">
        <v>822.35113011999999</v>
      </c>
      <c r="D772" s="86">
        <v>818.11848012999997</v>
      </c>
      <c r="E772" s="86">
        <v>0</v>
      </c>
      <c r="F772" s="86">
        <v>81.811848010000006</v>
      </c>
      <c r="G772" s="86">
        <v>204.52962002999999</v>
      </c>
      <c r="H772" s="86">
        <v>409.05924006999999</v>
      </c>
      <c r="I772" s="86">
        <v>0</v>
      </c>
      <c r="J772" s="86">
        <v>449.96516407000001</v>
      </c>
      <c r="K772" s="86">
        <v>531.77701207999996</v>
      </c>
      <c r="L772" s="86">
        <v>613.58886010000003</v>
      </c>
    </row>
    <row r="773" spans="1:12" ht="12.75" customHeight="1" x14ac:dyDescent="0.2">
      <c r="A773" s="85" t="s">
        <v>181</v>
      </c>
      <c r="B773" s="85">
        <v>20</v>
      </c>
      <c r="C773" s="86">
        <v>809.65584157000001</v>
      </c>
      <c r="D773" s="86">
        <v>805.63495601</v>
      </c>
      <c r="E773" s="86">
        <v>0</v>
      </c>
      <c r="F773" s="86">
        <v>80.563495599999996</v>
      </c>
      <c r="G773" s="86">
        <v>201.408739</v>
      </c>
      <c r="H773" s="86">
        <v>402.81747801</v>
      </c>
      <c r="I773" s="86">
        <v>0</v>
      </c>
      <c r="J773" s="86">
        <v>443.09922581000001</v>
      </c>
      <c r="K773" s="86">
        <v>523.66272141000002</v>
      </c>
      <c r="L773" s="86">
        <v>604.22621701000003</v>
      </c>
    </row>
    <row r="774" spans="1:12" ht="12.75" customHeight="1" x14ac:dyDescent="0.2">
      <c r="A774" s="85" t="s">
        <v>181</v>
      </c>
      <c r="B774" s="85">
        <v>21</v>
      </c>
      <c r="C774" s="86">
        <v>787.21271629</v>
      </c>
      <c r="D774" s="86">
        <v>783.28785073999995</v>
      </c>
      <c r="E774" s="86">
        <v>0</v>
      </c>
      <c r="F774" s="86">
        <v>78.328785069999995</v>
      </c>
      <c r="G774" s="86">
        <v>195.82196268999999</v>
      </c>
      <c r="H774" s="86">
        <v>391.64392536999998</v>
      </c>
      <c r="I774" s="86">
        <v>0</v>
      </c>
      <c r="J774" s="86">
        <v>430.80831791000003</v>
      </c>
      <c r="K774" s="86">
        <v>509.13710298000001</v>
      </c>
      <c r="L774" s="86">
        <v>587.46588806</v>
      </c>
    </row>
    <row r="775" spans="1:12" ht="12.75" customHeight="1" x14ac:dyDescent="0.2">
      <c r="A775" s="85" t="s">
        <v>181</v>
      </c>
      <c r="B775" s="85">
        <v>22</v>
      </c>
      <c r="C775" s="86">
        <v>793.73951267999996</v>
      </c>
      <c r="D775" s="86">
        <v>789.86156275999997</v>
      </c>
      <c r="E775" s="86">
        <v>0</v>
      </c>
      <c r="F775" s="86">
        <v>78.986156280000003</v>
      </c>
      <c r="G775" s="86">
        <v>197.46539068999999</v>
      </c>
      <c r="H775" s="86">
        <v>394.93078137999998</v>
      </c>
      <c r="I775" s="86">
        <v>0</v>
      </c>
      <c r="J775" s="86">
        <v>434.42385952000001</v>
      </c>
      <c r="K775" s="86">
        <v>513.41001578999999</v>
      </c>
      <c r="L775" s="86">
        <v>592.39617207000003</v>
      </c>
    </row>
    <row r="776" spans="1:12" ht="12.75" customHeight="1" x14ac:dyDescent="0.2">
      <c r="A776" s="85" t="s">
        <v>181</v>
      </c>
      <c r="B776" s="85">
        <v>23</v>
      </c>
      <c r="C776" s="86">
        <v>856.94647256999997</v>
      </c>
      <c r="D776" s="86">
        <v>852.72278386999994</v>
      </c>
      <c r="E776" s="86">
        <v>0</v>
      </c>
      <c r="F776" s="86">
        <v>85.272278389999997</v>
      </c>
      <c r="G776" s="86">
        <v>213.18069596999999</v>
      </c>
      <c r="H776" s="86">
        <v>426.36139193999998</v>
      </c>
      <c r="I776" s="86">
        <v>0</v>
      </c>
      <c r="J776" s="86">
        <v>468.99753113000003</v>
      </c>
      <c r="K776" s="86">
        <v>554.26980951999997</v>
      </c>
      <c r="L776" s="86">
        <v>639.54208789999996</v>
      </c>
    </row>
    <row r="777" spans="1:12" ht="12.75" customHeight="1" x14ac:dyDescent="0.2">
      <c r="A777" s="85" t="s">
        <v>181</v>
      </c>
      <c r="B777" s="85">
        <v>24</v>
      </c>
      <c r="C777" s="86">
        <v>931.68807125000001</v>
      </c>
      <c r="D777" s="86">
        <v>927.01436293999996</v>
      </c>
      <c r="E777" s="86">
        <v>0</v>
      </c>
      <c r="F777" s="86">
        <v>92.701436290000004</v>
      </c>
      <c r="G777" s="86">
        <v>231.75359073999999</v>
      </c>
      <c r="H777" s="86">
        <v>463.50718146999998</v>
      </c>
      <c r="I777" s="86">
        <v>0</v>
      </c>
      <c r="J777" s="86">
        <v>509.85789962000001</v>
      </c>
      <c r="K777" s="86">
        <v>602.55933590999996</v>
      </c>
      <c r="L777" s="86">
        <v>695.26077221000003</v>
      </c>
    </row>
    <row r="778" spans="1:12"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I32:L32"/>
    <mergeCell ref="A32:A33"/>
    <mergeCell ref="B32:B33"/>
    <mergeCell ref="C32:C33"/>
    <mergeCell ref="D32:D33"/>
    <mergeCell ref="E32:H32"/>
    <mergeCell ref="A17:B17"/>
    <mergeCell ref="A18:B18"/>
    <mergeCell ref="A20:B20"/>
    <mergeCell ref="A21:B21"/>
    <mergeCell ref="A30:A31"/>
    <mergeCell ref="B30:B31"/>
    <mergeCell ref="A25:B25"/>
    <mergeCell ref="A26:B26"/>
    <mergeCell ref="A27:B27"/>
    <mergeCell ref="A23:B23"/>
    <mergeCell ref="A24:B24"/>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2017-08-24T11:45:32Z</dcterms:modified>
</cp:coreProperties>
</file>